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ws\Documents\Data_Bootcamp\Working_Repo\Homework\01 - Excel\"/>
    </mc:Choice>
  </mc:AlternateContent>
  <xr:revisionPtr revIDLastSave="0" documentId="13_ncr:1_{A5EA220D-A096-4376-9E90-3C1CBC568E52}" xr6:coauthVersionLast="45" xr6:coauthVersionMax="45" xr10:uidLastSave="{00000000-0000-0000-0000-000000000000}"/>
  <bookViews>
    <workbookView xWindow="-28920" yWindow="-75" windowWidth="29040" windowHeight="17640" xr2:uid="{00000000-000D-0000-FFFF-FFFF00000000}"/>
  </bookViews>
  <sheets>
    <sheet name="Data" sheetId="1" r:id="rId1"/>
    <sheet name="Category" sheetId="4" r:id="rId2"/>
    <sheet name="Sub-Category" sheetId="6" r:id="rId3"/>
    <sheet name="Time period" sheetId="7" r:id="rId4"/>
    <sheet name="Bonus" sheetId="8" r:id="rId5"/>
    <sheet name="Stats" sheetId="9" r:id="rId6"/>
  </sheets>
  <definedNames>
    <definedName name="_xlnm._FilterDatabase" localSheetId="0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M19" i="9" l="1"/>
  <c r="M18" i="9"/>
  <c r="M9" i="9"/>
  <c r="M8" i="9"/>
  <c r="M17" i="9"/>
  <c r="M7" i="9"/>
  <c r="M16" i="9"/>
  <c r="M15" i="9"/>
  <c r="M14" i="9"/>
  <c r="M6" i="9"/>
  <c r="M5" i="9"/>
  <c r="M4" i="9"/>
  <c r="J18" i="9" l="1"/>
  <c r="J17" i="9"/>
  <c r="J16" i="9"/>
  <c r="J15" i="9"/>
  <c r="J14" i="9"/>
  <c r="J13" i="9"/>
  <c r="J8" i="9"/>
  <c r="J9" i="9"/>
  <c r="J7" i="9" l="1"/>
  <c r="J6" i="9"/>
  <c r="J5" i="9"/>
  <c r="J4" i="9"/>
  <c r="D13" i="8"/>
  <c r="C13" i="8"/>
  <c r="B13" i="8"/>
  <c r="E13" i="8" s="1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B3" i="8"/>
  <c r="D3" i="8"/>
  <c r="C3" i="8"/>
  <c r="D2" i="8"/>
  <c r="C2" i="8"/>
  <c r="B2" i="8"/>
  <c r="E7" i="8" l="1"/>
  <c r="G7" i="8" s="1"/>
  <c r="E11" i="8"/>
  <c r="H11" i="8" s="1"/>
  <c r="G11" i="8"/>
  <c r="E3" i="8"/>
  <c r="H3" i="8" s="1"/>
  <c r="E9" i="8"/>
  <c r="G9" i="8" s="1"/>
  <c r="E5" i="8"/>
  <c r="H5" i="8" s="1"/>
  <c r="H7" i="8"/>
  <c r="E4" i="8"/>
  <c r="H4" i="8" s="1"/>
  <c r="E8" i="8"/>
  <c r="G8" i="8" s="1"/>
  <c r="E12" i="8"/>
  <c r="H12" i="8" s="1"/>
  <c r="G13" i="8"/>
  <c r="G3" i="8"/>
  <c r="H13" i="8"/>
  <c r="E2" i="8"/>
  <c r="F2" i="8" s="1"/>
  <c r="E10" i="8"/>
  <c r="F10" i="8" s="1"/>
  <c r="E6" i="8"/>
  <c r="G6" i="8" s="1"/>
  <c r="F13" i="8"/>
  <c r="F8" i="8"/>
  <c r="F7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3" i="8" l="1"/>
  <c r="F11" i="8"/>
  <c r="G12" i="8"/>
  <c r="F5" i="8"/>
  <c r="G5" i="8"/>
  <c r="H8" i="8"/>
  <c r="H9" i="8"/>
  <c r="F9" i="8"/>
  <c r="F4" i="8"/>
  <c r="G4" i="8"/>
  <c r="H10" i="8"/>
  <c r="F12" i="8"/>
  <c r="H2" i="8"/>
  <c r="G2" i="8"/>
  <c r="G10" i="8"/>
  <c r="H6" i="8"/>
  <c r="F6" i="8"/>
</calcChain>
</file>

<file path=xl/sharedStrings.xml><?xml version="1.0" encoding="utf-8"?>
<sst xmlns="http://schemas.openxmlformats.org/spreadsheetml/2006/main" count="28564" uniqueCount="8414">
  <si>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</si>
  <si>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</si>
  <si>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</si>
  <si>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</si>
  <si>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</si>
  <si>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</si>
  <si>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</si>
  <si>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</si>
  <si>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</si>
  <si>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</si>
  <si>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</si>
  <si>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</si>
  <si>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</si>
  <si>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</si>
  <si>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</si>
  <si>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</si>
  <si>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</si>
  <si>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</si>
  <si>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</si>
  <si>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</si>
  <si>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</si>
  <si>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</si>
  <si>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</si>
  <si>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</si>
  <si>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</si>
  <si>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</si>
  <si>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</si>
  <si>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</si>
  <si>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</si>
  <si>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</si>
  <si>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</si>
  <si>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</si>
  <si>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</si>
  <si>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</si>
  <si>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</si>
  <si>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</si>
  <si>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</si>
  <si>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</si>
  <si>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</si>
  <si>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</si>
  <si>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</si>
  <si>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</si>
  <si>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</si>
  <si>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</si>
  <si>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</si>
  <si>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</si>
  <si>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</si>
  <si>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</si>
  <si>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</si>
  <si>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</si>
  <si>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</si>
  <si>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</si>
  <si>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</si>
  <si>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</si>
  <si>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</si>
  <si>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</si>
  <si>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</si>
  <si>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</si>
  <si>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</si>
  <si>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</si>
  <si>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</si>
  <si>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</si>
  <si>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</si>
  <si>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</si>
  <si>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</si>
  <si>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</si>
  <si>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</si>
  <si>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</si>
  <si>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</si>
  <si>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</si>
  <si>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</si>
  <si>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</si>
  <si>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</si>
  <si>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</si>
  <si>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</si>
  <si>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</si>
  <si>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</si>
  <si>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</si>
  <si>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</si>
  <si>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</si>
  <si>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</si>
  <si>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</si>
  <si>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</si>
  <si>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</si>
  <si>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</si>
  <si>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</si>
  <si>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</si>
  <si>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</si>
  <si>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</si>
  <si>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</si>
  <si>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</si>
  <si>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</si>
  <si>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</si>
  <si>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</si>
  <si>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</si>
  <si>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</si>
  <si>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</si>
  <si>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</si>
  <si>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</si>
  <si>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</si>
  <si>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</si>
  <si>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</si>
  <si>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</si>
  <si>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</si>
  <si>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</si>
  <si>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</si>
  <si>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</si>
  <si>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</si>
  <si>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</si>
  <si>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</si>
  <si>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</si>
  <si>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</si>
  <si>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</si>
  <si>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</si>
  <si>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</si>
  <si>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</si>
  <si>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</si>
  <si>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</si>
  <si>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</si>
  <si>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</si>
  <si>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</si>
  <si>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</si>
  <si>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</si>
  <si>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</si>
  <si>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</si>
  <si>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</si>
  <si>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</si>
  <si>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</si>
  <si>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</si>
  <si>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</si>
  <si>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</si>
  <si>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</si>
  <si>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</si>
  <si>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</si>
  <si>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</si>
  <si>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</si>
  <si>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</si>
  <si>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</si>
  <si>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</si>
  <si>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</si>
  <si>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</si>
  <si>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</si>
  <si>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</si>
  <si>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</si>
  <si>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</si>
  <si>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</si>
  <si>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</si>
  <si>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</si>
  <si>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</si>
  <si>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</si>
  <si>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</si>
  <si>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</si>
  <si>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</si>
  <si>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</si>
  <si>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</si>
  <si>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</si>
  <si>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</si>
  <si>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</si>
  <si>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</si>
  <si>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</si>
  <si>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</si>
  <si>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</si>
  <si>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</si>
  <si>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</si>
  <si>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</si>
  <si>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</si>
  <si>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</si>
  <si>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</si>
  <si>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</si>
  <si>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</si>
  <si>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</si>
  <si>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</si>
  <si>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</si>
  <si>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</si>
  <si>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</si>
  <si>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</si>
  <si>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</si>
  <si>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</si>
  <si>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</si>
  <si>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</si>
  <si>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</si>
  <si>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</si>
  <si>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</si>
  <si>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</si>
  <si>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</si>
  <si>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</si>
  <si>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</si>
  <si>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</si>
  <si>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</si>
  <si>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</si>
  <si>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</si>
  <si>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</si>
  <si>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</si>
  <si>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</si>
  <si>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</si>
  <si>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</si>
  <si>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</si>
  <si>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</si>
  <si>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</si>
  <si>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</si>
  <si>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</si>
  <si>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</si>
  <si>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</si>
  <si>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</si>
  <si>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</si>
  <si>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</si>
  <si>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</si>
  <si>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</si>
  <si>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</si>
  <si>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</si>
  <si>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</si>
  <si>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</si>
  <si>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</si>
  <si>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</si>
  <si>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</si>
  <si>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</si>
  <si>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</si>
  <si>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</si>
  <si>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</si>
  <si>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</si>
  <si>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</si>
  <si>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</si>
  <si>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</si>
  <si>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</si>
  <si>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</si>
  <si>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</si>
  <si>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</si>
  <si>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</si>
  <si>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</si>
  <si>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</si>
  <si>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</si>
  <si>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</si>
  <si>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</si>
  <si>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</si>
  <si>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</si>
  <si>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</si>
  <si>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</si>
  <si>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</si>
  <si>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</si>
  <si>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</si>
  <si>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</si>
  <si>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</si>
  <si>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</si>
  <si>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</si>
  <si>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</si>
  <si>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</si>
  <si>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</si>
  <si>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</si>
  <si>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</si>
  <si>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</si>
  <si>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</si>
  <si>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</si>
  <si>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</si>
  <si>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</si>
  <si>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</si>
  <si>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</si>
  <si>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</si>
  <si>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</si>
  <si>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</si>
  <si>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</si>
  <si>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</si>
  <si>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</si>
  <si>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</si>
  <si>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</si>
  <si>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</si>
  <si>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</si>
  <si>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</si>
  <si>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</si>
  <si>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</si>
  <si>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</si>
  <si>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</si>
  <si>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</si>
  <si>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</si>
  <si>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</si>
  <si>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</si>
  <si>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</si>
  <si>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</si>
  <si>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</si>
  <si>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</si>
  <si>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</si>
  <si>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</si>
  <si>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</si>
  <si>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</si>
  <si>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</si>
  <si>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</si>
  <si>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</si>
  <si>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</si>
  <si>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</si>
  <si>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</si>
  <si>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</si>
  <si>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</si>
  <si>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</si>
  <si>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</si>
  <si>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</si>
  <si>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</si>
  <si>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</si>
  <si>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</si>
  <si>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</si>
  <si>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</si>
  <si>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</si>
  <si>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</si>
  <si>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</si>
  <si>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</si>
  <si>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</si>
  <si>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</si>
  <si>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</si>
  <si>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</si>
  <si>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</si>
  <si>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</si>
  <si>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</si>
  <si>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</si>
  <si>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</si>
  <si>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</si>
  <si>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</si>
  <si>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</si>
  <si>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</si>
  <si>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</si>
  <si>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</si>
  <si>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</si>
  <si>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</si>
  <si>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</si>
  <si>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</si>
  <si>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</si>
  <si>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</si>
  <si>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</si>
  <si>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</si>
  <si>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</si>
  <si>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</si>
  <si>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</si>
  <si>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</si>
  <si>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</si>
  <si>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</si>
  <si>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</si>
  <si>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</si>
  <si>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</si>
  <si>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</si>
  <si>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</si>
  <si>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</si>
  <si>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</si>
  <si>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</si>
  <si>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</si>
  <si>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</si>
  <si>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</si>
  <si>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</si>
  <si>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</si>
  <si>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</si>
  <si>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</si>
  <si>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</si>
  <si>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</si>
  <si>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</si>
  <si>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</si>
  <si>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</si>
  <si>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</si>
  <si>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</si>
  <si>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</si>
  <si>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</si>
  <si>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</si>
  <si>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</si>
  <si>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</si>
  <si>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</si>
  <si>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</si>
  <si>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</si>
  <si>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</si>
  <si>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</si>
  <si>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</si>
  <si>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</si>
  <si>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</si>
  <si>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</si>
  <si>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</si>
  <si>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</si>
  <si>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</si>
  <si>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</si>
  <si>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</si>
  <si>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</si>
  <si>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</si>
  <si>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</si>
  <si>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</si>
  <si>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</si>
  <si>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</si>
  <si>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</si>
  <si>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</si>
  <si>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</si>
  <si>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</si>
  <si>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</si>
  <si>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</si>
  <si>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</si>
  <si>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</si>
  <si>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</si>
  <si>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</si>
  <si>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</si>
  <si>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</si>
  <si>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</si>
  <si>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</si>
  <si>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</si>
  <si>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</si>
  <si>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</si>
  <si>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</si>
  <si>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</si>
  <si>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</si>
  <si>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</si>
  <si>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</si>
  <si>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</si>
  <si>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</si>
  <si>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</si>
  <si>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</si>
  <si>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</si>
  <si>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</si>
  <si>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</si>
  <si>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</si>
  <si>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</si>
  <si>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</si>
  <si>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</si>
  <si>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</si>
  <si>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</si>
  <si>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</si>
  <si>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</si>
  <si>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</si>
  <si>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</si>
  <si>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</si>
  <si>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</si>
  <si>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</si>
  <si>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</si>
  <si>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</si>
  <si>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</si>
  <si>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</si>
  <si>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</si>
  <si>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</si>
  <si>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</si>
  <si>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</si>
  <si>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</si>
  <si>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</si>
  <si>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</si>
  <si>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</si>
  <si>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</si>
  <si>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</si>
  <si>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</si>
  <si>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</si>
  <si>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</si>
  <si>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</si>
  <si>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</si>
  <si>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</si>
  <si>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</si>
  <si>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</si>
  <si>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</si>
  <si>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</si>
  <si>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</si>
  <si>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</si>
  <si>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</si>
  <si>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</si>
  <si>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</si>
  <si>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</si>
  <si>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</si>
  <si>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</si>
  <si>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</si>
  <si>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</si>
  <si>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</si>
  <si>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</si>
  <si>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</si>
  <si>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</si>
  <si>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</si>
  <si>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</si>
  <si>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</si>
  <si>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</si>
  <si>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</si>
  <si>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</si>
  <si>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</si>
  <si>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</si>
  <si>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</si>
  <si>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</si>
  <si>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</si>
  <si>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</si>
  <si>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</si>
  <si>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</si>
  <si>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</si>
  <si>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</si>
  <si>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</si>
  <si>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</si>
  <si>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</si>
  <si>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</si>
  <si>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</si>
  <si>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</si>
  <si>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</si>
  <si>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</si>
  <si>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</si>
  <si>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</si>
  <si>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</si>
  <si>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</si>
  <si>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</si>
  <si>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</si>
  <si>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</si>
  <si>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</si>
  <si>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</si>
  <si>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</si>
  <si>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</si>
  <si>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</si>
  <si>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</si>
  <si>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</si>
  <si>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</si>
  <si>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</si>
  <si>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</si>
  <si>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</si>
  <si>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</si>
  <si>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</si>
  <si>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</si>
  <si>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</si>
  <si>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</si>
  <si>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</si>
  <si>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</si>
  <si>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</si>
  <si>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</si>
  <si>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</si>
  <si>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</si>
  <si>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</si>
  <si>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</si>
  <si>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</si>
  <si>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</si>
  <si>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</si>
  <si>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</si>
  <si>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</si>
  <si>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</si>
  <si>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</si>
  <si>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</si>
  <si>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</si>
  <si>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</si>
  <si>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</si>
  <si>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</si>
  <si>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</si>
  <si>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</si>
  <si>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</si>
  <si>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</si>
  <si>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</si>
  <si>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</si>
  <si>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</si>
  <si>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</si>
  <si>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</si>
  <si>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</si>
  <si>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</si>
  <si>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</si>
  <si>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</si>
  <si>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</si>
  <si>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</si>
  <si>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</si>
  <si>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</si>
  <si>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</si>
  <si>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</si>
  <si>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</si>
  <si>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</si>
  <si>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</si>
  <si>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</si>
  <si>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</si>
  <si>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</si>
  <si>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</si>
  <si>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</si>
  <si>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</si>
  <si>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</si>
  <si>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</si>
  <si>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</si>
  <si>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</si>
  <si>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</si>
  <si>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</si>
  <si>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</si>
  <si>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</si>
  <si>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</si>
  <si>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</si>
  <si>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</si>
  <si>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</si>
  <si>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</si>
  <si>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</si>
  <si>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</si>
  <si>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</si>
  <si>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</si>
  <si>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</si>
  <si>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</si>
  <si>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</si>
  <si>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</si>
  <si>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</si>
  <si>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</si>
  <si>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</si>
  <si>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</si>
  <si>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</si>
  <si>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</si>
  <si>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</si>
  <si>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</si>
  <si>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</si>
  <si>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</si>
  <si>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</si>
  <si>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</si>
  <si>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</si>
  <si>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</si>
  <si>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</si>
  <si>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</si>
  <si>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</si>
  <si>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</si>
  <si>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</si>
  <si>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</si>
  <si>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</si>
  <si>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</si>
  <si>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</si>
  <si>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</si>
  <si>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</si>
  <si>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</si>
  <si>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</si>
  <si>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</si>
  <si>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</si>
  <si>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</si>
  <si>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</si>
  <si>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</si>
  <si>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</si>
  <si>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</si>
  <si>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</si>
  <si>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</si>
  <si>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</si>
  <si>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</si>
  <si>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</si>
  <si>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</si>
  <si>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</si>
  <si>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</si>
  <si>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</si>
  <si>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</si>
  <si>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</si>
  <si>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</si>
  <si>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</si>
  <si>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</si>
  <si>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</si>
  <si>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</si>
  <si>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</si>
  <si>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</si>
  <si>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</si>
  <si>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</si>
  <si>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</si>
  <si>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</si>
  <si>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</si>
  <si>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</si>
  <si>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</si>
  <si>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</si>
  <si>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</si>
  <si>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</si>
  <si>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</si>
  <si>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</si>
  <si>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</si>
  <si>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</si>
  <si>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</si>
  <si>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</si>
  <si>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</si>
  <si>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</si>
  <si>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</si>
  <si>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</si>
  <si>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</si>
  <si>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</si>
  <si>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</si>
  <si>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</si>
  <si>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</si>
  <si>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</si>
  <si>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</si>
  <si>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</si>
  <si>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</si>
  <si>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</si>
  <si>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</si>
  <si>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</si>
  <si>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</si>
  <si>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</si>
  <si>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</si>
  <si>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</si>
  <si>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</si>
  <si>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</si>
  <si>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</si>
  <si>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</si>
  <si>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</si>
  <si>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</si>
  <si>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</si>
  <si>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</si>
  <si>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</si>
  <si>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</si>
  <si>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</si>
  <si>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</si>
  <si>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</si>
  <si>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</si>
  <si>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</si>
  <si>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</si>
  <si>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</si>
  <si>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</si>
  <si>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</si>
  <si>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</si>
  <si>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</si>
  <si>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</si>
  <si>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</si>
  <si>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</si>
  <si>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</si>
  <si>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</si>
  <si>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</si>
  <si>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</si>
  <si>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</si>
  <si>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</si>
  <si>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</si>
  <si>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</si>
  <si>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</si>
  <si>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</si>
  <si>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</si>
  <si>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</si>
  <si>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</si>
  <si>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</si>
  <si>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</si>
  <si>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</si>
  <si>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</si>
  <si>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</si>
  <si>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</si>
  <si>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</si>
  <si>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</si>
  <si>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</si>
  <si>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</si>
  <si>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</si>
  <si>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</si>
  <si>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</si>
  <si>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</si>
  <si>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</si>
  <si>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</si>
  <si>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</si>
  <si>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</si>
  <si>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</si>
  <si>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</si>
  <si>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</si>
  <si>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</si>
  <si>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</si>
  <si>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</si>
  <si>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</si>
  <si>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</si>
  <si>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</si>
  <si>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</si>
  <si>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</si>
  <si>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</si>
  <si>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</si>
  <si>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</si>
  <si>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</si>
  <si>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</si>
  <si>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</si>
  <si>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</si>
  <si>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</si>
  <si>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</si>
  <si>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</si>
  <si>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</si>
  <si>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</si>
  <si>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</si>
  <si>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</si>
  <si>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</si>
  <si>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</si>
  <si>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</si>
  <si>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</si>
  <si>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</si>
  <si>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</si>
  <si>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</si>
  <si>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</si>
  <si>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</si>
  <si>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</si>
  <si>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</si>
  <si>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</si>
  <si>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</si>
  <si>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</si>
  <si>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</si>
  <si>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</si>
  <si>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</si>
  <si>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</si>
  <si>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</si>
  <si>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</si>
  <si>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</si>
  <si>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</si>
  <si>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</si>
  <si>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</si>
  <si>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</si>
  <si>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</si>
  <si>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</si>
  <si>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</si>
  <si>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</si>
  <si>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</si>
  <si>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</si>
  <si>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</si>
  <si>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</si>
  <si>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</si>
  <si>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</si>
  <si>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</si>
  <si>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</si>
  <si>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</si>
  <si>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</si>
  <si>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</si>
  <si>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</si>
  <si>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</si>
  <si>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</si>
  <si>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</si>
  <si>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</si>
  <si>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</si>
  <si>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</si>
  <si>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</si>
  <si>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</si>
  <si>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</si>
  <si>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</si>
  <si>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</si>
  <si>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</si>
  <si>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</si>
  <si>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</si>
  <si>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</si>
  <si>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</si>
  <si>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</si>
  <si>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</si>
  <si>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</si>
  <si>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</si>
  <si>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</si>
  <si>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</si>
  <si>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</si>
  <si>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</si>
  <si>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</si>
  <si>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</si>
  <si>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</si>
  <si>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</si>
  <si>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</si>
  <si>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</si>
  <si>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</si>
  <si>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</si>
  <si>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</si>
  <si>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</si>
  <si>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</si>
  <si>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</si>
  <si>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</si>
  <si>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</si>
  <si>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</si>
  <si>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</si>
  <si>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</si>
  <si>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</si>
  <si>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</si>
  <si>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</si>
  <si>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</si>
  <si>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</si>
  <si>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</si>
  <si>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</si>
  <si>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</si>
  <si>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</si>
  <si>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</si>
  <si>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</si>
  <si>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</si>
  <si>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</si>
  <si>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</si>
  <si>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</si>
  <si>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</si>
  <si>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</si>
  <si>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</si>
  <si>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</si>
  <si>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</si>
  <si>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</si>
  <si>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</si>
  <si>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</si>
  <si>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</si>
  <si>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</si>
  <si>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</si>
  <si>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</si>
  <si>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</si>
  <si>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</si>
  <si>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</si>
  <si>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</si>
  <si>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</si>
  <si>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</si>
  <si>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</si>
  <si>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</si>
  <si>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</si>
  <si>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</si>
  <si>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</si>
  <si>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</si>
  <si>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</si>
  <si>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</si>
  <si>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</si>
  <si>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</si>
  <si>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</si>
  <si>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</si>
  <si>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</si>
  <si>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</si>
  <si>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</si>
  <si>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</si>
  <si>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</si>
  <si>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</si>
  <si>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</si>
  <si>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</si>
  <si>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</si>
  <si>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</si>
  <si>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</si>
  <si>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</si>
  <si>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</si>
  <si>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</si>
  <si>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</si>
  <si>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</si>
  <si>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</si>
  <si>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</si>
  <si>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</si>
  <si>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</si>
  <si>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</si>
  <si>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</si>
  <si>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</si>
  <si>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</si>
  <si>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</si>
  <si>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</si>
  <si>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</si>
  <si>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</si>
  <si>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</si>
  <si>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</si>
  <si>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</si>
  <si>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</si>
  <si>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</si>
  <si>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</si>
  <si>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</si>
  <si>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</si>
  <si>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</si>
  <si>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</si>
  <si>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</si>
  <si>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</si>
  <si>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</si>
  <si>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</si>
  <si>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</si>
  <si>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</si>
  <si>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</si>
  <si>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</si>
  <si>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</si>
  <si>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</si>
  <si>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</si>
  <si>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</si>
  <si>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</si>
  <si>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</si>
  <si>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</si>
  <si>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</si>
  <si>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</si>
  <si>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</si>
  <si>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</si>
  <si>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</si>
  <si>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</si>
  <si>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</si>
  <si>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</si>
  <si>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</si>
  <si>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</si>
  <si>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</si>
  <si>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</si>
  <si>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</si>
  <si>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</si>
  <si>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</si>
  <si>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</si>
  <si>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</si>
  <si>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</si>
  <si>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</si>
  <si>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</si>
  <si>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</si>
  <si>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</si>
  <si>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</si>
  <si>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</si>
  <si>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</si>
  <si>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</si>
  <si>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</si>
  <si>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</si>
  <si>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</si>
  <si>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</si>
  <si>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</si>
  <si>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</si>
  <si>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</si>
  <si>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</si>
  <si>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</si>
  <si>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</si>
  <si>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</si>
  <si>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</si>
  <si>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</si>
  <si>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</si>
  <si>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</si>
  <si>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</si>
  <si>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</si>
  <si>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</si>
  <si>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</si>
  <si>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</si>
  <si>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</si>
  <si>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</si>
  <si>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</si>
  <si>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</si>
  <si>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</si>
  <si>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</si>
  <si>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</si>
  <si>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</si>
  <si>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</si>
  <si>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</si>
  <si>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</si>
  <si>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</si>
  <si>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</si>
  <si>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</si>
  <si>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</si>
  <si>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</si>
  <si>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</si>
  <si>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</si>
  <si>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</si>
  <si>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</si>
  <si>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</si>
  <si>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</si>
  <si>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</si>
  <si>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</si>
  <si>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</si>
  <si>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</si>
  <si>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</si>
  <si>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</si>
  <si>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</si>
  <si>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</si>
  <si>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</si>
  <si>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</si>
  <si>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</si>
  <si>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</si>
  <si>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</si>
  <si>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</si>
  <si>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</si>
  <si>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</si>
  <si>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</si>
  <si>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</si>
  <si>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</si>
  <si>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</si>
  <si>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</si>
  <si>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</si>
  <si>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</si>
  <si>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</si>
  <si>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</si>
  <si>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</si>
  <si>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</si>
  <si>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</si>
  <si>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</si>
  <si>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</si>
  <si>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</si>
  <si>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</si>
  <si>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</si>
  <si>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</si>
  <si>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</si>
  <si>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</si>
  <si>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</si>
  <si>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</si>
  <si>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</si>
  <si>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</si>
  <si>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</si>
  <si>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</si>
  <si>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</si>
  <si>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</si>
  <si>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</si>
  <si>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</si>
  <si>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</si>
  <si>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</si>
  <si>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</si>
  <si>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</si>
  <si>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</si>
  <si>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</si>
  <si>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</si>
  <si>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</si>
  <si>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</si>
  <si>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</si>
  <si>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</si>
  <si>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</si>
  <si>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</si>
  <si>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</si>
  <si>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</si>
  <si>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</si>
  <si>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</si>
  <si>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</si>
  <si>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</si>
  <si>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</si>
  <si>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</si>
  <si>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</si>
  <si>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</si>
  <si>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</si>
  <si>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</si>
  <si>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</si>
  <si>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</si>
  <si>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</si>
  <si>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</si>
  <si>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</si>
  <si>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</si>
  <si>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</si>
  <si>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</si>
  <si>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</si>
  <si>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</si>
  <si>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</si>
  <si>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</si>
  <si>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</si>
  <si>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</si>
  <si>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</si>
  <si>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</si>
  <si>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</si>
  <si>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</si>
  <si>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</si>
  <si>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</si>
  <si>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</si>
  <si>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</si>
  <si>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</si>
  <si>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</si>
  <si>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</si>
  <si>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</si>
  <si>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</si>
  <si>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</si>
  <si>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</si>
  <si>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</si>
  <si>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</si>
  <si>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</si>
  <si>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</si>
  <si>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</si>
  <si>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</si>
  <si>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</si>
  <si>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</si>
  <si>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</si>
  <si>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</si>
  <si>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</si>
  <si>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</si>
  <si>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</si>
  <si>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</si>
  <si>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</si>
  <si>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</si>
  <si>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</si>
  <si>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</si>
  <si>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</si>
  <si>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</si>
  <si>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</si>
  <si>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</si>
  <si>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</si>
  <si>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</si>
  <si>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</si>
  <si>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</si>
  <si>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</si>
  <si>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</si>
  <si>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</si>
  <si>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</si>
  <si>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</si>
  <si>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</si>
  <si>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</si>
  <si>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</si>
  <si>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</si>
  <si>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</si>
  <si>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</si>
  <si>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</si>
  <si>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</si>
  <si>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</si>
  <si>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</si>
  <si>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</si>
  <si>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</si>
  <si>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</si>
  <si>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</si>
  <si>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</si>
  <si>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</si>
  <si>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</si>
  <si>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</si>
  <si>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</si>
  <si>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</si>
  <si>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</si>
  <si>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</si>
  <si>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</si>
  <si>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</si>
  <si>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</si>
  <si>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</si>
  <si>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</si>
  <si>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</si>
  <si>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</si>
  <si>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</si>
  <si>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</si>
  <si>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</si>
  <si>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</si>
  <si>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</si>
  <si>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</si>
  <si>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</si>
  <si>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</si>
  <si>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</si>
  <si>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</si>
  <si>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</si>
  <si>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</si>
  <si>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</si>
  <si>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</si>
  <si>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</si>
  <si>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</si>
  <si>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</si>
  <si>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</si>
  <si>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</si>
  <si>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</si>
  <si>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</si>
  <si>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</si>
  <si>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</si>
  <si>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</si>
  <si>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</si>
  <si>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</si>
  <si>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</si>
  <si>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</si>
  <si>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</si>
  <si>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</si>
  <si>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</si>
  <si>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</si>
  <si>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</si>
  <si>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</si>
  <si>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</si>
  <si>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</si>
  <si>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</si>
  <si>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</si>
  <si>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</si>
  <si>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</si>
  <si>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</si>
  <si>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</si>
  <si>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</si>
  <si>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</si>
  <si>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</si>
  <si>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</si>
  <si>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</si>
  <si>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</si>
  <si>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</si>
  <si>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</si>
  <si>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</si>
  <si>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</si>
  <si>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</si>
  <si>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</si>
  <si>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</si>
  <si>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</si>
  <si>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</si>
  <si>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</si>
  <si>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</si>
  <si>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</si>
  <si>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</si>
  <si>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</si>
  <si>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</si>
  <si>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</si>
  <si>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</si>
  <si>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</si>
  <si>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</si>
  <si>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</si>
  <si>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</si>
  <si>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</si>
  <si>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</si>
  <si>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</si>
  <si>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</si>
  <si>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</si>
  <si>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</si>
  <si>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</si>
  <si>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</si>
  <si>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</si>
  <si>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</si>
  <si>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</si>
  <si>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</si>
  <si>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</si>
  <si>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</si>
  <si>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</si>
  <si>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</si>
  <si>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</si>
  <si>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</si>
  <si>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</si>
  <si>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</si>
  <si>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</si>
  <si>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</si>
  <si>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</si>
  <si>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</si>
  <si>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</si>
  <si>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</si>
  <si>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</si>
  <si>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</si>
  <si>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</si>
  <si>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</si>
  <si>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</si>
  <si>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</si>
  <si>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</si>
  <si>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</si>
  <si>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</si>
  <si>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</si>
  <si>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</si>
  <si>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</si>
  <si>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</si>
  <si>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</si>
  <si>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</si>
  <si>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</si>
  <si>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</si>
  <si>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</si>
  <si>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</si>
  <si>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</si>
  <si>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</si>
  <si>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</si>
  <si>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</si>
  <si>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</si>
  <si>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</si>
  <si>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</si>
  <si>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</si>
  <si>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</si>
  <si>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</si>
  <si>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</si>
  <si>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</si>
  <si>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</si>
  <si>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</si>
  <si>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</si>
  <si>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</si>
  <si>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</si>
  <si>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</si>
  <si>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</si>
  <si>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</si>
  <si>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</si>
  <si>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</si>
  <si>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</si>
  <si>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</si>
  <si>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</si>
  <si>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</si>
  <si>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</si>
  <si>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</si>
  <si>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</si>
  <si>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</si>
  <si>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</si>
  <si>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</si>
  <si>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</si>
  <si>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</si>
  <si>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</si>
  <si>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</si>
  <si>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</si>
  <si>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</si>
  <si>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</si>
  <si>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</si>
  <si>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</si>
  <si>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</si>
  <si>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</si>
  <si>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</si>
  <si>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</si>
  <si>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</si>
  <si>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</si>
  <si>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</si>
  <si>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</si>
  <si>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</si>
  <si>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</si>
  <si>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</si>
  <si>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</si>
  <si>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</si>
  <si>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</si>
  <si>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</si>
  <si>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</si>
  <si>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</si>
  <si>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</si>
  <si>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</si>
  <si>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</si>
  <si>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</si>
  <si>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</si>
  <si>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</si>
  <si>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</si>
  <si>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</si>
  <si>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</si>
  <si>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</si>
  <si>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</si>
  <si>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</si>
  <si>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</si>
  <si>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</si>
  <si>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</si>
  <si>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</si>
  <si>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</si>
  <si>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</si>
  <si>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</si>
  <si>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</si>
  <si>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</si>
  <si>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</si>
  <si>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</si>
  <si>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</si>
  <si>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</si>
  <si>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</si>
  <si>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</si>
  <si>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</si>
  <si>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</si>
  <si>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</si>
  <si>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</si>
  <si>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</si>
  <si>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</si>
  <si>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</si>
  <si>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</si>
  <si>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</si>
  <si>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</si>
  <si>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</si>
  <si>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</si>
  <si>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</si>
  <si>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</si>
  <si>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</si>
  <si>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</si>
  <si>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</si>
  <si>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</si>
  <si>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</si>
  <si>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</si>
  <si>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</si>
  <si>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</si>
  <si>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</si>
  <si>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</si>
  <si>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</si>
  <si>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</si>
  <si>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</si>
  <si>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</si>
  <si>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</si>
  <si>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</si>
  <si>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</si>
  <si>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</si>
  <si>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</si>
  <si>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</si>
  <si>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</si>
  <si>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</si>
  <si>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</si>
  <si>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</si>
  <si>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</si>
  <si>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</si>
  <si>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</si>
  <si>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</si>
  <si>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</si>
  <si>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</si>
  <si>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</si>
  <si>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</si>
  <si>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</si>
  <si>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</si>
  <si>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</si>
  <si>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</si>
  <si>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</si>
  <si>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</si>
  <si>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</si>
  <si>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</si>
  <si>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</si>
  <si>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</si>
  <si>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</si>
  <si>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</si>
  <si>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</si>
  <si>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</si>
  <si>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</si>
  <si>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</si>
  <si>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</si>
  <si>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</si>
  <si>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</si>
  <si>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</si>
  <si>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</si>
  <si>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</si>
  <si>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</si>
  <si>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</si>
  <si>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</si>
  <si>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</si>
  <si>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</si>
  <si>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</si>
  <si>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</si>
  <si>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</si>
  <si>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</si>
  <si>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</si>
  <si>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</si>
  <si>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</si>
  <si>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</si>
  <si>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</si>
  <si>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</si>
  <si>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</si>
  <si>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</si>
  <si>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</si>
  <si>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</si>
  <si>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</si>
  <si>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</si>
  <si>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</si>
  <si>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</si>
  <si>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</si>
  <si>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</si>
  <si>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</si>
  <si>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</si>
  <si>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</si>
  <si>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</si>
  <si>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</si>
  <si>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</si>
  <si>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</si>
  <si>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</si>
  <si>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</si>
  <si>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</si>
  <si>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</si>
  <si>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</si>
  <si>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</si>
  <si>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</si>
  <si>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</si>
  <si>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</si>
  <si>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</si>
  <si>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</si>
  <si>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</si>
  <si>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</si>
  <si>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</si>
  <si>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</si>
  <si>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</si>
  <si>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</si>
  <si>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</si>
  <si>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</si>
  <si>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</si>
  <si>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</si>
  <si>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</si>
  <si>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</si>
  <si>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</si>
  <si>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</si>
  <si>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</si>
  <si>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</si>
  <si>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</si>
  <si>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</si>
  <si>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</si>
  <si>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</si>
  <si>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</si>
  <si>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</si>
  <si>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</si>
  <si>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</si>
  <si>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</si>
  <si>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</si>
  <si>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</si>
  <si>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</si>
  <si>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</si>
  <si>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</si>
  <si>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</si>
  <si>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</si>
  <si>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</si>
  <si>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</si>
  <si>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</si>
  <si>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</si>
  <si>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</si>
  <si>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</si>
  <si>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</si>
  <si>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</si>
  <si>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</si>
  <si>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</si>
  <si>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</si>
  <si>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</si>
  <si>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</si>
  <si>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</si>
  <si>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</si>
  <si>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</si>
  <si>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</si>
  <si>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</si>
  <si>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</si>
  <si>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</si>
  <si>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</si>
  <si>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</si>
  <si>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</si>
  <si>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</si>
  <si>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</si>
  <si>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</si>
  <si>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</si>
  <si>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</si>
  <si>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</si>
  <si>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</si>
  <si>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</si>
  <si>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</si>
  <si>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</si>
  <si>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</si>
  <si>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</si>
  <si>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</si>
  <si>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</si>
  <si>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</si>
  <si>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</si>
  <si>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</si>
  <si>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</si>
  <si>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</si>
  <si>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</si>
  <si>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</si>
  <si>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</si>
  <si>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</si>
  <si>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</si>
  <si>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</si>
  <si>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</si>
  <si>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</si>
  <si>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</si>
  <si>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</si>
  <si>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</si>
  <si>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</si>
  <si>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</si>
  <si>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</si>
  <si>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</si>
  <si>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</si>
  <si>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</si>
  <si>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</si>
  <si>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</si>
  <si>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</si>
  <si>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</si>
  <si>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</si>
  <si>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</si>
  <si>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</si>
  <si>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</si>
  <si>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</si>
  <si>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</si>
  <si>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</si>
  <si>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</si>
  <si>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</si>
  <si>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</si>
  <si>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</si>
  <si>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</si>
  <si>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</si>
  <si>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</si>
  <si>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</si>
  <si>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</si>
  <si>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</si>
  <si>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</si>
  <si>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</si>
  <si>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</si>
  <si>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</si>
  <si>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</si>
  <si>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</si>
  <si>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</si>
  <si>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</si>
  <si>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</si>
  <si>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</si>
  <si>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</si>
  <si>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</si>
  <si>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</si>
  <si>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</si>
  <si>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</si>
  <si>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</si>
  <si>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</si>
  <si>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</si>
  <si>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</si>
  <si>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</si>
  <si>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</si>
  <si>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</si>
  <si>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</si>
  <si>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</si>
  <si>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</si>
  <si>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</si>
  <si>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</si>
  <si>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</si>
  <si>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</si>
  <si>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</si>
  <si>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</si>
  <si>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</si>
  <si>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</si>
  <si>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</si>
  <si>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</si>
  <si>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</si>
  <si>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</si>
  <si>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</si>
  <si>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</si>
  <si>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</si>
  <si>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</si>
  <si>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</si>
  <si>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</si>
  <si>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</si>
  <si>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</si>
  <si>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</si>
  <si>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</si>
  <si>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</si>
  <si>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</si>
  <si>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</si>
  <si>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</si>
  <si>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</si>
  <si>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</si>
  <si>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</si>
  <si>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</si>
  <si>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</si>
  <si>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</si>
  <si>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</si>
  <si>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</si>
  <si>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</si>
  <si>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</si>
  <si>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</si>
  <si>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</si>
  <si>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</si>
  <si>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</si>
  <si>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</si>
  <si>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</si>
  <si>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</si>
  <si>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</si>
  <si>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</si>
  <si>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</si>
  <si>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</si>
  <si>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</si>
  <si>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</si>
  <si>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</si>
  <si>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</si>
  <si>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</si>
  <si>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</si>
  <si>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</si>
  <si>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</si>
  <si>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</si>
  <si>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</si>
  <si>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</si>
  <si>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</si>
  <si>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</si>
  <si>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</si>
  <si>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</si>
  <si>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</si>
  <si>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</si>
  <si>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</si>
  <si>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</si>
  <si>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</si>
  <si>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</si>
  <si>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</si>
  <si>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</si>
  <si>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</si>
  <si>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</si>
  <si>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</si>
  <si>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</si>
  <si>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</si>
  <si>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</si>
  <si>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</si>
  <si>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</si>
  <si>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</si>
  <si>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</si>
  <si>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</si>
  <si>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</si>
  <si>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</si>
  <si>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</si>
  <si>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</si>
  <si>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</si>
  <si>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</si>
  <si>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</si>
  <si>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</si>
  <si>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</si>
  <si>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</si>
  <si>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</si>
  <si>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</si>
  <si>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</si>
  <si>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</si>
  <si>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</si>
  <si>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</si>
  <si>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</si>
  <si>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</si>
  <si>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</si>
  <si>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</si>
  <si>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</si>
  <si>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</si>
  <si>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</si>
  <si>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</si>
  <si>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</si>
  <si>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</si>
  <si>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</si>
  <si>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</si>
  <si>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</si>
  <si>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</si>
  <si>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</si>
  <si>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</si>
  <si>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</si>
  <si>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</si>
  <si>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</si>
  <si>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</si>
  <si>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</si>
  <si>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</si>
  <si>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</si>
  <si>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</si>
  <si>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</si>
  <si>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</si>
  <si>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</si>
  <si>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</si>
  <si>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</si>
  <si>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</si>
  <si>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</si>
  <si>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</si>
  <si>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</si>
  <si>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</si>
  <si>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</si>
  <si>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</si>
  <si>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</si>
  <si>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</si>
  <si>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</si>
  <si>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</si>
  <si>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</si>
  <si>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</si>
  <si>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</si>
  <si>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</si>
  <si>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</si>
  <si>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</si>
  <si>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</si>
  <si>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</si>
  <si>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</si>
  <si>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</si>
  <si>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</si>
  <si>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</si>
  <si>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</si>
  <si>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</si>
  <si>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</si>
  <si>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</si>
  <si>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</si>
  <si>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</si>
  <si>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</si>
  <si>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</si>
  <si>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</si>
  <si>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</si>
  <si>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</si>
  <si>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</si>
  <si>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</si>
  <si>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</si>
  <si>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</si>
  <si>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</si>
  <si>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</si>
  <si>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</si>
  <si>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</si>
  <si>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</si>
  <si>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</si>
  <si>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</si>
  <si>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</si>
  <si>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</si>
  <si>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</si>
  <si>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</si>
  <si>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</si>
  <si>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</si>
  <si>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</si>
  <si>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</si>
  <si>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</si>
  <si>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</si>
  <si>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</si>
  <si>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</si>
  <si>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</si>
  <si>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</si>
  <si>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</si>
  <si>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</si>
  <si>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</si>
  <si>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</si>
  <si>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</si>
  <si>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</si>
  <si>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</si>
  <si>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</si>
  <si>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</si>
  <si>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</si>
  <si>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</si>
  <si>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</si>
  <si>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</si>
  <si>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</si>
  <si>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</si>
  <si>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</si>
  <si>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</si>
  <si>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</si>
  <si>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</si>
  <si>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</si>
  <si>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</si>
  <si>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</si>
  <si>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</si>
  <si>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</si>
  <si>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</si>
  <si>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</si>
  <si>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</si>
  <si>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</si>
  <si>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</si>
  <si>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</si>
  <si>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</si>
  <si>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</si>
  <si>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</si>
  <si>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</si>
  <si>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</si>
  <si>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</si>
  <si>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</si>
  <si>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</si>
  <si>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</si>
  <si>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</si>
  <si>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</si>
  <si>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</si>
  <si>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</si>
  <si>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</si>
  <si>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</si>
  <si>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</si>
  <si>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</si>
  <si>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</si>
  <si>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</si>
  <si>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</si>
  <si>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</si>
  <si>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</si>
  <si>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</si>
  <si>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</si>
  <si>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</si>
  <si>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</si>
  <si>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</si>
  <si>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</si>
  <si>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</si>
  <si>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</si>
  <si>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</si>
  <si>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</si>
  <si>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</si>
  <si>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</si>
  <si>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</si>
  <si>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</si>
  <si>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</si>
  <si>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</si>
  <si>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</si>
  <si>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</si>
  <si>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</si>
  <si>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</si>
  <si>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</si>
  <si>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</si>
  <si>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</si>
  <si>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</si>
  <si>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</si>
  <si>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</si>
  <si>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</si>
  <si>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</si>
  <si>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</si>
  <si>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</si>
  <si>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</si>
  <si>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</si>
  <si>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</si>
  <si>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</si>
  <si>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</si>
  <si>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</si>
  <si>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</si>
  <si>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</si>
  <si>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</si>
  <si>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</si>
  <si>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</si>
  <si>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</si>
  <si>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</si>
  <si>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</si>
  <si>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</si>
  <si>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</si>
  <si>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</si>
  <si>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</si>
  <si>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</si>
  <si>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</si>
  <si>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</si>
  <si>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</si>
  <si>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</si>
  <si>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</si>
  <si>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</si>
  <si>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</si>
  <si>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</si>
  <si>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</si>
  <si>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</si>
  <si>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</si>
  <si>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</si>
  <si>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</si>
  <si>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</si>
  <si>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</si>
  <si>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</si>
  <si>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</si>
  <si>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</si>
  <si>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</si>
  <si>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</si>
  <si>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</si>
  <si>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</si>
  <si>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</si>
  <si>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</si>
  <si>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</si>
  <si>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</si>
  <si>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</si>
  <si>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</si>
  <si>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</si>
  <si>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</si>
  <si>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</si>
  <si>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</si>
  <si>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</si>
  <si>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</si>
  <si>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</si>
  <si>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</si>
  <si>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</si>
  <si>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</si>
  <si>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</si>
  <si>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</si>
  <si>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</si>
  <si>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</si>
  <si>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</si>
  <si>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</si>
  <si>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</si>
  <si>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</si>
  <si>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</si>
  <si>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</si>
  <si>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</si>
  <si>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</si>
  <si>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</si>
  <si>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</si>
  <si>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</si>
  <si>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</si>
  <si>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</si>
  <si>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</si>
  <si>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</si>
  <si>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</si>
  <si>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</si>
  <si>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</si>
  <si>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</si>
  <si>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</si>
  <si>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</si>
  <si>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</si>
  <si>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</si>
  <si>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</si>
  <si>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</si>
  <si>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</si>
  <si>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</si>
  <si>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</si>
  <si>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</si>
  <si>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</si>
  <si>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</si>
  <si>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</si>
  <si>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</si>
  <si>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</si>
  <si>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</si>
  <si>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</si>
  <si>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</si>
  <si>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</si>
  <si>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</si>
  <si>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</si>
  <si>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</si>
  <si>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</si>
  <si>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</si>
  <si>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</si>
  <si>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</si>
  <si>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</si>
  <si>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</si>
  <si>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</si>
  <si>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</si>
  <si>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</si>
  <si>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</si>
  <si>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</si>
  <si>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</si>
  <si>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</si>
  <si>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</si>
  <si>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</si>
  <si>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</si>
  <si>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</si>
  <si>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</si>
  <si>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</si>
  <si>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</si>
  <si>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</si>
  <si>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</si>
  <si>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</si>
  <si>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</si>
  <si>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</si>
  <si>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</si>
  <si>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</si>
  <si>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</si>
  <si>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</si>
  <si>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</si>
  <si>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</si>
  <si>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</si>
  <si>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</si>
  <si>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</si>
  <si>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</si>
  <si>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</si>
  <si>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</si>
  <si>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</si>
  <si>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</si>
  <si>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</si>
  <si>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</si>
  <si>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</si>
  <si>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</si>
  <si>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</si>
  <si>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</si>
  <si>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</si>
  <si>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</si>
  <si>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</si>
  <si>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</si>
  <si>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</si>
  <si>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</si>
  <si>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</si>
  <si>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</si>
  <si>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</si>
  <si>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</si>
  <si>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</si>
  <si>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</si>
  <si>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</si>
  <si>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</si>
  <si>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</si>
  <si>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</si>
  <si>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</si>
  <si>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</si>
  <si>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</si>
  <si>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</si>
  <si>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</si>
  <si>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</si>
  <si>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</si>
  <si>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</si>
  <si>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</si>
  <si>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</si>
  <si>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</si>
  <si>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</si>
  <si>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</si>
  <si>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</si>
  <si>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</si>
  <si>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</si>
  <si>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</si>
  <si>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</si>
  <si>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</si>
  <si>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</si>
  <si>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</si>
  <si>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</si>
  <si>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</si>
  <si>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</si>
  <si>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</si>
  <si>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</si>
  <si>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</si>
  <si>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</si>
  <si>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</si>
  <si>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</si>
  <si>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</si>
  <si>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</si>
  <si>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</si>
  <si>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</si>
  <si>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</si>
  <si>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</si>
  <si>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</si>
  <si>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</si>
  <si>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</si>
  <si>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</si>
  <si>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</si>
  <si>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</si>
  <si>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</si>
  <si>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</si>
  <si>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</si>
  <si>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</si>
  <si>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</si>
  <si>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</si>
  <si>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</si>
  <si>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</si>
  <si>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</si>
  <si>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</si>
  <si>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</si>
  <si>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</si>
  <si>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</si>
  <si>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</si>
  <si>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</si>
  <si>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</si>
  <si>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</si>
  <si>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</si>
  <si>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</si>
  <si>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</si>
  <si>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</si>
  <si>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</si>
  <si>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</si>
  <si>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</si>
  <si>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</si>
  <si>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</si>
  <si>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</si>
  <si>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</si>
  <si>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</si>
  <si>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</si>
  <si>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</si>
  <si>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</si>
  <si>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</si>
  <si>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</si>
  <si>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</si>
  <si>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</si>
  <si>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</si>
  <si>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</si>
  <si>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</si>
  <si>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</si>
  <si>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</si>
  <si>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</si>
  <si>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</si>
  <si>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</si>
  <si>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</si>
  <si>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</si>
  <si>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</si>
  <si>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</si>
  <si>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</si>
  <si>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</si>
  <si>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</si>
  <si>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</si>
  <si>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</si>
  <si>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</si>
  <si>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</si>
  <si>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</si>
  <si>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</si>
  <si>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</si>
  <si>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</si>
  <si>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</si>
  <si>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</si>
  <si>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</si>
  <si>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</si>
  <si>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</si>
  <si>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</si>
  <si>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</si>
  <si>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</si>
  <si>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</si>
  <si>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</si>
  <si>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</si>
  <si>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</si>
  <si>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</si>
  <si>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</si>
  <si>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</si>
  <si>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</si>
  <si>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</si>
  <si>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</si>
  <si>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</si>
  <si>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</si>
  <si>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</si>
  <si>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</si>
  <si>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</si>
  <si>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</si>
  <si>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</si>
  <si>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</si>
  <si>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</si>
  <si>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</si>
  <si>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</si>
  <si>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</si>
  <si>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</si>
  <si>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</si>
  <si>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</si>
  <si>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</si>
  <si>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</si>
  <si>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</si>
  <si>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</si>
  <si>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</si>
  <si>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</si>
  <si>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</si>
  <si>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</si>
  <si>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</si>
  <si>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</si>
  <si>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</si>
  <si>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</si>
  <si>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</si>
  <si>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</si>
  <si>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</si>
  <si>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</si>
  <si>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</si>
  <si>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</si>
  <si>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</si>
  <si>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</si>
  <si>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</si>
  <si>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</si>
  <si>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</si>
  <si>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</si>
  <si>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</si>
  <si>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</si>
  <si>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</si>
  <si>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</si>
  <si>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</si>
  <si>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</si>
  <si>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</si>
  <si>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</si>
  <si>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</si>
  <si>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</si>
  <si>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</si>
  <si>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</si>
  <si>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</si>
  <si>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</si>
  <si>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</si>
  <si>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</si>
  <si>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</si>
  <si>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</si>
  <si>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</si>
  <si>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</si>
  <si>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</si>
  <si>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</si>
  <si>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</si>
  <si>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</si>
  <si>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</si>
  <si>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</si>
  <si>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</si>
  <si>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</si>
  <si>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</si>
  <si>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</si>
  <si>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</si>
  <si>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</si>
  <si>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</si>
  <si>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</si>
  <si>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</si>
  <si>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</si>
  <si>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</si>
  <si>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</si>
  <si>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</si>
  <si>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</si>
  <si>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</si>
  <si>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</si>
  <si>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</si>
  <si>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</si>
  <si>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</si>
  <si>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</si>
  <si>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</si>
  <si>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</si>
  <si>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</si>
  <si>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</si>
  <si>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</si>
  <si>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</si>
  <si>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</si>
  <si>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</si>
  <si>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</si>
  <si>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</si>
  <si>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</si>
  <si>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</si>
  <si>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</si>
  <si>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</si>
  <si>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</si>
  <si>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</si>
  <si>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</si>
  <si>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</si>
  <si>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</si>
  <si>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</si>
  <si>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</si>
  <si>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</si>
  <si>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</si>
  <si>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</si>
  <si>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</si>
  <si>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</si>
  <si>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</si>
  <si>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</si>
  <si>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</si>
  <si>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</si>
  <si>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</si>
  <si>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</si>
  <si>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</si>
  <si>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</si>
  <si>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</si>
  <si>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</si>
  <si>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</si>
  <si>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</si>
  <si>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</si>
  <si>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</si>
  <si>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</si>
  <si>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</si>
  <si>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</si>
  <si>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</si>
  <si>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</si>
  <si>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</si>
  <si>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</si>
  <si>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</si>
  <si>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</si>
  <si>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</si>
  <si>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</si>
  <si>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</si>
  <si>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</si>
  <si>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</si>
  <si>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</si>
  <si>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</si>
  <si>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</si>
  <si>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</si>
  <si>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</si>
  <si>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</si>
  <si>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</si>
  <si>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</si>
  <si>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</si>
  <si>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</si>
  <si>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</si>
  <si>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</si>
  <si>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</si>
  <si>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</si>
  <si>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</si>
  <si>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</si>
  <si>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</si>
  <si>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</si>
  <si>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</si>
  <si>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</si>
  <si>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</si>
  <si>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</si>
  <si>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</si>
  <si>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</si>
  <si>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</si>
  <si>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</si>
  <si>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</si>
  <si>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</si>
  <si>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</si>
  <si>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</si>
  <si>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</si>
  <si>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</si>
  <si>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</si>
  <si>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</si>
  <si>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</si>
  <si>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</si>
  <si>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</si>
  <si>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</si>
  <si>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</si>
  <si>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</si>
  <si>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</si>
  <si>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</si>
  <si>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</si>
  <si>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</si>
  <si>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</si>
  <si>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</si>
  <si>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</si>
  <si>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</si>
  <si>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</si>
  <si>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</si>
  <si>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</si>
  <si>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</si>
  <si>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</si>
  <si>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</si>
  <si>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</si>
  <si>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</si>
  <si>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</si>
  <si>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</si>
  <si>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</si>
  <si>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</si>
  <si>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</si>
  <si>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</si>
  <si>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</si>
  <si>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</si>
  <si>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</si>
  <si>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</si>
  <si>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</si>
  <si>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</si>
  <si>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</si>
  <si>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</si>
  <si>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</si>
  <si>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</si>
  <si>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</si>
  <si>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</si>
  <si>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</si>
  <si>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</si>
  <si>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</si>
  <si>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</si>
  <si>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</si>
  <si>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</si>
  <si>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</si>
  <si>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</si>
  <si>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</si>
  <si>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</si>
  <si>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</si>
  <si>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</si>
  <si>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</si>
  <si>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</si>
  <si>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</si>
  <si>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</si>
  <si>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</si>
  <si>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</si>
  <si>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</si>
  <si>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</si>
  <si>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</si>
  <si>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</si>
  <si>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</si>
  <si>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</si>
  <si>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</si>
  <si>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</si>
  <si>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</si>
  <si>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</si>
  <si>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</si>
  <si>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</si>
  <si>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</si>
  <si>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</si>
  <si>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</si>
  <si>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</si>
  <si>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</si>
  <si>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</si>
  <si>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</si>
  <si>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</si>
  <si>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</si>
  <si>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</si>
  <si>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</si>
  <si>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</si>
  <si>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</si>
  <si>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</si>
  <si>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</si>
  <si>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</si>
  <si>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</si>
  <si>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</si>
  <si>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</si>
  <si>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</si>
  <si>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</si>
  <si>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</si>
  <si>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</si>
  <si>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</si>
  <si>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</si>
  <si>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</si>
  <si>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</si>
  <si>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</si>
  <si>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</si>
  <si>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</si>
  <si>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</si>
  <si>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</si>
  <si>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</si>
  <si>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</si>
  <si>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</si>
  <si>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</si>
  <si>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</si>
  <si>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</si>
  <si>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</si>
  <si>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</si>
  <si>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</si>
  <si>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</si>
  <si>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</si>
  <si>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</si>
  <si>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</si>
  <si>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</si>
  <si>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</si>
  <si>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</si>
  <si>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</si>
  <si>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</si>
  <si>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</si>
  <si>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</si>
  <si>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</si>
  <si>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</si>
  <si>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</si>
  <si>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</si>
  <si>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</si>
  <si>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</si>
  <si>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</si>
  <si>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</si>
  <si>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</si>
  <si>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</si>
  <si>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</si>
  <si>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</si>
  <si>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</si>
  <si>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</si>
  <si>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</si>
  <si>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</si>
  <si>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</si>
  <si>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</si>
  <si>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</si>
  <si>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</si>
  <si>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</si>
  <si>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</si>
  <si>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</si>
  <si>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</si>
  <si>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</si>
  <si>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</si>
  <si>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</si>
  <si>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</si>
  <si>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</si>
  <si>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</si>
  <si>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</si>
  <si>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</si>
  <si>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</si>
  <si>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</si>
  <si>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</si>
  <si>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</si>
  <si>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</si>
  <si>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</si>
  <si>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</si>
  <si>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</si>
  <si>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</si>
  <si>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</si>
  <si>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</si>
  <si>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</si>
  <si>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</si>
  <si>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</si>
  <si>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</si>
  <si>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</si>
  <si>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</si>
  <si>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</si>
  <si>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</si>
  <si>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</si>
  <si>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</si>
  <si>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</si>
  <si>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</si>
  <si>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</si>
  <si>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</si>
  <si>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</si>
  <si>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</si>
  <si>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</si>
  <si>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</si>
  <si>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</si>
  <si>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</si>
  <si>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</si>
  <si>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</si>
  <si>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</si>
  <si>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</si>
  <si>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</si>
  <si>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</si>
  <si>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</si>
  <si>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</si>
  <si>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</si>
  <si>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</si>
  <si>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</si>
  <si>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</si>
  <si>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</si>
  <si>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</si>
  <si>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</si>
  <si>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</si>
  <si>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</si>
  <si>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</si>
  <si>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</si>
  <si>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</si>
  <si>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</si>
  <si>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</si>
  <si>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</si>
  <si>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</si>
  <si>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</si>
  <si>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</si>
  <si>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</si>
  <si>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</si>
  <si>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</si>
  <si>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</si>
  <si>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</si>
  <si>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</si>
  <si>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</si>
  <si>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</si>
  <si>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</si>
  <si>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</si>
  <si>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</si>
  <si>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</si>
  <si>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</si>
  <si>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</si>
  <si>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</si>
  <si>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</si>
  <si>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</si>
  <si>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</si>
  <si>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</si>
  <si>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</si>
  <si>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</si>
  <si>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</si>
  <si>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</si>
  <si>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</si>
  <si>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</si>
  <si>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</si>
  <si>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</si>
  <si>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</si>
  <si>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</si>
  <si>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</si>
  <si>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</si>
  <si>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</si>
  <si>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</si>
  <si>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</si>
  <si>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</si>
  <si>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</si>
  <si>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</si>
  <si>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</si>
  <si>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</si>
  <si>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</si>
  <si>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</si>
  <si>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</si>
  <si>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</si>
  <si>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</si>
  <si>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</si>
  <si>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</si>
  <si>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</si>
  <si>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</si>
  <si>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</si>
  <si>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</si>
  <si>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</si>
  <si>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</si>
  <si>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</si>
  <si>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</si>
  <si>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</si>
  <si>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</si>
  <si>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</si>
  <si>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</si>
  <si>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</si>
  <si>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</si>
  <si>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</si>
  <si>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</si>
  <si>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</si>
  <si>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</si>
  <si>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</si>
  <si>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</si>
  <si>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</si>
  <si>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</si>
  <si>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</si>
  <si>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</si>
  <si>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</si>
  <si>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</si>
  <si>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</si>
  <si>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</si>
  <si>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</si>
  <si>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</si>
  <si>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</si>
  <si>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</si>
  <si>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</si>
  <si>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</si>
  <si>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</si>
  <si>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</si>
  <si>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</si>
  <si>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</si>
  <si>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</si>
  <si>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</si>
  <si>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</si>
  <si>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</si>
  <si>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</si>
  <si>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</si>
  <si>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</si>
  <si>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</si>
  <si>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</si>
  <si>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</si>
  <si>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</si>
  <si>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</si>
  <si>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</si>
  <si>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</si>
  <si>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</si>
  <si>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</si>
  <si>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</si>
  <si>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</si>
  <si>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</si>
  <si>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</si>
  <si>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</si>
  <si>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</si>
  <si>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</si>
  <si>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</si>
  <si>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</si>
  <si>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</si>
  <si>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</si>
  <si>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</si>
  <si>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</si>
  <si>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</si>
  <si>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</si>
  <si>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</si>
  <si>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</si>
  <si>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</si>
  <si>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</si>
  <si>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</si>
  <si>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</si>
  <si>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</si>
  <si>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</si>
  <si>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</si>
  <si>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</si>
  <si>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</si>
  <si>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</si>
  <si>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</si>
  <si>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</si>
  <si>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</si>
  <si>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</si>
  <si>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</si>
  <si>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</si>
  <si>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</si>
  <si>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</si>
  <si>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</si>
  <si>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</si>
  <si>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</si>
  <si>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</si>
  <si>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</si>
  <si>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</si>
  <si>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</si>
  <si>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</si>
  <si>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</si>
  <si>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</si>
  <si>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</si>
  <si>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</si>
  <si>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</si>
  <si>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</si>
  <si>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</si>
  <si>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</si>
  <si>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</si>
  <si>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</si>
  <si>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</si>
  <si>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</si>
  <si>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</si>
  <si>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</si>
  <si>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</si>
  <si>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</si>
  <si>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</si>
  <si>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</si>
  <si>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</si>
  <si>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</si>
  <si>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</si>
  <si>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</si>
  <si>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</si>
  <si>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</si>
  <si>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</si>
  <si>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</si>
  <si>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</si>
  <si>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</si>
  <si>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</si>
  <si>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</si>
  <si>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</si>
  <si>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</si>
  <si>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</si>
  <si>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</si>
  <si>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</si>
  <si>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</si>
  <si>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</si>
  <si>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</si>
  <si>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</si>
  <si>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</si>
  <si>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</si>
  <si>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</si>
  <si>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</si>
  <si>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</si>
  <si>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</si>
  <si>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</si>
  <si>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</si>
  <si>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</si>
  <si>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</si>
  <si>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</si>
  <si>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</si>
  <si>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</si>
  <si>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</si>
  <si>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</si>
  <si>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</si>
  <si>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</si>
  <si>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</si>
  <si>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</si>
  <si>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</si>
  <si>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</si>
  <si>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</si>
  <si>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</si>
  <si>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</si>
  <si>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</si>
  <si>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</si>
  <si>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</si>
  <si>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</si>
  <si>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</si>
  <si>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</si>
  <si>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</si>
  <si>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</si>
  <si>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</si>
  <si>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</si>
  <si>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</si>
  <si>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</si>
  <si>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</si>
  <si>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</si>
  <si>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</si>
  <si>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</si>
  <si>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</si>
  <si>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</si>
  <si>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</si>
  <si>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</si>
  <si>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</si>
  <si>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</si>
  <si>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</si>
  <si>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</si>
  <si>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</si>
  <si>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</si>
  <si>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</si>
  <si>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</si>
  <si>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</si>
  <si>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</si>
  <si>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</si>
  <si>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</si>
  <si>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</si>
  <si>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</si>
  <si>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</si>
  <si>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</si>
  <si>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</si>
  <si>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</si>
  <si>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</si>
  <si>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</si>
  <si>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</si>
  <si>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</si>
  <si>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</si>
  <si>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</si>
  <si>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</si>
  <si>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</si>
  <si>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</si>
  <si>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</si>
  <si>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</si>
  <si>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</si>
  <si>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</si>
  <si>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</si>
  <si>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</si>
  <si>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</si>
  <si>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</si>
  <si>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</si>
  <si>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</si>
  <si>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</si>
  <si>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</si>
  <si>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</si>
  <si>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</si>
  <si>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</si>
  <si>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</si>
  <si>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</si>
  <si>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</si>
  <si>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</si>
  <si>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</si>
  <si>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</si>
  <si>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</si>
  <si>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</si>
  <si>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</si>
  <si>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</si>
  <si>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</si>
  <si>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</si>
  <si>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</si>
  <si>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</si>
  <si>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</si>
  <si>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</si>
  <si>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</si>
  <si>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</si>
  <si>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</si>
  <si>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</si>
  <si>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</si>
  <si>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</si>
  <si>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</si>
  <si>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</si>
  <si>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</si>
  <si>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</si>
  <si>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</si>
  <si>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</si>
  <si>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</si>
  <si>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</si>
  <si>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</si>
  <si>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</si>
  <si>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</si>
  <si>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</si>
  <si>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</si>
  <si>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</si>
  <si>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</si>
  <si>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</si>
  <si>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</si>
  <si>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</si>
  <si>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</si>
  <si>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</si>
  <si>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</si>
  <si>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</si>
  <si>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</si>
  <si>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</si>
  <si>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</si>
  <si>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</si>
  <si>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</si>
  <si>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</si>
  <si>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</si>
  <si>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</si>
  <si>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</si>
  <si>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</si>
  <si>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</si>
  <si>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</si>
  <si>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</si>
  <si>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</si>
  <si>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</si>
  <si>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</si>
  <si>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</si>
  <si>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</si>
  <si>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</si>
  <si>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</si>
  <si>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</si>
  <si>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</si>
  <si>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</si>
  <si>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</si>
  <si>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</si>
  <si>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</si>
  <si>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</si>
  <si>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</si>
  <si>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</si>
  <si>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</si>
  <si>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</si>
  <si>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</si>
  <si>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</si>
  <si>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</si>
  <si>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</si>
  <si>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</si>
  <si>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</si>
  <si>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</si>
  <si>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</si>
  <si>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</si>
  <si>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</si>
  <si>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</si>
  <si>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</si>
  <si>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</si>
  <si>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</si>
  <si>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</si>
  <si>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</si>
  <si>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</si>
  <si>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</si>
  <si>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</si>
  <si>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</si>
  <si>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</si>
  <si>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</si>
  <si>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</si>
  <si>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</si>
  <si>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</si>
  <si>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</si>
  <si>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</si>
  <si>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</si>
  <si>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</si>
  <si>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</si>
  <si>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</si>
  <si>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</si>
  <si>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</si>
  <si>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</si>
  <si>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</si>
  <si>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</si>
  <si>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</si>
  <si>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</si>
  <si>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</si>
  <si>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</si>
  <si>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</si>
  <si>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</si>
  <si>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</si>
  <si>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</si>
  <si>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</si>
  <si>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</si>
  <si>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</si>
  <si>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</si>
  <si>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</si>
  <si>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</si>
  <si>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</si>
  <si>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</si>
  <si>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</si>
  <si>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</si>
  <si>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</si>
  <si>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</si>
  <si>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</si>
  <si>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</si>
  <si>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</si>
  <si>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</si>
  <si>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</si>
  <si>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</si>
  <si>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</si>
  <si>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</si>
  <si>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</si>
  <si>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</si>
  <si>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</si>
  <si>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</si>
  <si>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</si>
  <si>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</si>
  <si>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</si>
  <si>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</si>
  <si>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</si>
  <si>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</si>
  <si>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</si>
  <si>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</si>
  <si>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</si>
  <si>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</si>
  <si>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</si>
  <si>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</si>
  <si>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</si>
  <si>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</si>
  <si>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</si>
  <si>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</si>
  <si>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</si>
  <si>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</si>
  <si>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</si>
  <si>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</si>
  <si>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</si>
  <si>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</si>
  <si>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</si>
  <si>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</si>
  <si>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</si>
  <si>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</si>
  <si>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</si>
  <si>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</si>
  <si>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</si>
  <si>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</si>
  <si>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</si>
  <si>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</si>
  <si>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</si>
  <si>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</si>
  <si>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</si>
  <si>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</si>
  <si>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</si>
  <si>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</si>
  <si>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</si>
  <si>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</si>
  <si>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</si>
  <si>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</si>
  <si>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</si>
  <si>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</si>
  <si>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</si>
  <si>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</si>
  <si>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</si>
  <si>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</si>
  <si>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</si>
  <si>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</si>
  <si>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</si>
  <si>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</si>
  <si>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</si>
  <si>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</si>
  <si>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</si>
  <si>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</si>
  <si>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</si>
  <si>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</si>
  <si>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</si>
  <si>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</si>
  <si>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</si>
  <si>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</si>
  <si>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</si>
  <si>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</si>
  <si>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</si>
  <si>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</si>
  <si>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</si>
  <si>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</si>
  <si>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</si>
  <si>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</si>
  <si>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</si>
  <si>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</si>
  <si>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</si>
  <si>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</si>
  <si>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</si>
  <si>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</si>
  <si>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</si>
  <si>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</si>
  <si>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</si>
  <si>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</si>
  <si>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</si>
  <si>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</si>
  <si>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</si>
  <si>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</si>
  <si>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</si>
  <si>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</si>
  <si>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</si>
  <si>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</si>
  <si>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</si>
  <si>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</si>
  <si>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</si>
  <si>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</si>
  <si>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</si>
  <si>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</si>
  <si>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</si>
  <si>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</si>
  <si>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</si>
  <si>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</si>
  <si>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</si>
  <si>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</si>
  <si>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</si>
  <si>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</si>
  <si>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</si>
  <si>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</si>
  <si>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</si>
  <si>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</si>
  <si>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</si>
  <si>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</si>
  <si>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</si>
  <si>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</si>
  <si>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</si>
  <si>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</si>
  <si>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</si>
  <si>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</si>
  <si>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</si>
  <si>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</si>
  <si>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</si>
  <si>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</si>
  <si>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</si>
  <si>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</si>
  <si>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</si>
  <si>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</si>
  <si>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</si>
  <si>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</si>
  <si>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</si>
  <si>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</si>
  <si>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</si>
  <si>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</si>
  <si>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</si>
  <si>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</si>
  <si>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</si>
  <si>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</si>
  <si>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</si>
  <si>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</si>
  <si>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</si>
  <si>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</si>
  <si>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</si>
  <si>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</si>
  <si>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</si>
  <si>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</si>
  <si>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</si>
  <si>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</si>
  <si>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</si>
  <si>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</si>
  <si>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</si>
  <si>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</si>
  <si>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</si>
  <si>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</si>
  <si>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</si>
  <si>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</si>
  <si>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</si>
  <si>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</si>
  <si>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</si>
  <si>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</si>
  <si>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</si>
  <si>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</si>
  <si>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</si>
  <si>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</si>
  <si>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</si>
  <si>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</si>
  <si>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</si>
  <si>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</si>
  <si>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</si>
  <si>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</si>
  <si>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</si>
  <si>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</si>
  <si>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</si>
  <si>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</si>
  <si>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</si>
  <si>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</si>
  <si>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</si>
  <si>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</si>
  <si>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</si>
  <si>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</si>
  <si>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</si>
  <si>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</si>
  <si>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</si>
  <si>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</si>
  <si>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</si>
  <si>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</si>
  <si>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</si>
  <si>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</si>
  <si>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</si>
  <si>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</si>
  <si>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</si>
  <si>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</si>
  <si>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</si>
  <si>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</si>
  <si>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</si>
  <si>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</si>
  <si>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</si>
  <si>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</si>
  <si>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</si>
  <si>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</si>
  <si>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</si>
  <si>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</si>
  <si>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</si>
  <si>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</si>
  <si>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</si>
  <si>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</si>
  <si>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</si>
  <si>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</si>
  <si>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</si>
  <si>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</si>
  <si>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</si>
  <si>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</si>
  <si>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</si>
  <si>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</si>
  <si>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</si>
  <si>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</si>
  <si>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</si>
  <si>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</si>
  <si>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</si>
  <si>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</si>
  <si>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</si>
  <si>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</si>
  <si>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</si>
  <si>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</si>
  <si>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</si>
  <si>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</si>
  <si>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</si>
  <si>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</si>
  <si>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</si>
  <si>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</si>
  <si>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</si>
  <si>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</si>
  <si>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</si>
  <si>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</si>
  <si>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</si>
  <si>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</si>
  <si>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</si>
  <si>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</si>
  <si>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</si>
  <si>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</si>
  <si>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</si>
  <si>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</si>
  <si>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</si>
  <si>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</si>
  <si>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</si>
  <si>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</si>
  <si>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</si>
  <si>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</si>
  <si>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</si>
  <si>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</si>
  <si>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</si>
  <si>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</si>
  <si>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</si>
  <si>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</si>
  <si>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</si>
  <si>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</si>
  <si>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</si>
  <si>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</si>
  <si>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</si>
  <si>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</si>
  <si>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</si>
  <si>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</si>
  <si>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</si>
  <si>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</si>
  <si>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</si>
  <si>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</si>
  <si>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</si>
  <si>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</si>
  <si>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</si>
  <si>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</si>
  <si>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</si>
  <si>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</si>
  <si>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</si>
  <si>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</si>
  <si>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</si>
  <si>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</si>
  <si>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</si>
  <si>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</si>
  <si>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</si>
  <si>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</si>
  <si>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</si>
  <si>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</si>
  <si>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</si>
  <si>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</si>
  <si>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</si>
  <si>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</si>
  <si>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</si>
  <si>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</si>
  <si>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</si>
  <si>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</si>
  <si>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</si>
  <si>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</si>
  <si>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</si>
  <si>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</si>
  <si>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</si>
  <si>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</si>
  <si>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</si>
  <si>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</si>
  <si>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</si>
  <si>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</si>
  <si>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</si>
  <si>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</si>
  <si>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</si>
  <si>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</si>
  <si>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</si>
  <si>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</si>
  <si>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</si>
  <si>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</si>
  <si>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</si>
  <si>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</si>
  <si>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</si>
  <si>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</si>
  <si>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</si>
  <si>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</si>
  <si>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</si>
  <si>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</si>
  <si>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</si>
  <si>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</si>
  <si>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</si>
  <si>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</si>
  <si>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</si>
  <si>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</si>
  <si>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</si>
  <si>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</si>
  <si>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</si>
  <si>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</si>
  <si>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</si>
  <si>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</si>
  <si>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</si>
  <si>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</si>
  <si>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</si>
  <si>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</si>
  <si>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</si>
  <si>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</si>
  <si>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</si>
  <si>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</si>
  <si>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</si>
  <si>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</si>
  <si>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</si>
  <si>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</si>
  <si>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</si>
  <si>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</si>
  <si>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</si>
  <si>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</si>
  <si>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</si>
  <si>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</si>
  <si>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</si>
  <si>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</si>
  <si>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</si>
  <si>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</si>
  <si>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</si>
  <si>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</si>
  <si>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</si>
  <si>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</si>
  <si>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</si>
  <si>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</si>
  <si>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</si>
  <si>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</si>
  <si>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</si>
  <si>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</si>
  <si>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</si>
  <si>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</si>
  <si>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</si>
  <si>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</si>
  <si>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</si>
  <si>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</si>
  <si>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</si>
  <si>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</si>
  <si>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</si>
  <si>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</si>
  <si>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</si>
  <si>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</si>
  <si>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</si>
  <si>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</si>
  <si>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</si>
  <si>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</si>
  <si>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</si>
  <si>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</si>
  <si>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</si>
  <si>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</si>
  <si>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</si>
  <si>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</si>
  <si>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</si>
  <si>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</si>
  <si>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</si>
  <si>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</si>
  <si>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</si>
  <si>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</si>
  <si>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</si>
  <si>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</si>
  <si>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</si>
  <si>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</si>
  <si>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</si>
  <si>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</si>
  <si>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</si>
  <si>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</si>
  <si>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</si>
  <si>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</si>
  <si>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</si>
  <si>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</si>
  <si>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</si>
  <si>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</si>
  <si>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</si>
  <si>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</si>
  <si>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</si>
  <si>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</si>
  <si>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</si>
  <si>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</si>
  <si>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</si>
  <si>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</si>
  <si>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</si>
  <si>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</si>
  <si>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</si>
  <si>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</si>
  <si>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</si>
  <si>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</si>
  <si>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</si>
  <si>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</si>
  <si>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</si>
  <si>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</si>
  <si>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</si>
  <si>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</si>
  <si>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</si>
  <si>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</si>
  <si>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</si>
  <si>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</si>
  <si>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</si>
  <si>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</si>
  <si>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</si>
  <si>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</si>
  <si>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</si>
  <si>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</si>
  <si>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</si>
  <si>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</si>
  <si>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</si>
  <si>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</si>
  <si>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</si>
  <si>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</si>
  <si>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</si>
  <si>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</si>
  <si>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</si>
  <si>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</si>
  <si>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</si>
  <si>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</si>
  <si>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</si>
  <si>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</si>
  <si>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</si>
  <si>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</si>
  <si>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</si>
  <si>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</si>
  <si>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</si>
  <si>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</si>
  <si>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</si>
  <si>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</si>
  <si>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</si>
  <si>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</si>
  <si>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</si>
  <si>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</si>
  <si>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</si>
  <si>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</si>
  <si>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</si>
  <si>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</si>
  <si>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</si>
  <si>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</si>
  <si>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</si>
  <si>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</si>
  <si>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</si>
  <si>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</si>
  <si>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</si>
  <si>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</si>
  <si>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</si>
  <si>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</si>
  <si>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</si>
  <si>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</si>
  <si>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</si>
  <si>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</si>
  <si>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</si>
  <si>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</si>
  <si>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</si>
  <si>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</si>
  <si>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</si>
  <si>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</si>
  <si>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</si>
  <si>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</si>
  <si>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</si>
  <si>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</si>
  <si>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</si>
  <si>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</si>
  <si>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</si>
  <si>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</si>
  <si>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</si>
  <si>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</si>
  <si>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</si>
  <si>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</si>
  <si>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</si>
  <si>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</si>
  <si>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</si>
  <si>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</si>
  <si>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</si>
  <si>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</si>
  <si>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</si>
  <si>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</si>
  <si>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</si>
  <si>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</si>
  <si>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</si>
  <si>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</si>
  <si>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</si>
  <si>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</si>
  <si>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</si>
  <si>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</si>
  <si>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</si>
  <si>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</si>
  <si>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</si>
  <si>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</si>
  <si>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</si>
  <si>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</si>
  <si>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</si>
  <si>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</si>
  <si>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</si>
  <si>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</si>
  <si>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</si>
  <si>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</si>
  <si>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</si>
  <si>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</si>
  <si>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</si>
  <si>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</si>
  <si>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</si>
  <si>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</si>
  <si>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</si>
  <si>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</si>
  <si>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</si>
  <si>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</si>
  <si>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</si>
  <si>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</si>
  <si>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</si>
  <si>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</si>
  <si>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</si>
  <si>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</si>
  <si>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</si>
  <si>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</si>
  <si>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</si>
  <si>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</si>
  <si>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</si>
  <si>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</si>
  <si>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</si>
  <si>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</si>
  <si>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</si>
  <si>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</si>
  <si>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</si>
  <si>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</si>
  <si>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</si>
  <si>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</si>
  <si>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</si>
  <si>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</si>
  <si>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</si>
  <si>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</si>
  <si>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</si>
  <si>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</si>
  <si>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</si>
  <si>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</si>
  <si>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</si>
  <si>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</si>
  <si>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</si>
  <si>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</si>
  <si>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</si>
  <si>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</si>
  <si>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</si>
  <si>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</si>
  <si>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</si>
  <si>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</si>
  <si>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</si>
  <si>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</si>
  <si>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</si>
  <si>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</si>
  <si>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</si>
  <si>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</si>
  <si>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</si>
  <si>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</si>
  <si>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</si>
  <si>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</si>
  <si>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</si>
  <si>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</si>
  <si>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</si>
  <si>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</si>
  <si>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</si>
  <si>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</si>
  <si>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</si>
  <si>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</si>
  <si>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</si>
  <si>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</si>
  <si>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</si>
  <si>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</si>
  <si>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</si>
  <si>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</si>
  <si>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</si>
  <si>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</si>
  <si>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</si>
  <si>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</si>
  <si>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</si>
  <si>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</si>
  <si>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</si>
  <si>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</si>
  <si>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</si>
  <si>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</si>
  <si>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</si>
  <si>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</si>
  <si>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</si>
  <si>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</si>
  <si>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</si>
  <si>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</si>
  <si>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</si>
  <si>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</si>
  <si>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</si>
  <si>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</si>
  <si>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</si>
  <si>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</si>
  <si>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</si>
  <si>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</si>
  <si>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</si>
  <si>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</si>
  <si>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</si>
  <si>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</si>
  <si>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</si>
  <si>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</si>
  <si>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</si>
  <si>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</si>
  <si>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</si>
  <si>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</si>
  <si>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</si>
  <si>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</si>
  <si>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</si>
  <si>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</si>
  <si>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</si>
  <si>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</si>
  <si>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</si>
  <si>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</si>
  <si>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</si>
  <si>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</si>
  <si>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</si>
  <si>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</si>
  <si>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</si>
  <si>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</si>
  <si>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</si>
  <si>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</si>
  <si>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</si>
  <si>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</si>
  <si>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</si>
  <si>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</si>
  <si>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</si>
  <si>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</si>
  <si>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</si>
  <si>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</si>
  <si>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</si>
  <si>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</si>
  <si>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</si>
  <si>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</si>
  <si>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</si>
  <si>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</si>
  <si>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</si>
  <si>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</si>
  <si>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</si>
  <si>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</si>
  <si>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</si>
  <si>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</si>
  <si>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</si>
  <si>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</si>
  <si>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</si>
  <si>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</si>
  <si>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</si>
  <si>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</si>
  <si>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</si>
  <si>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</si>
  <si>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</si>
  <si>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</si>
  <si>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</si>
  <si>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</si>
  <si>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</si>
  <si>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</si>
  <si>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</si>
  <si>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</si>
  <si>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</si>
  <si>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</si>
  <si>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</si>
  <si>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</si>
  <si>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</si>
  <si>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</si>
  <si>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</si>
  <si>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</si>
  <si>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</si>
  <si>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</si>
  <si>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</si>
  <si>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</si>
  <si>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</si>
  <si>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</si>
  <si>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</si>
  <si>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</si>
  <si>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</si>
  <si>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</si>
  <si>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</si>
  <si>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</si>
  <si>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</si>
  <si>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</si>
  <si>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</si>
  <si>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</si>
  <si>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</si>
  <si>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</si>
  <si>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</si>
  <si>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</si>
  <si>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</si>
  <si>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</si>
  <si>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</si>
  <si>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</si>
  <si>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</si>
  <si>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</si>
  <si>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</si>
  <si>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</si>
  <si>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</si>
  <si>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</si>
  <si>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</si>
  <si>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</si>
  <si>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</si>
  <si>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</si>
  <si>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</si>
  <si>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</si>
  <si>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</si>
  <si>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</si>
  <si>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</si>
  <si>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</si>
  <si>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</si>
  <si>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</si>
  <si>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</si>
  <si>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</si>
  <si>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</si>
  <si>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</si>
  <si>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</si>
  <si>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</si>
  <si>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</si>
  <si>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</si>
  <si>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</si>
  <si>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</si>
  <si>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</si>
  <si>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</si>
  <si>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</si>
  <si>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</si>
  <si>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</si>
  <si>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</si>
  <si>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</si>
  <si>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</si>
  <si>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</si>
  <si>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</si>
  <si>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</si>
  <si>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</si>
  <si>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</si>
  <si>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</si>
  <si>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</si>
  <si>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</si>
  <si>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</si>
  <si>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</si>
  <si>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</si>
  <si>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</si>
  <si>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</si>
  <si>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</si>
  <si>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</si>
  <si>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</si>
  <si>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</si>
  <si>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</si>
  <si>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</si>
  <si>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</si>
  <si>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</si>
  <si>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</si>
  <si>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</si>
  <si>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</si>
  <si>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</si>
  <si>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</si>
  <si>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</si>
  <si>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</si>
  <si>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</si>
  <si>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</si>
  <si>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</si>
  <si>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</si>
  <si>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</si>
  <si>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</si>
  <si>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</si>
  <si>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</si>
  <si>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</si>
  <si>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</si>
  <si>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</si>
  <si>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</si>
  <si>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</si>
  <si>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</si>
  <si>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</si>
  <si>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</si>
  <si>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</si>
  <si>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</si>
  <si>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</si>
  <si>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</si>
  <si>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</si>
  <si>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</si>
  <si>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</si>
  <si>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</si>
  <si>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</si>
  <si>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</si>
  <si>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</si>
  <si>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</si>
  <si>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</si>
  <si>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</si>
  <si>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</si>
  <si>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</si>
  <si>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</si>
  <si>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</si>
  <si>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</si>
  <si>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</si>
  <si>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</si>
  <si>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</si>
  <si>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</si>
  <si>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</si>
  <si>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</si>
  <si>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</si>
  <si>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</si>
  <si>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</si>
  <si>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</si>
  <si>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</si>
  <si>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</si>
  <si>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</si>
  <si>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</si>
  <si>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</si>
  <si>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</si>
  <si>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</si>
  <si>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</si>
  <si>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</si>
  <si>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</si>
  <si>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</si>
  <si>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</si>
  <si>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</si>
  <si>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</si>
  <si>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</si>
  <si>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</si>
  <si>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</si>
  <si>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</si>
  <si>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</si>
  <si>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</si>
  <si>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</si>
  <si>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</si>
  <si>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</si>
  <si>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</si>
  <si>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</si>
  <si>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</si>
  <si>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</si>
  <si>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</si>
  <si>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</si>
  <si>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</si>
  <si>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</si>
  <si>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</si>
  <si>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</si>
  <si>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</si>
  <si>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</si>
  <si>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</si>
  <si>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</si>
  <si>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</si>
  <si>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</si>
  <si>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</si>
  <si>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</si>
  <si>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</si>
  <si>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</si>
  <si>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</si>
  <si>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</si>
  <si>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</si>
  <si>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</si>
  <si>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</si>
  <si>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</si>
  <si>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</si>
  <si>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</si>
  <si>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</si>
  <si>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</si>
  <si>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</si>
  <si>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</si>
  <si>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</si>
  <si>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</si>
  <si>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</si>
  <si>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</si>
  <si>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</si>
  <si>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</si>
  <si>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</si>
  <si>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</si>
  <si>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</si>
  <si>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</si>
  <si>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</si>
  <si>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</si>
  <si>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</si>
  <si>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</si>
  <si>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</si>
  <si>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</si>
  <si>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</si>
  <si>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</si>
  <si>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</si>
  <si>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</si>
  <si>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</si>
  <si>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</si>
  <si>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</si>
  <si>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</si>
  <si>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</si>
  <si>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</si>
  <si>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</si>
  <si>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</si>
  <si>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</si>
  <si>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</si>
  <si>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</si>
  <si>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</si>
  <si>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</si>
  <si>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</si>
  <si>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</si>
  <si>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</si>
  <si>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</si>
  <si>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</si>
  <si>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</si>
  <si>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</si>
  <si>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</si>
  <si>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</si>
  <si>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</si>
  <si>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</si>
  <si>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</si>
  <si>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</si>
  <si>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</si>
  <si>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</si>
  <si>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</si>
  <si>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</si>
  <si>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</si>
  <si>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</si>
  <si>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</si>
  <si>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</si>
  <si>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</si>
  <si>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</si>
  <si>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</si>
  <si>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</si>
  <si>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</si>
  <si>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</si>
  <si>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</si>
  <si>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</si>
  <si>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</si>
  <si>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</si>
  <si>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</si>
  <si>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</si>
  <si>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</si>
  <si>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</si>
  <si>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</si>
  <si>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</si>
  <si>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</si>
  <si>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</si>
  <si>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</si>
  <si>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</si>
  <si>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</si>
  <si>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</si>
  <si>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</si>
  <si>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</si>
  <si>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</si>
  <si>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</si>
  <si>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</si>
  <si>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</si>
  <si>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</si>
  <si>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</si>
  <si>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</si>
  <si>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</si>
  <si>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</si>
  <si>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</si>
  <si>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</si>
  <si>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</si>
  <si>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</si>
  <si>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</si>
  <si>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</si>
  <si>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</si>
  <si>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</si>
  <si>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</si>
  <si>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</si>
  <si>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</si>
  <si>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</si>
  <si>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</si>
  <si>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</si>
  <si>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</si>
  <si>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</si>
  <si>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</si>
  <si>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</si>
  <si>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</si>
  <si>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</si>
  <si>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</si>
  <si>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</si>
  <si>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</si>
  <si>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</si>
  <si>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</si>
  <si>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</si>
  <si>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</si>
  <si>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</si>
  <si>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</si>
  <si>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</si>
  <si>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</si>
  <si>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</si>
  <si>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</si>
  <si>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</si>
  <si>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</si>
  <si>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</si>
  <si>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</si>
  <si>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</si>
  <si>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</si>
  <si>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</si>
  <si>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</si>
  <si>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</si>
  <si>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</si>
  <si>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</si>
  <si>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</si>
  <si>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</si>
  <si>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</si>
  <si>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</si>
  <si>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</si>
  <si>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</si>
  <si>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</si>
  <si>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</si>
  <si>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</si>
  <si>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</si>
  <si>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</si>
  <si>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</si>
  <si>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</si>
  <si>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</si>
  <si>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</si>
  <si>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</si>
  <si>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</si>
  <si>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</si>
  <si>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</si>
  <si>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</si>
  <si>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</si>
  <si>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</si>
  <si>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</si>
  <si>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</si>
  <si>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</si>
  <si>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</si>
  <si>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</si>
  <si>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</si>
  <si>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</si>
  <si>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</si>
  <si>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</si>
  <si>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</si>
  <si>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</si>
  <si>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</si>
  <si>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</si>
  <si>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</si>
  <si>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</si>
  <si>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</si>
  <si>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</si>
  <si>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</si>
  <si>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</si>
  <si>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</si>
  <si>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</si>
  <si>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</si>
  <si>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</si>
  <si>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</si>
  <si>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</si>
  <si>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</si>
  <si>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</si>
  <si>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</si>
  <si>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</si>
  <si>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</si>
  <si>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</si>
  <si>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</si>
  <si>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</si>
  <si>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</si>
  <si>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</si>
  <si>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</si>
  <si>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</si>
  <si>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</si>
  <si>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</si>
  <si>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</si>
  <si>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</si>
  <si>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</si>
  <si>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</si>
  <si>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</si>
  <si>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</si>
  <si>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</si>
  <si>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</si>
  <si>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</si>
  <si>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</si>
  <si>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</si>
  <si>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</si>
  <si>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</si>
  <si>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</si>
  <si>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</si>
  <si>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</si>
  <si>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</si>
  <si>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</si>
  <si>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</si>
  <si>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</si>
  <si>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</si>
  <si>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</si>
  <si>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</si>
  <si>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</si>
  <si>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</si>
  <si>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</si>
  <si>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</si>
  <si>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</si>
  <si>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</si>
  <si>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</si>
  <si>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</si>
  <si>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</si>
  <si>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</si>
  <si>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</si>
  <si>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</si>
  <si>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</si>
  <si>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</si>
  <si>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</si>
  <si>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</si>
  <si>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</si>
  <si>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</si>
  <si>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</si>
  <si>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</si>
  <si>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</si>
  <si>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</si>
  <si>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</si>
  <si>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</si>
  <si>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</si>
  <si>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</si>
  <si>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</si>
  <si>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</si>
  <si>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</si>
  <si>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</si>
  <si>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</si>
  <si>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</si>
  <si>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</si>
  <si>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</si>
  <si>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</si>
  <si>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</si>
  <si>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</si>
  <si>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</si>
  <si>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</si>
  <si>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</si>
  <si>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</si>
  <si>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</si>
  <si>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</si>
  <si>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</si>
  <si>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</si>
  <si>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</si>
  <si>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</si>
  <si>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</si>
  <si>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</si>
  <si>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</si>
  <si>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</si>
  <si>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</si>
  <si>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</si>
  <si>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</si>
  <si>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</si>
  <si>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</si>
  <si>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</si>
  <si>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</si>
  <si>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</si>
  <si>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</si>
  <si>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</si>
  <si>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</si>
  <si>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</si>
  <si>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</si>
  <si>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</si>
  <si>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</si>
  <si>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</si>
  <si>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</si>
  <si>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</si>
  <si>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</si>
  <si>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</si>
  <si>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</si>
  <si>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</si>
  <si>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</si>
  <si>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</si>
  <si>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</si>
  <si>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</si>
  <si>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</si>
  <si>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</si>
  <si>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</si>
  <si>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</si>
  <si>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</si>
  <si>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</si>
  <si>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</si>
  <si>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</si>
  <si>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</si>
  <si>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</si>
  <si>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</si>
  <si>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</si>
  <si>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</si>
  <si>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</si>
  <si>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</si>
  <si>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</si>
  <si>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</si>
  <si>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</si>
  <si>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</si>
  <si>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</si>
  <si>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</si>
  <si>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</si>
  <si>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</si>
  <si>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</si>
  <si>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</si>
  <si>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</si>
  <si>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</si>
  <si>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</si>
  <si>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</si>
  <si>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</si>
  <si>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</si>
  <si>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</si>
  <si>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</si>
  <si>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</si>
  <si>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</si>
  <si>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</si>
  <si>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</si>
  <si>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</si>
  <si>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</si>
  <si>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</si>
  <si>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</si>
  <si>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</si>
  <si>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</si>
  <si>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</si>
  <si>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</si>
  <si>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</si>
  <si>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</si>
  <si>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</si>
  <si>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</si>
  <si>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</si>
  <si>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</si>
  <si>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</si>
  <si>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</si>
  <si>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</si>
  <si>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</si>
  <si>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</si>
  <si>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</si>
  <si>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</si>
  <si>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</si>
  <si>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</si>
  <si>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</si>
  <si>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</si>
  <si>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</si>
  <si>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</si>
  <si>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</si>
  <si>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</si>
  <si>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</si>
  <si>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</si>
  <si>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</si>
  <si>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</si>
  <si>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</si>
  <si>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</si>
  <si>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</si>
  <si>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</si>
  <si>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</si>
  <si>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</si>
  <si>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</si>
  <si>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</si>
  <si>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</si>
  <si>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</si>
  <si>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</si>
  <si>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</si>
  <si>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</si>
  <si>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</si>
  <si>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</si>
  <si>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</si>
  <si>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</si>
  <si>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</si>
  <si>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</si>
  <si>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</si>
  <si>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</si>
  <si>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</si>
  <si>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</si>
  <si>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</si>
  <si>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</si>
  <si>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</si>
  <si>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</si>
  <si>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</si>
  <si>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</si>
  <si>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</si>
  <si>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</si>
  <si>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</si>
  <si>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</si>
  <si>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</si>
  <si>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</si>
  <si>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</si>
  <si>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</si>
  <si>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</si>
  <si>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</si>
  <si>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</si>
  <si>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</si>
  <si>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</si>
  <si>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</si>
  <si>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</si>
  <si>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</si>
  <si>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</si>
  <si>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</si>
  <si>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</si>
  <si>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</si>
  <si>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</si>
  <si>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</si>
  <si>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</si>
  <si>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</si>
  <si>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</si>
  <si>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</si>
  <si>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</si>
  <si>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</si>
  <si>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</si>
  <si>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</si>
  <si>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</si>
  <si>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</si>
  <si>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</si>
  <si>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</si>
  <si>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</si>
  <si>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</si>
  <si>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</si>
  <si>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</si>
  <si>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</si>
  <si>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</si>
  <si>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</si>
  <si>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</si>
  <si>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</si>
  <si>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</si>
  <si>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</si>
  <si>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</si>
  <si>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</si>
  <si>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</si>
  <si>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</si>
  <si>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</si>
  <si>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</si>
  <si>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</si>
  <si>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</si>
  <si>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</si>
  <si>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</si>
  <si>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</si>
  <si>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</si>
  <si>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</si>
  <si>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</si>
  <si>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</si>
  <si>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</si>
  <si>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</si>
  <si>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</si>
  <si>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</si>
  <si>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</si>
  <si>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</si>
  <si>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</si>
  <si>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</si>
  <si>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</si>
  <si>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</si>
  <si>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</si>
  <si>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</si>
  <si>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</si>
  <si>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</si>
  <si>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</si>
  <si>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</si>
  <si>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</si>
  <si>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</si>
  <si>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</si>
  <si>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</si>
  <si>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</si>
  <si>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</si>
  <si>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</si>
  <si>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</si>
  <si>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</si>
  <si>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</si>
  <si>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</si>
  <si>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</si>
  <si>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</si>
  <si>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</si>
  <si>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</si>
  <si>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</si>
  <si>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</si>
  <si>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</si>
  <si>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</si>
  <si>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</si>
  <si>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</si>
  <si>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</si>
  <si>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</si>
  <si>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</si>
  <si>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</si>
  <si>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</si>
  <si>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</si>
  <si>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</si>
  <si>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</si>
  <si>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</si>
  <si>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</si>
  <si>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</si>
  <si>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</si>
  <si>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</si>
  <si>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</si>
  <si>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</si>
  <si>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</si>
  <si>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</si>
  <si>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</si>
  <si>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</si>
  <si>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</si>
  <si>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</si>
  <si>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</si>
  <si>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</si>
  <si>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</si>
  <si>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</si>
  <si>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</si>
  <si>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</si>
  <si>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</si>
  <si>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</si>
  <si>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</si>
  <si>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</si>
  <si>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</si>
  <si>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</si>
  <si>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</si>
  <si>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</si>
  <si>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</si>
  <si>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</si>
  <si>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</si>
  <si>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</si>
  <si>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</si>
  <si>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</si>
  <si>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</si>
  <si>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</si>
  <si>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</si>
  <si>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</si>
  <si>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</si>
  <si>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</si>
  <si>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</si>
  <si>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</si>
  <si>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</si>
  <si>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</si>
  <si>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</si>
  <si>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</si>
  <si>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</si>
  <si>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</si>
  <si>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</si>
  <si>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</si>
  <si>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</si>
  <si>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</si>
  <si>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</si>
  <si>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</si>
  <si>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</si>
  <si>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</si>
  <si>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</si>
  <si>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</si>
  <si>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</si>
  <si>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</si>
  <si>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</si>
  <si>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</si>
  <si>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</si>
  <si>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</si>
  <si>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</si>
  <si>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</si>
  <si>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</si>
  <si>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</si>
  <si>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</si>
  <si>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</si>
  <si>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</si>
  <si>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</si>
  <si>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</si>
  <si>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</si>
  <si>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</si>
  <si>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</si>
  <si>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</si>
  <si>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</si>
  <si>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</si>
  <si>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</si>
  <si>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</si>
  <si>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</si>
  <si>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</si>
  <si>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</si>
  <si>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</si>
  <si>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</si>
  <si>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</si>
  <si>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</si>
  <si>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</si>
  <si>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</si>
  <si>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</si>
  <si>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</si>
  <si>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</si>
  <si>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</si>
  <si>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</si>
  <si>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</si>
  <si>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</si>
  <si>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</si>
  <si>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</si>
  <si>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</si>
  <si>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</si>
  <si>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</si>
  <si>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</si>
  <si>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</si>
  <si>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</si>
  <si>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</si>
  <si>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</si>
  <si>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</si>
  <si>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</si>
  <si>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</si>
  <si>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</si>
  <si>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</si>
  <si>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</si>
  <si>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</si>
  <si>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</si>
  <si>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</si>
  <si>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</si>
  <si>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</si>
  <si>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</si>
  <si>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</si>
  <si>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</si>
  <si>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</si>
  <si>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</si>
  <si>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</si>
  <si>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</si>
  <si>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</si>
  <si>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</si>
  <si>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</si>
  <si>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</si>
  <si>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</si>
  <si>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</si>
  <si>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</si>
  <si>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</si>
  <si>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</si>
  <si>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</si>
  <si>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</si>
  <si>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</si>
  <si>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</si>
  <si>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</si>
  <si>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</si>
  <si>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</si>
  <si>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</si>
  <si>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</si>
  <si>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</si>
  <si>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</si>
  <si>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</si>
  <si>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</si>
  <si>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</si>
  <si>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</si>
  <si>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</si>
  <si>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</si>
  <si>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</si>
  <si>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</si>
  <si>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</si>
  <si>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</si>
  <si>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</si>
  <si>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</si>
  <si>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</si>
  <si>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</si>
  <si>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</si>
  <si>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</si>
  <si>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</si>
  <si>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</si>
  <si>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</si>
  <si>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</si>
  <si>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</si>
  <si>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</si>
  <si>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</si>
  <si>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</si>
  <si>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</si>
  <si>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</si>
  <si>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</si>
  <si>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</si>
  <si>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</si>
  <si>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</si>
  <si>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</si>
  <si>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</si>
  <si>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</si>
  <si>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</si>
  <si>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</si>
  <si>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</si>
  <si>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</si>
  <si>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</si>
  <si>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</si>
  <si>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</si>
  <si>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</si>
  <si>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</si>
  <si>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</si>
  <si>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</si>
  <si>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</si>
  <si>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</si>
  <si>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</si>
  <si>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</si>
  <si>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</si>
  <si>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</si>
  <si>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</si>
  <si>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</si>
  <si>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</si>
  <si>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</si>
  <si>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</si>
  <si>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</si>
  <si>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</si>
  <si>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</si>
  <si>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</si>
  <si>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</si>
  <si>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</si>
  <si>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</si>
  <si>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</si>
  <si>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</si>
  <si>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</si>
  <si>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</si>
  <si>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</si>
  <si>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</si>
  <si>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</si>
  <si>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</si>
  <si>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</si>
  <si>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</si>
  <si>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</si>
  <si>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</si>
  <si>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</si>
  <si>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</si>
  <si>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</si>
  <si>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</si>
  <si>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</si>
  <si>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</si>
  <si>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</si>
  <si>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</si>
  <si>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</si>
  <si>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</si>
  <si>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</si>
  <si>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</si>
  <si>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</si>
  <si>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</si>
  <si>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</si>
  <si>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</si>
  <si>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</si>
  <si>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</si>
  <si>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</si>
  <si>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</si>
  <si>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</si>
  <si>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</si>
  <si>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</si>
  <si>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</si>
  <si>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</si>
  <si>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</si>
  <si>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</si>
  <si>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</si>
  <si>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</si>
  <si>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</si>
  <si>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</si>
  <si>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</si>
  <si>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</si>
  <si>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</si>
  <si>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</si>
  <si>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</si>
  <si>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</si>
  <si>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</si>
  <si>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</si>
  <si>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</si>
  <si>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</si>
  <si>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</si>
  <si>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</si>
  <si>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</si>
  <si>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</si>
  <si>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</si>
  <si>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</si>
  <si>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</si>
  <si>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</si>
  <si>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</si>
  <si>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</si>
  <si>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</si>
  <si>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</si>
  <si>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</si>
  <si>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</si>
  <si>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</si>
  <si>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</si>
  <si>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</si>
  <si>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</si>
  <si>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</si>
  <si>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</si>
  <si>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</si>
  <si>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</si>
  <si>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</si>
  <si>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</si>
  <si>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</si>
  <si>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</si>
  <si>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</si>
  <si>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</si>
  <si>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</si>
  <si>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</si>
  <si>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</si>
  <si>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</si>
  <si>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</si>
  <si>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</si>
  <si>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</si>
  <si>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</si>
  <si>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</si>
  <si>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</si>
  <si>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</si>
  <si>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</si>
  <si>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</si>
  <si>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</si>
  <si>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</si>
  <si>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</si>
  <si>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</si>
  <si>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</si>
  <si>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</si>
  <si>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</si>
  <si>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</si>
  <si>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</si>
  <si>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</si>
  <si>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</si>
  <si>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</si>
  <si>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</si>
  <si>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</si>
  <si>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</si>
  <si>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</si>
  <si>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</si>
  <si>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</si>
  <si>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</si>
  <si>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</si>
  <si>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</si>
  <si>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</si>
  <si>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</si>
  <si>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</si>
  <si>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</si>
  <si>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</si>
  <si>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</si>
  <si>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</si>
  <si>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</si>
  <si>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</si>
  <si>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</si>
  <si>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</si>
  <si>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</si>
  <si>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</si>
  <si>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</si>
  <si>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</si>
  <si>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</si>
  <si>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</si>
  <si>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</si>
  <si>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</si>
  <si>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</si>
  <si>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</si>
  <si>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</si>
  <si>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</si>
  <si>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</si>
  <si>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</si>
  <si>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</si>
  <si>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</si>
  <si>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</si>
  <si>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</si>
  <si>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</si>
  <si>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</si>
  <si>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</si>
  <si>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</si>
  <si>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</si>
  <si>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</si>
  <si>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</si>
  <si>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</si>
  <si>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</si>
  <si>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</si>
  <si>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</si>
  <si>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</si>
  <si>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</si>
  <si>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</si>
  <si>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</si>
  <si>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</si>
  <si>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</si>
  <si>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</si>
  <si>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</si>
  <si>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</si>
  <si>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</si>
  <si>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</si>
  <si>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</si>
  <si>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</si>
  <si>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</si>
  <si>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</si>
  <si>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</si>
  <si>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</si>
  <si>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</si>
  <si>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</si>
  <si>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</si>
  <si>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</si>
  <si>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</si>
  <si>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</si>
  <si>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</si>
  <si>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</si>
  <si>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</si>
  <si>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</si>
  <si>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</si>
  <si>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</si>
  <si>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</si>
  <si>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</si>
  <si>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</si>
  <si>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</si>
  <si>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</si>
  <si>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</si>
  <si>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</si>
  <si>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</si>
  <si>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</si>
  <si>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</si>
  <si>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</si>
  <si>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</si>
  <si>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</si>
  <si>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</si>
  <si>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</si>
  <si>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</si>
  <si>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</si>
  <si>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</si>
  <si>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</si>
  <si>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</si>
  <si>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</si>
  <si>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</si>
  <si>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</si>
  <si>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</si>
  <si>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</si>
  <si>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</si>
  <si>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</si>
  <si>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</si>
  <si>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</si>
  <si>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</si>
  <si>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</si>
  <si>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</si>
  <si>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</si>
  <si>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</si>
  <si>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</si>
  <si>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</si>
  <si>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</si>
  <si>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</si>
  <si>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</si>
  <si>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</si>
  <si>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</si>
  <si>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</si>
  <si>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</si>
  <si>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</si>
  <si>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</si>
  <si>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</si>
  <si>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</si>
  <si>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</si>
  <si>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</si>
  <si>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</si>
  <si>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</si>
  <si>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</si>
  <si>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</si>
  <si>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</si>
  <si>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</si>
  <si>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</si>
  <si>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</si>
  <si>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</si>
  <si>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</si>
  <si>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</si>
  <si>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</si>
  <si>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</si>
  <si>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</si>
  <si>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</si>
  <si>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</si>
  <si>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</si>
  <si>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</si>
  <si>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</si>
  <si>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</si>
  <si>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</si>
  <si>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</si>
  <si>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</si>
  <si>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</si>
  <si>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</si>
  <si>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</si>
  <si>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</si>
  <si>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</si>
  <si>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</si>
  <si>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</si>
  <si>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</si>
  <si>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</si>
  <si>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</si>
  <si>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</si>
  <si>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</si>
  <si>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</si>
  <si>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</si>
  <si>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</si>
  <si>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</si>
  <si>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</si>
  <si>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</si>
  <si>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</si>
  <si>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</si>
  <si>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</si>
  <si>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</si>
  <si>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</si>
  <si>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</si>
  <si>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</si>
  <si>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</si>
  <si>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</si>
  <si>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</si>
  <si>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</si>
  <si>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</si>
  <si>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</si>
  <si>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</si>
  <si>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</si>
  <si>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</si>
  <si>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</si>
  <si>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</si>
  <si>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</si>
  <si>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</si>
  <si>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</si>
  <si>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</si>
  <si>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</si>
  <si>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</si>
  <si>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</si>
  <si>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</si>
  <si>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</si>
  <si>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</si>
  <si>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</si>
  <si>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</si>
  <si>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</si>
  <si>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</si>
  <si>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</si>
  <si>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</si>
  <si>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</si>
  <si>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</si>
  <si>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</si>
  <si>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</si>
  <si>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</si>
  <si>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</si>
  <si>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</si>
  <si>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</si>
  <si>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</si>
  <si>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</si>
  <si>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</si>
  <si>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</si>
  <si>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</si>
  <si>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</si>
  <si>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</si>
  <si>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</si>
  <si>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</si>
  <si>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</si>
  <si>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</si>
  <si>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</si>
  <si>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</si>
  <si>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</si>
  <si>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</si>
  <si>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</si>
  <si>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</si>
  <si>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</si>
  <si>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</si>
  <si>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</si>
  <si>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</si>
  <si>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</si>
  <si>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</si>
  <si>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</si>
  <si>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</si>
  <si>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</si>
  <si>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</si>
  <si>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</si>
  <si>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</si>
  <si>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</si>
  <si>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</si>
  <si>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</si>
  <si>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</si>
  <si>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</si>
  <si>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</si>
  <si>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</si>
  <si>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</si>
  <si>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</si>
  <si>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</si>
  <si>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</si>
  <si>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</si>
  <si>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</si>
  <si>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</si>
  <si>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</si>
  <si>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</si>
  <si>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</si>
  <si>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</si>
  <si>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</si>
  <si>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</si>
  <si>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</si>
  <si>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</si>
  <si>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</si>
  <si>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</si>
  <si>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</si>
  <si>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</si>
  <si>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</si>
  <si>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</si>
  <si>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</si>
  <si>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</si>
  <si>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</si>
  <si>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</si>
  <si>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</si>
  <si>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</si>
  <si>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</si>
  <si>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</si>
  <si>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</si>
  <si>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</si>
  <si>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</si>
  <si>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</si>
  <si>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</si>
  <si>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</si>
  <si>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</si>
  <si>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</si>
  <si>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</si>
  <si>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</si>
  <si>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</si>
  <si>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</si>
  <si>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</si>
  <si>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</si>
  <si>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</si>
  <si>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</si>
  <si>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</si>
  <si>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</si>
  <si>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</si>
  <si>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</si>
  <si>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</si>
  <si>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</si>
  <si>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</si>
  <si>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</si>
  <si>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</si>
  <si>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</si>
  <si>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</si>
  <si>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</si>
  <si>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</si>
  <si>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</si>
  <si>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</si>
  <si>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</si>
  <si>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</si>
  <si>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</si>
  <si>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</si>
  <si>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</si>
  <si>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</si>
  <si>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</si>
  <si>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</si>
  <si>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</si>
  <si>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</si>
  <si>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</si>
  <si>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</si>
  <si>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</si>
  <si>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</si>
  <si>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</si>
  <si>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</si>
  <si>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</si>
  <si>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</si>
  <si>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</si>
  <si>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</si>
  <si>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</si>
  <si>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</si>
  <si>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</si>
  <si>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</si>
  <si>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</si>
  <si>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</si>
  <si>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</si>
  <si>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</si>
  <si>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</si>
  <si>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</si>
  <si>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</si>
  <si>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</si>
  <si>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</si>
  <si>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</si>
  <si>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</si>
  <si>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</si>
  <si>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</si>
  <si>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</si>
  <si>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</si>
  <si>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</si>
  <si>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</si>
  <si>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</si>
  <si>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</si>
  <si>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</si>
  <si>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</si>
  <si>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</si>
  <si>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</si>
  <si>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</si>
  <si>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</si>
  <si>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</si>
  <si>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</si>
  <si>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</si>
  <si>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</si>
  <si>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</si>
  <si>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</si>
  <si>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</si>
  <si>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</si>
  <si>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</si>
  <si>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</si>
  <si>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</si>
  <si>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</si>
  <si>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</si>
  <si>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</si>
  <si>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</si>
  <si>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</si>
  <si>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</si>
  <si>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</si>
  <si>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</si>
  <si>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</si>
  <si>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</si>
  <si>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</si>
  <si>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</si>
  <si>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</si>
  <si>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</si>
  <si>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</si>
  <si>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</si>
  <si>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</si>
  <si>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</si>
  <si>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</si>
  <si>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</si>
  <si>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</si>
  <si>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</si>
  <si>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</si>
  <si>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</si>
  <si>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</si>
  <si>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</si>
  <si>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</si>
  <si>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</si>
  <si>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</si>
  <si>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</si>
  <si>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</si>
  <si>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</si>
  <si>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</si>
  <si>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</si>
  <si>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</si>
  <si>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</si>
  <si>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</si>
  <si>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</si>
  <si>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</si>
  <si>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</si>
  <si>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</si>
  <si>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</si>
  <si>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</si>
  <si>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</si>
  <si>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</si>
  <si>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</si>
  <si>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</si>
  <si>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</si>
  <si>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</si>
  <si>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</si>
  <si>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</si>
  <si>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</si>
  <si>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</si>
  <si>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</si>
  <si>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</si>
  <si>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</si>
  <si>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</si>
  <si>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</si>
  <si>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</si>
  <si>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</si>
  <si>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</si>
  <si>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</si>
  <si>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</si>
  <si>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</si>
  <si>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</si>
  <si>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</si>
  <si>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</si>
  <si>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</si>
  <si>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</si>
  <si>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</si>
  <si>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</si>
  <si>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</si>
  <si>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</si>
  <si>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</si>
  <si>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</si>
  <si>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</si>
  <si>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</si>
  <si>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</si>
  <si>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</si>
  <si>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</si>
  <si>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</si>
  <si>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</si>
  <si>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</si>
  <si>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</si>
  <si>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</si>
  <si>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</si>
  <si>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</si>
  <si>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</si>
  <si>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</si>
  <si>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</si>
  <si>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</si>
  <si>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</si>
  <si>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</si>
  <si>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</si>
  <si>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</si>
  <si>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</si>
  <si>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</si>
  <si>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</si>
  <si>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</si>
  <si>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</si>
  <si>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</si>
  <si>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</si>
  <si>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</si>
  <si>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</si>
  <si>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</si>
  <si>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</si>
  <si>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</si>
  <si>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</si>
  <si>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</si>
  <si>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</si>
  <si>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</si>
  <si>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</si>
  <si>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</si>
  <si>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</si>
  <si>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</si>
  <si>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</si>
  <si>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</si>
  <si>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</si>
  <si>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</si>
  <si>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</si>
  <si>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</si>
  <si>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</si>
  <si>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</si>
  <si>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</si>
  <si>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</si>
  <si>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</si>
  <si>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</si>
  <si>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</si>
  <si>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</si>
  <si>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</si>
  <si>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</si>
  <si>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</si>
  <si>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</si>
  <si>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</si>
  <si>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</si>
  <si>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</si>
  <si>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</si>
  <si>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</si>
  <si>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</si>
  <si>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</si>
  <si>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</si>
  <si>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</si>
  <si>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</si>
  <si>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</si>
  <si>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</si>
  <si>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</si>
  <si>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</si>
  <si>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</si>
  <si>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</si>
  <si>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</si>
  <si>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</si>
  <si>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</si>
  <si>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</si>
  <si>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</si>
  <si>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</si>
  <si>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</si>
  <si>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</si>
  <si>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</si>
  <si>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</si>
  <si>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</si>
  <si>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</si>
  <si>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</si>
  <si>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</si>
  <si>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</si>
  <si>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</si>
  <si>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</si>
  <si>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</si>
  <si>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</si>
  <si>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</si>
  <si>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</si>
  <si>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</si>
  <si>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</si>
  <si>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</si>
  <si>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</si>
  <si>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</si>
  <si>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</si>
  <si>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</si>
  <si>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</si>
  <si>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</si>
  <si>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</si>
  <si>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</si>
  <si>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</si>
  <si>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</si>
  <si>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</si>
  <si>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</si>
  <si>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</si>
  <si>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</si>
  <si>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</si>
  <si>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</si>
  <si>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</si>
  <si>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</si>
  <si>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</si>
  <si>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</si>
  <si>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</si>
  <si>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</si>
  <si>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</si>
  <si>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</si>
  <si>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</si>
  <si>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</si>
  <si>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</si>
  <si>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</si>
  <si>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</si>
  <si>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</si>
  <si>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</si>
  <si>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</si>
  <si>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</si>
  <si>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</si>
  <si>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</si>
  <si>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</si>
  <si>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</si>
  <si>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</si>
  <si>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</si>
  <si>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</si>
  <si>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</si>
  <si>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</si>
  <si>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</si>
  <si>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</si>
  <si>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</si>
  <si>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</si>
  <si>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</si>
  <si>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</si>
  <si>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</si>
  <si>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</si>
  <si>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</si>
  <si>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</si>
  <si>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</si>
  <si>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</si>
  <si>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</si>
  <si>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</si>
  <si>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</si>
  <si>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</si>
  <si>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</si>
  <si>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</si>
  <si>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</si>
  <si>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</si>
  <si>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</si>
  <si>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</si>
  <si>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</si>
  <si>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</si>
  <si>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</si>
  <si>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</si>
  <si>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</si>
  <si>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</si>
  <si>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</si>
  <si>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</si>
  <si>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</si>
  <si>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</si>
  <si>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</si>
  <si>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</si>
  <si>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</si>
  <si>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</si>
  <si>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</si>
  <si>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</si>
  <si>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</si>
  <si>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</si>
  <si>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</si>
  <si>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</si>
  <si>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</si>
  <si>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</si>
  <si>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</si>
  <si>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</si>
  <si>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</si>
  <si>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</si>
  <si>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</si>
  <si>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</si>
  <si>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</si>
  <si>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</si>
  <si>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</si>
  <si>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</si>
  <si>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</si>
  <si>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</si>
  <si>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</si>
  <si>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</si>
  <si>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</si>
  <si>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</si>
  <si>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</si>
  <si>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</si>
  <si>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</si>
  <si>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</si>
  <si>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</si>
  <si>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</si>
  <si>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</si>
  <si>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</si>
  <si>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</si>
  <si>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</si>
  <si>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</si>
  <si>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</si>
  <si>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</si>
  <si>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</si>
  <si>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</si>
  <si>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</si>
  <si>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</si>
  <si>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</si>
  <si>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</si>
  <si>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</si>
  <si>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</si>
  <si>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</si>
  <si>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</si>
  <si>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</si>
  <si>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</si>
  <si>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</si>
  <si>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</si>
  <si>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</si>
  <si>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</si>
  <si>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</si>
  <si>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</si>
  <si>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</si>
  <si>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</si>
  <si>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</si>
  <si>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</si>
  <si>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</si>
  <si>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</si>
  <si>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</si>
  <si>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</si>
  <si>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</si>
  <si>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</si>
  <si>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</si>
  <si>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</si>
  <si>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</si>
  <si>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</si>
  <si>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</si>
  <si>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</si>
  <si>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</si>
  <si>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</si>
  <si>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</si>
  <si>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</si>
  <si>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</si>
  <si>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</si>
  <si>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</si>
  <si>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</si>
  <si>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</si>
  <si>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</si>
  <si>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</si>
  <si>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</si>
  <si>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</si>
  <si>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</si>
  <si>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</si>
  <si>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</si>
  <si>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</si>
  <si>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</si>
  <si>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</si>
  <si>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</si>
  <si>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</si>
  <si>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</si>
  <si>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</si>
  <si>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</si>
  <si>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</si>
  <si>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</si>
  <si>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</si>
  <si>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</si>
  <si>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</si>
  <si>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</si>
  <si>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</si>
  <si>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</si>
  <si>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</si>
  <si>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</si>
  <si>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</si>
  <si>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</si>
  <si>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</si>
  <si>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</si>
  <si>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</si>
  <si>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</si>
  <si>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</si>
  <si>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</si>
  <si>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</si>
  <si>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</si>
  <si>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</si>
  <si>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</si>
  <si>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</si>
  <si>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</si>
  <si>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</si>
  <si>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</si>
  <si>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</si>
  <si>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</si>
  <si>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</si>
  <si>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</si>
  <si>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</si>
  <si>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</si>
  <si>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</si>
  <si>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</si>
  <si>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</si>
  <si>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</si>
  <si>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</si>
  <si>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</si>
  <si>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</si>
  <si>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</si>
  <si>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</si>
  <si>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</si>
  <si>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</si>
  <si>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</si>
  <si>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</si>
  <si>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</si>
  <si>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</si>
  <si>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</si>
  <si>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</si>
  <si>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</si>
  <si>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</si>
  <si>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</si>
  <si>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</si>
  <si>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</si>
  <si>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</si>
  <si>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</si>
  <si>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</si>
  <si>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</si>
  <si>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</si>
  <si>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</si>
  <si>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</si>
  <si>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</si>
  <si>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</si>
  <si>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</si>
  <si>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</si>
  <si>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</si>
  <si>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</si>
  <si>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</si>
  <si>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</si>
  <si>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</si>
  <si>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</si>
  <si>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</si>
  <si>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</si>
  <si>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</si>
  <si>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</si>
  <si>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</si>
  <si>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</si>
  <si>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</si>
  <si>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</si>
  <si>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</si>
  <si>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</si>
  <si>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</si>
  <si>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</si>
  <si>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</si>
  <si>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</si>
  <si>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</si>
  <si>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</si>
  <si>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</si>
  <si>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</si>
  <si>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</si>
  <si>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</si>
  <si>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</si>
  <si>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</si>
  <si>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</si>
  <si>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</si>
  <si>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</si>
  <si>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</si>
  <si>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</si>
  <si>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</si>
  <si>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</si>
  <si>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</si>
  <si>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</si>
  <si>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</si>
  <si>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</si>
  <si>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</si>
  <si>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</si>
  <si>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</si>
  <si>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</si>
  <si>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</si>
  <si>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</si>
  <si>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</si>
  <si>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</si>
  <si>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</si>
  <si>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</si>
  <si>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</si>
  <si>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</si>
  <si>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</si>
  <si>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</si>
  <si>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</si>
  <si>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</si>
  <si>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</si>
  <si>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</si>
  <si>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</si>
  <si>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</si>
  <si>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</si>
  <si>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</si>
  <si>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</si>
  <si>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</si>
  <si>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</si>
  <si>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</si>
  <si>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</si>
  <si>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</si>
  <si>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</si>
  <si>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</si>
  <si>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</si>
  <si>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</si>
  <si>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</si>
  <si>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</si>
  <si>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</si>
  <si>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</si>
  <si>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</si>
  <si>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</si>
  <si>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</si>
  <si>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</si>
  <si>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</si>
  <si>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</si>
  <si>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</si>
  <si>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</si>
  <si>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</si>
  <si>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</si>
  <si>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</si>
  <si>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</si>
  <si>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</si>
  <si>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</si>
  <si>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</si>
  <si>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</si>
  <si>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</si>
  <si>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</si>
  <si>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</si>
  <si>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</si>
  <si>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</si>
  <si>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</si>
  <si>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</si>
  <si>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</si>
  <si>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</si>
  <si>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</si>
  <si>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</si>
  <si>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</si>
  <si>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</si>
  <si>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</si>
  <si>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</si>
  <si>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</si>
  <si>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</si>
  <si>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</si>
  <si>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</si>
  <si>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</si>
  <si>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</si>
  <si>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</si>
  <si>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</si>
  <si>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</si>
  <si>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</si>
  <si>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</si>
  <si>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</si>
  <si>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</si>
  <si>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</si>
  <si>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</si>
  <si>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</si>
  <si>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</si>
  <si>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</si>
  <si>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</si>
  <si>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</si>
  <si>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</si>
  <si>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</si>
  <si>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</si>
  <si>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</si>
  <si>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</si>
  <si>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</si>
  <si>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</si>
  <si>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</si>
  <si>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</si>
  <si>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</si>
  <si>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</si>
  <si>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</si>
  <si>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</si>
  <si>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</si>
  <si>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</si>
  <si>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</si>
  <si>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</si>
  <si>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</si>
  <si>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</si>
  <si>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</si>
  <si>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</si>
  <si>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</si>
  <si>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</si>
  <si>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</si>
  <si>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</si>
  <si>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</si>
  <si>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</si>
  <si>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</si>
  <si>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</si>
  <si>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</si>
  <si>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</si>
  <si>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</si>
  <si>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</si>
  <si>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</si>
  <si>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</si>
  <si>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</si>
  <si>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</si>
  <si>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</si>
  <si>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</si>
  <si>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</si>
  <si>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</si>
  <si>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</si>
  <si>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</si>
  <si>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</si>
  <si>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</si>
  <si>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</si>
  <si>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</si>
  <si>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</si>
  <si>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</si>
  <si>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</si>
  <si>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</si>
  <si>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</si>
  <si>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</si>
  <si>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</si>
  <si>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</si>
  <si>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</si>
  <si>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</si>
  <si>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</si>
  <si>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</si>
  <si>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</si>
  <si>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</si>
  <si>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</si>
  <si>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</si>
  <si>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</si>
  <si>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</si>
  <si>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</si>
  <si>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</si>
  <si>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</si>
  <si>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</si>
  <si>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</si>
  <si>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</si>
  <si>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</si>
  <si>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</si>
  <si>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</si>
  <si>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</si>
  <si>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</si>
  <si>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</si>
  <si>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</si>
  <si>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</si>
  <si>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</si>
  <si>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</si>
  <si>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</si>
  <si>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</si>
  <si>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</si>
  <si>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</si>
  <si>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</si>
  <si>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</si>
  <si>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</si>
  <si>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</si>
  <si>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</si>
  <si>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</si>
  <si>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</si>
  <si>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</si>
  <si>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</si>
  <si>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</si>
  <si>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</si>
  <si>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</si>
  <si>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</si>
  <si>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</si>
  <si>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</si>
  <si>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</si>
  <si>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</si>
  <si>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</si>
  <si>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</si>
  <si>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</si>
  <si>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</si>
  <si>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</si>
  <si>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</si>
  <si>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</si>
  <si>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</si>
  <si>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</si>
  <si>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</si>
  <si>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</si>
  <si>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</si>
  <si>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</si>
  <si>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</si>
  <si>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</si>
  <si>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</si>
  <si>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</si>
  <si>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</si>
  <si>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</si>
  <si>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</si>
  <si>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</si>
  <si>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</si>
  <si>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</si>
  <si>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</si>
  <si>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</si>
  <si>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</si>
  <si>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</si>
  <si>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</si>
  <si>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</si>
  <si>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</si>
  <si>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</si>
  <si>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</si>
  <si>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</si>
  <si>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</si>
  <si>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</si>
  <si>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</si>
  <si>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</si>
  <si>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</si>
  <si>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</si>
  <si>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</si>
  <si>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</si>
  <si>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</si>
  <si>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</si>
  <si>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</si>
  <si>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</si>
  <si>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</si>
  <si>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</si>
  <si>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</si>
  <si>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</si>
  <si>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</si>
  <si>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</si>
  <si>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</si>
  <si>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</si>
  <si>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</si>
  <si>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</si>
  <si>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</si>
  <si>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</si>
  <si>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</si>
  <si>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</si>
  <si>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</si>
  <si>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</si>
  <si>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</si>
  <si>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</si>
  <si>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</si>
  <si>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</si>
  <si>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</si>
  <si>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</si>
  <si>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</si>
  <si>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</si>
  <si>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</si>
  <si>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</si>
  <si>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</si>
  <si>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</si>
  <si>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</si>
  <si>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</si>
  <si>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</si>
  <si>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</si>
  <si>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</si>
  <si>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</si>
  <si>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</si>
  <si>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</si>
  <si>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</si>
  <si>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</si>
  <si>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</si>
  <si>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</si>
  <si>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</si>
  <si>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</si>
  <si>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</si>
  <si>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</si>
  <si>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</si>
  <si>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</si>
  <si>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</si>
  <si>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</si>
  <si>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</si>
  <si>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</si>
  <si>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</si>
  <si>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</si>
  <si>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</si>
  <si>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</si>
  <si>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</si>
  <si>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</si>
  <si>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</si>
  <si>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</si>
  <si>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</si>
  <si>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</si>
  <si>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</si>
  <si>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</si>
  <si>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</si>
  <si>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</si>
  <si>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</si>
  <si>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</si>
  <si>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</si>
  <si>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</si>
  <si>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</si>
  <si>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</si>
  <si>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</si>
  <si>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</si>
  <si>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</si>
  <si>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</si>
  <si>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</si>
  <si>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</si>
  <si>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</si>
  <si>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</si>
  <si>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</si>
  <si>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</si>
  <si>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</si>
  <si>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</si>
  <si>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</si>
  <si>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</si>
  <si>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</si>
  <si>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</si>
  <si>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</si>
  <si>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</si>
  <si>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</si>
  <si>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</si>
  <si>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</si>
  <si>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</si>
  <si>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</si>
  <si>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</si>
  <si>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</si>
  <si>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</si>
  <si>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</si>
  <si>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</si>
  <si>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</si>
  <si>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</si>
  <si>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</si>
  <si>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</si>
  <si>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</si>
  <si>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</si>
  <si>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</si>
  <si>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</si>
  <si>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</si>
  <si>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</si>
  <si>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</si>
  <si>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</si>
  <si>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</si>
  <si>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</si>
  <si>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</si>
  <si>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</si>
  <si>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</si>
  <si>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</si>
  <si>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</si>
  <si>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</si>
  <si>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</si>
  <si>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</si>
  <si>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</si>
  <si>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</si>
  <si>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</si>
  <si>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</si>
  <si>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</si>
  <si>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</si>
  <si>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</si>
  <si>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</si>
  <si>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</si>
  <si>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</si>
  <si>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</si>
  <si>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</si>
  <si>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</si>
  <si>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</si>
  <si>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</si>
  <si>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</si>
  <si>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</si>
  <si>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</si>
  <si>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</si>
  <si>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</si>
  <si>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</si>
  <si>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</si>
  <si>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</si>
  <si>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</si>
  <si>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</si>
  <si>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</si>
  <si>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</si>
  <si>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</si>
  <si>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</si>
  <si>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</si>
  <si>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</si>
  <si>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</si>
  <si>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</si>
  <si>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</si>
  <si>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</si>
  <si>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</si>
  <si>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</si>
  <si>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</si>
  <si>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</si>
  <si>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</si>
  <si>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</si>
  <si>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</si>
  <si>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</si>
  <si>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</si>
  <si>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</si>
  <si>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</si>
  <si>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</si>
  <si>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</si>
  <si>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</si>
  <si>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</si>
  <si>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</si>
  <si>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</si>
  <si>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</si>
  <si>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</si>
  <si>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</si>
  <si>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</si>
  <si>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</si>
  <si>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</si>
  <si>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</si>
  <si>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</si>
  <si>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</si>
  <si>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</si>
  <si>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</si>
  <si>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</si>
  <si>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</si>
  <si>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</si>
  <si>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</si>
  <si>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</si>
  <si>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</si>
  <si>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</si>
  <si>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</si>
  <si>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</si>
  <si>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</si>
  <si>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</si>
  <si>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</si>
  <si>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</si>
  <si>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</si>
  <si>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</si>
  <si>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</si>
  <si>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</si>
  <si>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</si>
  <si>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</si>
  <si>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</si>
  <si>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</si>
  <si>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</si>
  <si>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</si>
  <si>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</si>
  <si>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</si>
  <si>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</si>
  <si>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</si>
  <si>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</si>
  <si>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</si>
  <si>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</si>
  <si>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</si>
  <si>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</si>
  <si>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</si>
  <si>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</si>
  <si>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</si>
  <si>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</si>
  <si>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</si>
  <si>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</si>
  <si>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</si>
  <si>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</si>
  <si>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</si>
  <si>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</si>
  <si>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</si>
  <si>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</si>
  <si>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</si>
  <si>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</si>
  <si>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</si>
  <si>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</si>
  <si>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</si>
  <si>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</si>
  <si>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</si>
  <si>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</si>
  <si>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</si>
  <si>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</si>
  <si>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</si>
  <si>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</si>
  <si>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</si>
  <si>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</si>
  <si>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</si>
  <si>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</si>
  <si>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</si>
  <si>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</si>
  <si>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</si>
  <si>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</si>
  <si>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</si>
  <si>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</si>
  <si>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</si>
  <si>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</si>
  <si>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</si>
  <si>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</si>
  <si>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</si>
  <si>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</si>
  <si>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</si>
  <si>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</si>
  <si>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</si>
  <si>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</si>
  <si>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</si>
  <si>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</si>
  <si>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</si>
  <si>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</si>
  <si>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</si>
  <si>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</si>
  <si>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</si>
  <si>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</si>
  <si>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</si>
  <si>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</si>
  <si>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</si>
  <si>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</si>
  <si>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</si>
  <si>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</si>
  <si>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</si>
  <si>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</si>
  <si>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</si>
  <si>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</si>
  <si>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</si>
  <si>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</si>
  <si>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</si>
  <si>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</si>
  <si>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</si>
  <si>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</si>
  <si>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</si>
  <si>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</si>
  <si>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</si>
  <si>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</si>
  <si>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</si>
  <si>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</si>
  <si>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</si>
  <si>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</si>
  <si>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</si>
  <si>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</si>
  <si>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</si>
  <si>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</si>
  <si>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</si>
  <si>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</si>
  <si>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</si>
  <si>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</si>
  <si>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</si>
  <si>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</si>
  <si>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</si>
  <si>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</si>
  <si>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</si>
  <si>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</si>
  <si>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</si>
  <si>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</si>
  <si>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</si>
  <si>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</si>
  <si>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</si>
  <si>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</si>
  <si>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</si>
  <si>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</si>
  <si>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</si>
  <si>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</si>
  <si>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</si>
  <si>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</si>
  <si>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</si>
  <si>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</si>
  <si>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</si>
  <si>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</si>
  <si>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</si>
  <si>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</si>
  <si>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</si>
  <si>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</si>
  <si>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</si>
  <si>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</si>
  <si>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</si>
  <si>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</si>
  <si>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</si>
  <si>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</si>
  <si>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</si>
  <si>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</si>
  <si>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</si>
  <si>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</si>
  <si>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</si>
  <si>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</si>
  <si>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</si>
  <si>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</si>
  <si>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</si>
  <si>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</si>
  <si>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</si>
  <si>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</si>
  <si>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</si>
  <si>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</si>
  <si>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</si>
  <si>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</si>
  <si>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</si>
  <si>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</si>
  <si>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</si>
  <si>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</si>
  <si>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</si>
  <si>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</si>
  <si>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</si>
  <si>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</si>
  <si>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</si>
  <si>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</si>
  <si>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</si>
  <si>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</si>
  <si>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</si>
  <si>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</si>
  <si>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</si>
  <si>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</si>
  <si>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</si>
  <si>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</si>
  <si>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</si>
  <si>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</si>
  <si>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</si>
  <si>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</si>
  <si>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</si>
  <si>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</si>
  <si>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</si>
  <si>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</si>
  <si>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</si>
  <si>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</si>
  <si>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</si>
  <si>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</si>
  <si>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</si>
  <si>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</si>
  <si>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</si>
  <si>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</si>
  <si>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</si>
  <si>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</si>
  <si>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</si>
  <si>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</si>
  <si>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</si>
  <si>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</si>
  <si>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</si>
  <si>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</si>
  <si>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</si>
  <si>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</si>
  <si>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</si>
  <si>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</si>
  <si>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</si>
  <si>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</si>
  <si>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</si>
  <si>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</si>
  <si>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</si>
  <si>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</si>
  <si>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</si>
  <si>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</si>
  <si>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</si>
  <si>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</si>
  <si>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</si>
  <si>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</si>
  <si>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</si>
  <si>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</si>
  <si>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</si>
  <si>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</si>
  <si>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</si>
  <si>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</si>
  <si>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</si>
  <si>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</si>
  <si>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</si>
  <si>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</si>
  <si>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</si>
  <si>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</si>
  <si>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</si>
  <si>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</si>
  <si>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</si>
  <si>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</si>
  <si>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</si>
  <si>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</si>
  <si>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</si>
  <si>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</si>
  <si>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</si>
  <si>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</si>
  <si>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</si>
  <si>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</si>
  <si>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</si>
  <si>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</si>
  <si>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</si>
  <si>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</si>
  <si>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</si>
  <si>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</si>
  <si>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</si>
  <si>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</si>
  <si>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</si>
  <si>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</si>
  <si>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</si>
  <si>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</si>
  <si>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</si>
  <si>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</si>
  <si>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</si>
  <si>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</si>
  <si>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</si>
  <si>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</si>
  <si>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</si>
  <si>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</si>
  <si>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</si>
  <si>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</si>
  <si>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</si>
  <si>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</si>
  <si>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</si>
  <si>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</si>
  <si>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</si>
  <si>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</si>
  <si>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</si>
  <si>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</si>
  <si>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</si>
  <si>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</si>
  <si>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</si>
  <si>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</si>
  <si>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</si>
  <si>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</si>
  <si>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</si>
  <si>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</si>
  <si>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</si>
  <si>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</si>
  <si>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</si>
  <si>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</si>
  <si>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</si>
  <si>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</si>
  <si>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</si>
  <si>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</si>
  <si>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</si>
  <si>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</si>
  <si>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</si>
  <si>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</si>
  <si>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</si>
  <si>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</si>
  <si>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</si>
  <si>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</si>
  <si>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</si>
  <si>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</si>
  <si>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</si>
  <si>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</si>
  <si>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</si>
  <si>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</si>
  <si>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</si>
  <si>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</si>
  <si>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</si>
  <si>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</si>
  <si>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</si>
  <si>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</si>
  <si>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</si>
  <si>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</si>
  <si>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</si>
  <si>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</si>
  <si>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</si>
  <si>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</si>
  <si>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</si>
  <si>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</si>
  <si>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</si>
  <si>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</si>
  <si>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</si>
  <si>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</si>
  <si>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</si>
  <si>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</si>
  <si>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</si>
  <si>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</si>
  <si>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</si>
  <si>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</si>
  <si>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</si>
  <si>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</si>
  <si>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</si>
  <si>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</si>
  <si>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</si>
  <si>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</si>
  <si>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</si>
  <si>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</si>
  <si>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</si>
  <si>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</si>
  <si>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</si>
  <si>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</si>
  <si>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</si>
  <si>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</si>
  <si>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</si>
  <si>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</si>
  <si>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</si>
  <si>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</si>
  <si>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</si>
  <si>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</si>
  <si>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</si>
  <si>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</si>
  <si>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</si>
  <si>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</si>
  <si>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</si>
  <si>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</si>
  <si>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</si>
  <si>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</si>
  <si>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</si>
  <si>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</si>
  <si>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</si>
  <si>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</si>
  <si>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</si>
  <si>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</si>
  <si>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</si>
  <si>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</si>
  <si>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</si>
  <si>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</si>
  <si>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</si>
  <si>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</si>
  <si>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</si>
  <si>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</si>
  <si>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</si>
  <si>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</si>
  <si>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</si>
  <si>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</si>
  <si>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</si>
  <si>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</si>
  <si>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</si>
  <si>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</si>
  <si>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</si>
  <si>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</si>
  <si>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</si>
  <si>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</si>
  <si>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</si>
  <si>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</si>
  <si>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</si>
  <si>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</si>
  <si>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</si>
  <si>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</si>
  <si>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</si>
  <si>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</si>
  <si>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</si>
  <si>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</si>
  <si>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</si>
  <si>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</si>
  <si>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</si>
  <si>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</si>
  <si>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</si>
  <si>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</si>
  <si>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</si>
  <si>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</si>
  <si>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</si>
  <si>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</si>
  <si>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</si>
  <si>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</si>
  <si>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</si>
  <si>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</si>
  <si>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</si>
  <si>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</si>
  <si>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</si>
  <si>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</si>
  <si>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</si>
  <si>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</si>
  <si>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</si>
  <si>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</si>
  <si>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</si>
  <si>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</si>
  <si>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</si>
  <si>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</si>
  <si>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</si>
  <si>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</si>
  <si>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</si>
  <si>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</si>
  <si>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</si>
  <si>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</si>
  <si>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</si>
  <si>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</si>
  <si>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</si>
  <si>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</si>
  <si>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</si>
  <si>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</si>
  <si>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</si>
  <si>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</si>
  <si>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</si>
  <si>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</si>
  <si>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</si>
  <si>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</si>
  <si>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</si>
  <si>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</si>
  <si>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</si>
  <si>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</si>
  <si>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</si>
  <si>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</si>
  <si>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</si>
  <si>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</si>
  <si>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</si>
  <si>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</si>
  <si>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</si>
  <si>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</si>
  <si>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</si>
  <si>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</si>
  <si>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</si>
  <si>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</si>
  <si>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</si>
  <si>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</si>
  <si>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</si>
  <si>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</si>
  <si>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</si>
  <si>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</si>
  <si>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</si>
  <si>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</si>
  <si>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</si>
  <si>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</si>
  <si>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</si>
  <si>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</si>
  <si>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</si>
  <si>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</si>
  <si>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</si>
  <si>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</si>
  <si>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</si>
  <si>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</si>
  <si>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</si>
  <si>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</si>
  <si>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</si>
  <si>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</si>
  <si>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</si>
  <si>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</si>
  <si>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</si>
  <si>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</si>
  <si>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</si>
  <si>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</si>
  <si>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</si>
  <si>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</si>
  <si>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</si>
  <si>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</si>
  <si>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</si>
  <si>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</si>
  <si>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</si>
  <si>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</si>
  <si>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</si>
  <si>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</si>
  <si>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</si>
  <si>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</si>
  <si>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</si>
  <si>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</si>
  <si>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</si>
  <si>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</si>
  <si>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</si>
  <si>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</si>
  <si>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</si>
  <si>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</si>
  <si>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</si>
  <si>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</si>
  <si>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</si>
  <si>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</si>
  <si>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</si>
  <si>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</si>
  <si>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</si>
  <si>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</si>
  <si>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</si>
  <si>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</si>
  <si>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</si>
  <si>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</si>
  <si>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</si>
  <si>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</si>
  <si>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</si>
  <si>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</si>
  <si>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</si>
  <si>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</si>
  <si>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</si>
  <si>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</si>
  <si>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</si>
  <si>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</si>
  <si>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</si>
  <si>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</si>
  <si>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</si>
  <si>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</si>
  <si>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</si>
  <si>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</si>
  <si>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</si>
  <si>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</si>
  <si>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</si>
  <si>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</si>
  <si>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</si>
  <si>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</si>
  <si>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</si>
  <si>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</si>
  <si>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</si>
  <si>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</si>
  <si>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</si>
  <si>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</si>
  <si>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</si>
  <si>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</si>
  <si>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</si>
  <si>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</si>
  <si>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</si>
  <si>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</si>
  <si>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</si>
  <si>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</si>
  <si>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</si>
  <si>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</si>
  <si>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</si>
  <si>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</si>
  <si>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</si>
  <si>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</si>
  <si>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</si>
  <si>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</si>
  <si>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</si>
  <si>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</si>
  <si>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</si>
  <si>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</si>
  <si>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</si>
  <si>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</si>
  <si>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</si>
  <si>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</si>
  <si>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</si>
  <si>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</si>
  <si>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</si>
  <si>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</si>
  <si>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</si>
  <si>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</si>
  <si>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</si>
  <si>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</si>
  <si>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</si>
  <si>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</si>
  <si>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</si>
  <si>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</si>
  <si>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</si>
  <si>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</si>
  <si>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</si>
  <si>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</si>
  <si>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</si>
  <si>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</si>
  <si>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</si>
  <si>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</si>
  <si>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</si>
  <si>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</si>
  <si>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</si>
  <si>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</si>
  <si>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</si>
  <si>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</si>
  <si>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</si>
  <si>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</si>
  <si>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</si>
  <si>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</si>
  <si>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</si>
  <si>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</si>
  <si>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</si>
  <si>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</si>
  <si>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</si>
  <si>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</si>
  <si>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</si>
  <si>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</si>
  <si>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</si>
  <si>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</si>
  <si>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</si>
  <si>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</si>
  <si>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</si>
  <si>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</si>
  <si>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</si>
  <si>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</si>
  <si>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</si>
  <si>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</si>
  <si>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</si>
  <si>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</si>
  <si>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</si>
  <si>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</si>
  <si>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</si>
  <si>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</si>
  <si>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</si>
  <si>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</si>
  <si>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</si>
  <si>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</si>
  <si>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</si>
  <si>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</si>
  <si>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</si>
  <si>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</si>
  <si>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</si>
  <si>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</si>
  <si>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</si>
  <si>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</si>
  <si>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</si>
  <si>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</si>
  <si>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</si>
  <si>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</si>
  <si>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</si>
  <si>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</si>
  <si>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</si>
  <si>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</si>
  <si>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</si>
  <si>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</si>
  <si>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</si>
  <si>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</si>
  <si>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</si>
  <si>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</si>
  <si>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</si>
  <si>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</si>
  <si>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</si>
  <si>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</si>
  <si>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</si>
  <si>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</si>
  <si>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</si>
  <si>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</si>
  <si>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</si>
  <si>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</si>
  <si>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</si>
  <si>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</si>
  <si>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</si>
  <si>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</si>
  <si>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</si>
  <si>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</si>
  <si>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</si>
  <si>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</si>
  <si>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</si>
  <si>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</si>
  <si>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</si>
  <si>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</si>
  <si>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</si>
  <si>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</si>
  <si>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</si>
  <si>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</si>
  <si>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</si>
  <si>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</si>
  <si>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</si>
  <si>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</si>
  <si>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</si>
  <si>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</si>
  <si>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</si>
  <si>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</si>
  <si>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</si>
  <si>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</si>
  <si>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</si>
  <si>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</si>
  <si>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</si>
  <si>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</si>
  <si>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</si>
  <si>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</si>
  <si>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</si>
  <si>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</si>
  <si>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</si>
  <si>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</si>
  <si>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</si>
  <si>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</si>
  <si>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</si>
  <si>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</si>
  <si>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</si>
  <si>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</si>
  <si>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</si>
  <si>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</si>
  <si>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</si>
  <si>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</si>
  <si>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</si>
  <si>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</si>
  <si>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</si>
  <si>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</si>
  <si>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</si>
  <si>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</si>
  <si>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</si>
  <si>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</si>
  <si>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</si>
  <si>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</si>
  <si>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</si>
  <si>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</si>
  <si>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</si>
  <si>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</si>
  <si>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</si>
  <si>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</si>
  <si>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</si>
  <si>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</si>
  <si>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</si>
  <si>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</si>
  <si>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</si>
  <si>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</si>
  <si>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</si>
  <si>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</si>
  <si>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</si>
  <si>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</si>
  <si>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</si>
  <si>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</si>
  <si>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</si>
  <si>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</si>
  <si>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</si>
  <si>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</si>
  <si>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</si>
  <si>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</si>
  <si>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</si>
  <si>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</si>
  <si>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</si>
  <si>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</si>
  <si>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</si>
  <si>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</si>
  <si>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</si>
  <si>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</si>
  <si>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</si>
  <si>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</si>
  <si>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</si>
  <si>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</si>
  <si>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</si>
  <si>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</si>
  <si>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</si>
  <si>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</si>
  <si>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</si>
  <si>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</si>
  <si>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</si>
  <si>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</si>
  <si>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</si>
  <si>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</si>
  <si>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</si>
  <si>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</si>
  <si>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</si>
  <si>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</si>
  <si>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</si>
  <si>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</si>
  <si>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</si>
  <si>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</si>
  <si>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</si>
  <si>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</si>
  <si>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</si>
  <si>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</si>
  <si>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</si>
  <si>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</si>
  <si>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</si>
  <si>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</si>
  <si>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</si>
  <si>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</si>
  <si>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</si>
  <si>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</si>
  <si>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</si>
  <si>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</si>
  <si>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</si>
  <si>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</si>
  <si>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</si>
  <si>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</si>
  <si>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</si>
  <si>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</si>
  <si>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</si>
  <si>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</si>
  <si>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</si>
  <si>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</si>
  <si>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</si>
  <si>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</si>
  <si>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</si>
  <si>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</si>
  <si>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</si>
  <si>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</si>
  <si>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</si>
  <si>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</si>
  <si>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</si>
  <si>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</si>
  <si>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</si>
  <si>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</si>
  <si>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</si>
  <si>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</si>
  <si>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</si>
  <si>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</si>
  <si>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</si>
  <si>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</si>
  <si>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</si>
  <si>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</si>
  <si>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</si>
  <si>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</si>
  <si>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</si>
  <si>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</si>
  <si>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</si>
  <si>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</si>
  <si>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</si>
  <si>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</si>
  <si>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</si>
  <si>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</si>
  <si>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</si>
  <si>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</si>
  <si>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</si>
  <si>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</si>
  <si>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</si>
  <si>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</si>
  <si>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</si>
  <si>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</si>
  <si>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</si>
  <si>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</si>
  <si>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</si>
  <si>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</si>
  <si>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</si>
  <si>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</si>
  <si>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</si>
  <si>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</si>
  <si>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</si>
  <si>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</si>
  <si>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</si>
  <si>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</si>
  <si>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</si>
  <si>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</si>
  <si>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</si>
  <si>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</si>
  <si>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</si>
  <si>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</si>
  <si>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</si>
  <si>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</si>
  <si>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</si>
  <si>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</si>
  <si>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</si>
  <si>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</si>
  <si>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</si>
  <si>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</si>
  <si>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</si>
  <si>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</si>
  <si>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</si>
  <si>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</si>
  <si>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</si>
  <si>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</si>
  <si>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</si>
  <si>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</si>
  <si>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</si>
  <si>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</si>
  <si>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</si>
  <si>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</si>
  <si>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</si>
  <si>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</si>
  <si>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</si>
  <si>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</si>
  <si>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</si>
  <si>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</si>
  <si>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</si>
  <si>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</si>
  <si>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</si>
  <si>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</si>
  <si>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</si>
  <si>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</si>
  <si>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</si>
  <si>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</si>
  <si>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</si>
  <si>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</si>
  <si>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</si>
  <si>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</si>
  <si>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</si>
  <si>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</si>
  <si>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</si>
  <si>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</si>
  <si>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</si>
  <si>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</si>
  <si>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</si>
  <si>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</si>
  <si>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</si>
  <si>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</si>
  <si>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</si>
  <si>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</si>
  <si>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</si>
  <si>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</si>
  <si>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</si>
  <si>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</si>
  <si>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</si>
  <si>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</si>
  <si>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</si>
  <si>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</si>
  <si>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</si>
  <si>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</si>
  <si>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</si>
  <si>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</si>
  <si>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</si>
  <si>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</si>
  <si>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</si>
  <si>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</si>
  <si>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</si>
  <si>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</si>
  <si>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</si>
  <si>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</si>
  <si>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</si>
  <si>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</si>
  <si>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</si>
  <si>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</si>
  <si>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</si>
  <si>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</si>
  <si>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</si>
  <si>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</si>
  <si>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</si>
  <si>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</si>
  <si>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</si>
  <si>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</si>
  <si>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</si>
  <si>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</si>
  <si>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</si>
  <si>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</si>
  <si>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</si>
  <si>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</si>
  <si>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</si>
  <si>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</si>
  <si>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</si>
  <si>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</si>
  <si>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</si>
  <si>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</si>
  <si>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</si>
  <si>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</si>
  <si>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</si>
  <si>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</si>
  <si>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</si>
  <si>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</si>
  <si>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</si>
  <si>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</si>
  <si>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</si>
  <si>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</si>
  <si>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</si>
  <si>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</si>
  <si>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</si>
  <si>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</si>
  <si>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</si>
  <si>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</si>
  <si>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</si>
  <si>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</si>
  <si>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</si>
  <si>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</si>
  <si>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</si>
  <si>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</si>
  <si>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</si>
  <si>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</si>
  <si>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</si>
  <si>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</si>
  <si>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</si>
  <si>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</si>
  <si>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</si>
  <si>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</si>
  <si>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</si>
  <si>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</si>
  <si>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</si>
  <si>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</si>
  <si>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</si>
  <si>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</si>
  <si>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</si>
  <si>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</si>
  <si>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</si>
  <si>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</si>
  <si>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</si>
  <si>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</si>
  <si>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</si>
  <si>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</si>
  <si>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</si>
  <si>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</si>
  <si>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</si>
  <si>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</si>
  <si>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</si>
  <si>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</si>
  <si>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</si>
  <si>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</si>
  <si>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</si>
  <si>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</si>
  <si>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</si>
  <si>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</si>
  <si>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</si>
  <si>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</si>
  <si>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</si>
  <si>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</si>
  <si>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</si>
  <si>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</si>
  <si>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</si>
  <si>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</si>
  <si>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</si>
  <si>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</si>
  <si>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</si>
  <si>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</si>
  <si>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</si>
  <si>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</si>
  <si>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</si>
  <si>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</si>
  <si>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</si>
  <si>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</si>
  <si>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</si>
  <si>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</si>
  <si>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</si>
  <si>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</si>
  <si>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</si>
  <si>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</si>
  <si>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</si>
  <si>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</si>
  <si>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</si>
  <si>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</si>
  <si>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</si>
  <si>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</si>
  <si>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</si>
  <si>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</si>
  <si>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</si>
  <si>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</si>
  <si>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</si>
  <si>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</si>
  <si>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</si>
  <si>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</si>
  <si>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</si>
  <si>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</si>
  <si>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</si>
  <si>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</si>
  <si>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</si>
  <si>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</si>
  <si>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</si>
  <si>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</si>
  <si>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</si>
  <si>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</si>
  <si>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</si>
  <si>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</si>
  <si>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</si>
  <si>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</si>
  <si>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</si>
  <si>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</si>
  <si>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</si>
  <si>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</si>
  <si>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</si>
  <si>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</si>
  <si>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</si>
  <si>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</si>
  <si>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</si>
  <si>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</si>
  <si>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</si>
  <si>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</si>
  <si>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</si>
  <si>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</si>
  <si>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</si>
  <si>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</si>
  <si>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</si>
  <si>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</si>
  <si>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</si>
  <si>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</si>
  <si>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</si>
  <si>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</si>
  <si>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</si>
  <si>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</si>
  <si>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</si>
  <si>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</si>
  <si>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</si>
  <si>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</si>
  <si>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</si>
  <si>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</si>
  <si>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</si>
  <si>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</si>
  <si>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</si>
  <si>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</si>
  <si>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</si>
  <si>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</si>
  <si>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</si>
  <si>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</si>
  <si>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</si>
  <si>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</si>
  <si>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</si>
  <si>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</si>
  <si>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</si>
  <si>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</si>
  <si>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</si>
  <si>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</si>
  <si>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</si>
  <si>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</si>
  <si>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</si>
  <si>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</si>
  <si>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</si>
  <si>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</si>
  <si>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</si>
  <si>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</si>
  <si>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</si>
  <si>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</si>
  <si>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</si>
  <si>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</si>
  <si>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</si>
  <si>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</si>
  <si>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</si>
  <si>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</si>
  <si>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</si>
  <si>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</si>
  <si>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</si>
  <si>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</si>
  <si>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</si>
  <si>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</si>
  <si>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</si>
  <si>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</si>
  <si>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</si>
  <si>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</si>
  <si>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</si>
  <si>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</si>
  <si>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</si>
  <si>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</si>
  <si>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</si>
  <si>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</si>
  <si>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</si>
  <si>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</si>
  <si>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</si>
  <si>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</si>
  <si>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</si>
  <si>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</si>
  <si>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</si>
  <si>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</si>
  <si>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</si>
  <si>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</si>
  <si>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</si>
  <si>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</si>
  <si>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</si>
  <si>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</si>
  <si>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</si>
  <si>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</si>
  <si>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</si>
  <si>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</si>
  <si>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</si>
  <si>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</si>
  <si>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</si>
  <si>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</si>
  <si>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</si>
  <si>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</si>
  <si>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</si>
  <si>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</si>
  <si>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</si>
  <si>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</si>
  <si>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</si>
  <si>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</si>
  <si>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</si>
  <si>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</si>
  <si>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</si>
  <si>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</si>
  <si>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</si>
  <si>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</si>
  <si>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</si>
  <si>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</si>
  <si>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</si>
  <si>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</si>
  <si>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</si>
  <si>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</si>
  <si>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</si>
  <si>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</si>
  <si>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</si>
  <si>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</si>
  <si>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</si>
  <si>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</si>
  <si>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</si>
  <si>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</si>
  <si>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</si>
  <si>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</si>
  <si>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</si>
  <si>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</si>
  <si>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</si>
  <si>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</si>
  <si>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</si>
  <si>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</si>
  <si>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</si>
  <si>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</si>
  <si>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</si>
  <si>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</si>
  <si>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</si>
  <si>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</si>
  <si>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</si>
  <si>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</si>
  <si>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</si>
  <si>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</si>
  <si>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</si>
  <si>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</si>
  <si>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</si>
  <si>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</si>
  <si>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</si>
  <si>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</si>
  <si>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</si>
  <si>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</si>
  <si>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</si>
  <si>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</si>
  <si>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</si>
  <si>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</si>
  <si>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</si>
  <si>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</si>
  <si>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</si>
  <si>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</si>
  <si>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</si>
  <si>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</si>
  <si>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</si>
  <si>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</si>
  <si>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</si>
  <si>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</si>
  <si>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</si>
  <si>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</si>
  <si>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</si>
  <si>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</si>
  <si>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</si>
  <si>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</si>
  <si>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</si>
  <si>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</si>
  <si>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</si>
  <si>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</si>
  <si>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</si>
  <si>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</si>
  <si>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</si>
  <si>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</si>
  <si>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</si>
  <si>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</si>
  <si>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</si>
  <si>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</si>
  <si>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</si>
  <si>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</si>
  <si>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</si>
  <si>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</si>
  <si>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</si>
  <si>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</si>
  <si>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</si>
  <si>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</si>
  <si>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</si>
  <si>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</si>
  <si>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</si>
  <si>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</si>
  <si>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</si>
  <si>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</si>
  <si>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</si>
  <si>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</si>
  <si>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</si>
  <si>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</si>
  <si>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</si>
  <si>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</si>
  <si>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</si>
  <si>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</si>
  <si>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</si>
  <si>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</si>
  <si>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</si>
  <si>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</si>
  <si>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</si>
  <si>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</si>
  <si>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</si>
  <si>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</si>
  <si>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</si>
  <si>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</si>
  <si>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</si>
  <si>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</si>
  <si>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</si>
  <si>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</si>
  <si>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</si>
  <si>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</si>
  <si>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</si>
  <si>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</si>
  <si>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</si>
  <si>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</si>
  <si>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</si>
  <si>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</si>
  <si>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</si>
  <si>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</si>
  <si>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</si>
  <si>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</si>
  <si>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</si>
  <si>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</si>
  <si>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</si>
  <si>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</si>
  <si>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</si>
  <si>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</si>
  <si>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</si>
  <si>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</si>
  <si>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</si>
  <si>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</si>
  <si>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</si>
  <si>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</si>
  <si>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</si>
  <si>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</si>
  <si>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</si>
  <si>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</si>
  <si>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</si>
  <si>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</si>
  <si>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</si>
  <si>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</si>
  <si>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</si>
  <si>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</si>
  <si>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</si>
  <si>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</si>
  <si>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</si>
  <si>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</si>
  <si>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</si>
  <si>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</si>
  <si>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</si>
  <si>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</si>
  <si>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</si>
  <si>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</si>
  <si>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</si>
  <si>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</si>
  <si>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</si>
  <si>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</si>
  <si>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</si>
  <si>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</si>
  <si>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</si>
  <si>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</si>
  <si>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</si>
  <si>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</si>
  <si>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</si>
  <si>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</si>
  <si>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</si>
  <si>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</si>
  <si>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</si>
  <si>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</si>
  <si>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</si>
  <si>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</si>
  <si>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</si>
  <si>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</si>
  <si>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</si>
  <si>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</si>
  <si>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</si>
  <si>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</si>
  <si>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</si>
  <si>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</si>
  <si>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</si>
  <si>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</si>
  <si>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</si>
  <si>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</si>
  <si>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</si>
  <si>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</si>
  <si>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</si>
  <si>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</si>
  <si>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</si>
  <si>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</si>
  <si>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</si>
  <si>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</si>
  <si>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</si>
  <si>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</si>
  <si>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</si>
  <si>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</si>
  <si>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</si>
  <si>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</si>
  <si>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</si>
  <si>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</si>
  <si>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</si>
  <si>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</si>
  <si>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</si>
  <si>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</si>
  <si>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</si>
  <si>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</si>
  <si>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</si>
  <si>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</si>
  <si>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</si>
  <si>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</si>
  <si>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</si>
  <si>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</si>
  <si>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</si>
  <si>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</si>
  <si>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</si>
  <si>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</si>
  <si>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</si>
  <si>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</si>
  <si>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</si>
  <si>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</si>
  <si>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</si>
  <si>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</si>
  <si>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</si>
  <si>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</si>
  <si>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</si>
  <si>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</si>
  <si>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</si>
  <si>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</si>
  <si>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</si>
  <si>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</si>
  <si>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</si>
  <si>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</si>
  <si>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</si>
  <si>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</si>
  <si>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</si>
  <si>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</si>
  <si>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</si>
  <si>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</si>
  <si>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</si>
  <si>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</si>
  <si>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</si>
  <si>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</si>
  <si>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</si>
  <si>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</si>
  <si>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</si>
  <si>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</si>
  <si>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</si>
  <si>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</si>
  <si>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</si>
  <si>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</si>
  <si>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</si>
  <si>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</si>
  <si>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</si>
  <si>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</si>
  <si>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</si>
  <si>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</si>
  <si>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</si>
  <si>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</si>
  <si>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</si>
  <si>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</si>
  <si>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</si>
  <si>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</si>
  <si>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</si>
  <si>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</si>
  <si>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</si>
  <si>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</si>
  <si>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</si>
  <si>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</si>
  <si>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</si>
  <si>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</si>
  <si>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</si>
  <si>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</si>
  <si>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</si>
  <si>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</si>
  <si>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</si>
  <si>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</si>
  <si>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</si>
  <si>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</si>
  <si>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</si>
  <si>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</si>
  <si>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</si>
  <si>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</si>
  <si>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</si>
  <si>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</si>
  <si>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</si>
  <si>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</si>
  <si>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</si>
  <si>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</si>
  <si>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</si>
  <si>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</si>
  <si>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</si>
  <si>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</si>
  <si>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</si>
  <si>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</si>
  <si>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</si>
  <si>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</si>
  <si>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</si>
  <si>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</si>
  <si>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</si>
  <si>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</si>
  <si>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</si>
  <si>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</si>
  <si>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</si>
  <si>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</si>
  <si>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</si>
  <si>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</si>
  <si>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</si>
  <si>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</si>
  <si>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</si>
  <si>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</si>
  <si>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</si>
  <si>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</si>
  <si>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</si>
  <si>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</si>
  <si>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</si>
  <si>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</si>
  <si>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</si>
  <si>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</si>
  <si>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</si>
  <si>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</si>
  <si>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</si>
  <si>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</si>
  <si>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</si>
  <si>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</si>
  <si>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</si>
  <si>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</si>
  <si>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</si>
  <si>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</si>
  <si>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</si>
  <si>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</si>
  <si>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</si>
  <si>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</si>
  <si>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</si>
  <si>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</si>
  <si>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</si>
  <si>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</si>
  <si>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</si>
  <si>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</si>
  <si>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</si>
  <si>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</si>
  <si>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</si>
  <si>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</si>
  <si>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</si>
  <si>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</si>
  <si>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</si>
  <si>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</si>
  <si>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</si>
  <si>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</si>
  <si>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</si>
  <si>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</si>
  <si>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</si>
  <si>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</si>
  <si>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</si>
  <si>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</si>
  <si>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</si>
  <si>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</si>
  <si>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</si>
  <si>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</si>
  <si>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</si>
  <si>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</si>
  <si>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</si>
  <si>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</si>
  <si>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</si>
  <si>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</si>
  <si>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</si>
  <si>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</si>
  <si>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</si>
  <si>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</si>
  <si>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</si>
  <si>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</si>
  <si>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</si>
  <si>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</si>
  <si>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</si>
  <si>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</si>
  <si>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</si>
  <si>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</si>
  <si>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</si>
  <si>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</si>
  <si>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</si>
  <si>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</si>
  <si>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</si>
  <si>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</si>
  <si>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</si>
  <si>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</si>
  <si>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</si>
  <si>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</si>
  <si>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</si>
  <si>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</si>
  <si>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</si>
  <si>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</si>
  <si>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</si>
  <si>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</si>
  <si>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</si>
  <si>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</si>
  <si>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</si>
  <si>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</si>
  <si>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</si>
  <si>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</si>
  <si>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</si>
  <si>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</si>
  <si>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</si>
  <si>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</si>
  <si>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</si>
  <si>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</si>
  <si>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</si>
  <si>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</si>
  <si>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</si>
  <si>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</si>
  <si>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</si>
  <si>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</si>
  <si>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</si>
  <si>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</si>
  <si>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</si>
  <si>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</si>
  <si>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</si>
  <si>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</si>
  <si>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</si>
  <si>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</si>
  <si>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</si>
  <si>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</si>
  <si>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</si>
  <si>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</si>
  <si>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</si>
  <si>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</si>
  <si>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</si>
  <si>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</si>
  <si>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</si>
  <si>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</si>
  <si>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</si>
  <si>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</si>
  <si>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</si>
  <si>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</si>
  <si>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</si>
  <si>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</si>
  <si>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</si>
  <si>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</si>
  <si>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</si>
  <si>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</si>
  <si>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</si>
  <si>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</si>
  <si>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</si>
  <si>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</si>
  <si>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</si>
  <si>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</si>
  <si>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</si>
  <si>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</si>
  <si>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</si>
  <si>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</si>
  <si>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</si>
  <si>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</si>
  <si>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</si>
  <si>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</si>
  <si>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</si>
  <si>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</si>
  <si>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</si>
  <si>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</si>
  <si>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</si>
  <si>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</si>
  <si>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</si>
  <si>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</si>
  <si>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</si>
  <si>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</si>
  <si>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</si>
  <si>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</si>
  <si>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</si>
  <si>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</si>
  <si>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</si>
  <si>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</si>
  <si>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</si>
  <si>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</si>
  <si>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</si>
  <si>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</si>
  <si>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</si>
  <si>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</si>
  <si>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</si>
  <si>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</si>
  <si>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</si>
  <si>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</si>
  <si>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</si>
  <si>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</si>
  <si>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</si>
  <si>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</si>
  <si>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</si>
  <si>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</si>
  <si>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</si>
  <si>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</si>
  <si>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</si>
  <si>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</si>
  <si>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</si>
  <si>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</si>
  <si>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</si>
  <si>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</si>
  <si>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</si>
  <si>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</si>
  <si>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</si>
  <si>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</si>
  <si>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</si>
  <si>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</si>
  <si>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</si>
  <si>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</si>
  <si>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</si>
  <si>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</si>
  <si>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</si>
  <si>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</si>
  <si>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</si>
  <si>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</si>
  <si>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</si>
  <si>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</si>
  <si>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</si>
  <si>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</si>
  <si>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</si>
  <si>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</si>
  <si>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</si>
  <si>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</si>
  <si>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</si>
  <si>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</si>
  <si>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</si>
  <si>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</si>
  <si>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</si>
  <si>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</si>
  <si>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</si>
  <si>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</si>
  <si>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</si>
  <si>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</si>
  <si>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</si>
  <si>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</si>
  <si>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</si>
  <si>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</si>
  <si>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</si>
  <si>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</si>
  <si>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</si>
  <si>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</si>
  <si>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</si>
  <si>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</si>
  <si>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</si>
  <si>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</si>
  <si>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</si>
  <si>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</si>
  <si>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</si>
  <si>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</si>
  <si>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</si>
  <si>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</si>
  <si>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</si>
  <si>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</si>
  <si>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</si>
  <si>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</si>
  <si>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</si>
  <si>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</si>
  <si>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</si>
  <si>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</si>
  <si>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</si>
  <si>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</si>
  <si>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</si>
  <si>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</si>
  <si>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</si>
  <si>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</si>
  <si>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</si>
  <si>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</si>
  <si>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</si>
  <si>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</si>
  <si>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</si>
  <si>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</si>
  <si>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</si>
  <si>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</si>
  <si>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</si>
  <si>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</si>
  <si>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</si>
  <si>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</si>
  <si>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</si>
  <si>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</si>
  <si>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</si>
  <si>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</si>
  <si>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</si>
  <si>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</si>
  <si>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</si>
  <si>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</si>
  <si>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</si>
  <si>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</si>
  <si>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</si>
  <si>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</si>
  <si>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</si>
  <si>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</si>
  <si>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</si>
  <si>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</si>
  <si>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</si>
  <si>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</si>
  <si>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</si>
  <si>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</si>
  <si>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</si>
  <si>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</si>
  <si>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</si>
  <si>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</si>
  <si>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</si>
  <si>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</si>
  <si>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</si>
  <si>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</si>
  <si>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</si>
  <si>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</si>
  <si>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</si>
  <si>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</si>
  <si>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</si>
  <si>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</si>
  <si>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</si>
  <si>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</si>
  <si>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</si>
  <si>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</si>
  <si>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</si>
  <si>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</si>
  <si>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</si>
  <si>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</si>
  <si>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</si>
  <si>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</si>
  <si>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</si>
  <si>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</si>
  <si>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</si>
  <si>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</si>
  <si>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</si>
  <si>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</si>
  <si>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</si>
  <si>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</si>
  <si>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</si>
  <si>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</si>
  <si>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</si>
  <si>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</si>
  <si>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</si>
  <si>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</si>
  <si>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</si>
  <si>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</si>
  <si>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</si>
  <si>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</si>
  <si>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</si>
  <si>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</si>
  <si>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</si>
  <si>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</si>
  <si>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</si>
  <si>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</si>
  <si>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</si>
  <si>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</si>
  <si>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</si>
  <si>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</si>
  <si>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</si>
  <si>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</si>
  <si>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</si>
  <si>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</si>
  <si>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</si>
  <si>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</si>
  <si>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</si>
  <si>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</si>
  <si>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</si>
  <si>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</si>
  <si>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</si>
  <si>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</si>
  <si>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</si>
  <si>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</si>
  <si>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</si>
  <si>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</si>
  <si>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</si>
  <si>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</si>
  <si>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</si>
  <si>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</si>
  <si>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</si>
  <si>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</si>
  <si>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</si>
  <si>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</si>
  <si>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</si>
  <si>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</si>
  <si>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</si>
  <si>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</si>
  <si>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</si>
  <si>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</si>
  <si>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</si>
  <si>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</si>
  <si>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</si>
  <si>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</si>
  <si>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</si>
  <si>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</si>
  <si>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</si>
  <si>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</si>
  <si>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</si>
  <si>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</si>
  <si>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</si>
  <si>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</si>
  <si>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</si>
  <si>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</si>
  <si>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</si>
  <si>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</si>
  <si>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</si>
  <si>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</si>
  <si>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</si>
  <si>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</si>
  <si>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</si>
  <si>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</si>
  <si>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</si>
  <si>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</si>
  <si>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</si>
  <si>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</si>
  <si>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</si>
  <si>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</si>
  <si>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</si>
  <si>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</si>
  <si>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</si>
  <si>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</si>
  <si>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</si>
  <si>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</si>
  <si>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</si>
  <si>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</si>
  <si>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</si>
  <si>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</si>
  <si>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</si>
  <si>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</si>
  <si>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</si>
  <si>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</si>
  <si>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</si>
  <si>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</si>
  <si>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</si>
  <si>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</si>
  <si>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</si>
  <si>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</si>
  <si>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</si>
  <si>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</si>
  <si>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</si>
  <si>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</si>
  <si>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</si>
  <si>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</si>
  <si>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</si>
  <si>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</si>
  <si>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</si>
  <si>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</si>
  <si>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</si>
  <si>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</si>
  <si>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</si>
  <si>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</si>
  <si>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</si>
  <si>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</si>
  <si>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</si>
  <si>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</si>
  <si>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</si>
  <si>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</si>
  <si>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</si>
  <si>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</si>
  <si>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</si>
  <si>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</si>
  <si>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</si>
  <si>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</si>
  <si>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</si>
  <si>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</si>
  <si>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</si>
  <si>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</si>
  <si>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</si>
  <si>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</si>
  <si>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</si>
  <si>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</si>
  <si>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</si>
  <si>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</si>
  <si>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</si>
  <si>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</si>
  <si>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</si>
  <si>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</si>
  <si>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</si>
  <si>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</si>
  <si>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</si>
  <si>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</si>
  <si>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</si>
  <si>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</si>
  <si>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</si>
  <si>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</si>
  <si>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</si>
  <si>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</si>
  <si>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</si>
  <si>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</si>
  <si>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</si>
  <si>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</si>
  <si>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</si>
  <si>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</si>
  <si>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</si>
  <si>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</si>
  <si>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</si>
  <si>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</si>
  <si>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</si>
  <si>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</si>
  <si>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</si>
  <si>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</si>
  <si>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</si>
  <si>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</si>
  <si>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</si>
  <si>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</si>
  <si>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</si>
  <si>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</si>
  <si>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</si>
  <si>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</si>
  <si>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</si>
  <si>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</si>
  <si>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</si>
  <si>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</si>
  <si>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</si>
  <si>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</si>
  <si>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</si>
  <si>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</si>
  <si>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</si>
  <si>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</si>
  <si>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</si>
  <si>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</si>
  <si>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</si>
  <si>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</si>
  <si>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</si>
  <si>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</si>
  <si>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</si>
  <si>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</si>
  <si>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</si>
  <si>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</si>
  <si>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</si>
  <si>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</si>
  <si>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</si>
  <si>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</si>
  <si>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</si>
  <si>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</si>
  <si>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</si>
  <si>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</si>
  <si>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</si>
  <si>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</si>
  <si>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</si>
  <si>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</si>
  <si>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</si>
  <si>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</si>
  <si>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</si>
  <si>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</si>
  <si>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</si>
  <si>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</si>
  <si>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</si>
  <si>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</si>
  <si>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</si>
  <si>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</si>
  <si>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</si>
  <si>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</si>
  <si>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</si>
  <si>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</si>
  <si>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</si>
  <si>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</si>
  <si>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</si>
  <si>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</si>
  <si>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</si>
  <si>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</si>
  <si>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</si>
  <si>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</si>
  <si>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</si>
  <si>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</si>
  <si>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</si>
  <si>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</si>
  <si>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</si>
  <si>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</si>
  <si>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</si>
  <si>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</si>
  <si>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</si>
  <si>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</si>
  <si>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</si>
  <si>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</si>
  <si>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</si>
  <si>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</si>
  <si>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</si>
  <si>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</si>
  <si>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</si>
  <si>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</si>
  <si>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</si>
  <si>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</si>
  <si>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</si>
  <si>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</si>
  <si>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</si>
  <si>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</si>
  <si>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</si>
  <si>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</si>
  <si>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</si>
  <si>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</si>
  <si>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</si>
  <si>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</si>
  <si>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</si>
  <si>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</si>
  <si>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</si>
  <si>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</si>
  <si>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</si>
  <si>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</si>
  <si>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</si>
  <si>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</si>
  <si>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</si>
  <si>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</si>
  <si>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</si>
  <si>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</si>
  <si>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</si>
  <si>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</si>
  <si>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</si>
  <si>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</si>
  <si>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</si>
  <si>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</si>
  <si>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</si>
  <si>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</si>
  <si>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</si>
  <si>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</si>
  <si>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</si>
  <si>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</si>
  <si>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</si>
  <si>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</si>
  <si>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</si>
  <si>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</si>
  <si>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</si>
  <si>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</si>
  <si>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</si>
  <si>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</si>
  <si>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</si>
  <si>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</si>
  <si>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</si>
  <si>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</si>
  <si>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</si>
  <si>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</si>
  <si>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</si>
  <si>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</si>
  <si>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</si>
  <si>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</si>
  <si>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</si>
  <si>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</si>
  <si>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</si>
  <si>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</si>
  <si>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</si>
  <si>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</si>
  <si>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</si>
  <si>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</si>
  <si>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</si>
  <si>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</si>
  <si>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</si>
  <si>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</si>
  <si>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</si>
  <si>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</si>
  <si>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</si>
  <si>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</si>
  <si>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</si>
  <si>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</si>
  <si>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</si>
  <si>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</si>
  <si>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</si>
  <si>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</si>
  <si>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</si>
  <si>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</si>
  <si>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</si>
  <si>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</si>
  <si>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</si>
  <si>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</si>
  <si>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</si>
  <si>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</si>
  <si>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</si>
  <si>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</si>
  <si>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</si>
  <si>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</si>
  <si>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</si>
  <si>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</si>
  <si>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</si>
  <si>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</si>
  <si>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</si>
  <si>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</si>
  <si>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</si>
  <si>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</si>
  <si>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</si>
  <si>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</si>
  <si>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</si>
  <si>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</si>
  <si>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</si>
  <si>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</si>
  <si>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</si>
  <si>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</si>
  <si>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</si>
  <si>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</si>
  <si>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</si>
  <si>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</si>
  <si>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</si>
  <si>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</si>
  <si>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</si>
  <si>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</si>
  <si>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</si>
  <si>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</si>
  <si>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</si>
  <si>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</si>
  <si>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</si>
  <si>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</si>
  <si>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</si>
  <si>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</si>
  <si>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</si>
  <si>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</si>
  <si>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</si>
  <si>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</si>
  <si>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</si>
  <si>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</si>
  <si>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</si>
  <si>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</si>
  <si>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</si>
  <si>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</si>
  <si>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</si>
  <si>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</si>
  <si>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</si>
  <si>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</si>
  <si>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</si>
  <si>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</si>
  <si>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</si>
  <si>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</si>
  <si>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</si>
  <si>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</si>
  <si>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</si>
  <si>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</si>
  <si>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</si>
  <si>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</si>
  <si>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</si>
  <si>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</si>
  <si>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</si>
  <si>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</si>
  <si>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</si>
  <si>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</si>
  <si>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</si>
  <si>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</si>
  <si>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</si>
  <si>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</si>
  <si>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</si>
  <si>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</si>
  <si>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</si>
  <si>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</si>
  <si>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</si>
  <si>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</si>
  <si>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</si>
  <si>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</si>
  <si>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</si>
  <si>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</si>
  <si>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</si>
  <si>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</si>
  <si>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</si>
  <si>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</si>
  <si>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</si>
  <si>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</si>
  <si>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</si>
  <si>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</si>
  <si>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</si>
  <si>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</si>
  <si>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</si>
  <si>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</si>
  <si>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</si>
  <si>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</si>
  <si>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</si>
  <si>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</si>
  <si>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</si>
  <si>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</si>
  <si>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</si>
  <si>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</si>
  <si>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</si>
  <si>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</si>
  <si>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</si>
  <si>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</si>
  <si>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</si>
  <si>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</si>
  <si>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</si>
  <si>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</si>
  <si>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</si>
  <si>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</si>
  <si>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</si>
  <si>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</si>
  <si>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</si>
  <si>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</si>
  <si>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</si>
  <si>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</si>
  <si>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</si>
  <si>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</si>
  <si>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</si>
  <si>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</si>
  <si>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</si>
  <si>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</si>
  <si>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</si>
  <si>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</si>
  <si>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</si>
  <si>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</si>
  <si>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</si>
  <si>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</si>
  <si>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</si>
  <si>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</si>
  <si>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</si>
  <si>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</si>
  <si>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</si>
  <si>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</si>
  <si>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</si>
  <si>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</si>
  <si>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</si>
  <si>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</si>
  <si>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</si>
  <si>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</si>
  <si>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</si>
  <si>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</si>
  <si>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</si>
  <si>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</si>
  <si>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</si>
  <si>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</si>
  <si>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</si>
  <si>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</si>
  <si>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</si>
  <si>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</si>
  <si>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</si>
  <si>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</si>
  <si>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</si>
  <si>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</si>
  <si>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</si>
  <si>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</si>
  <si>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</si>
  <si>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</si>
  <si>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</si>
  <si>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</si>
  <si>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</si>
  <si>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</si>
  <si>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</si>
  <si>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</si>
  <si>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</si>
  <si>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</si>
  <si>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</si>
  <si>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</si>
  <si>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</si>
  <si>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</si>
  <si>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</si>
  <si>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</si>
  <si>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</si>
  <si>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</si>
  <si>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</si>
  <si>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</si>
  <si>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</si>
  <si>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</si>
  <si>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</si>
  <si>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</si>
  <si>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</si>
  <si>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</si>
  <si>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</si>
  <si>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</si>
  <si>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</si>
  <si>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</si>
  <si>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</si>
  <si>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</si>
  <si>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</si>
  <si>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</si>
  <si>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</si>
  <si>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</si>
  <si>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</si>
  <si>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</si>
  <si>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</si>
  <si>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</si>
  <si>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</si>
  <si>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</si>
  <si>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</si>
  <si>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</si>
  <si>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</si>
  <si>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</si>
  <si>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</si>
  <si>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</si>
  <si>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</si>
  <si>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</si>
  <si>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</si>
  <si>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</si>
  <si>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</si>
  <si>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</si>
  <si>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</si>
  <si>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</si>
  <si>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</si>
  <si>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</si>
  <si>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</si>
  <si>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</si>
  <si>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</si>
  <si>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</si>
  <si>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</si>
  <si>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</si>
  <si>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</si>
  <si>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</si>
  <si>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</si>
  <si>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</si>
  <si>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</si>
  <si>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</si>
  <si>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</si>
  <si>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</si>
  <si>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</si>
  <si>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</si>
  <si>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</si>
  <si>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</si>
  <si>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</si>
  <si>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</si>
  <si>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</si>
  <si>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</si>
  <si>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</si>
  <si>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</si>
  <si>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</si>
  <si>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</si>
  <si>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</si>
  <si>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</si>
  <si>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</si>
  <si>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</si>
  <si>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</si>
  <si>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</si>
  <si>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</si>
  <si>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</si>
  <si>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</si>
  <si>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</si>
  <si>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</si>
  <si>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</si>
  <si>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</si>
  <si>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</si>
  <si>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</si>
  <si>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</si>
  <si>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</si>
  <si>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</si>
  <si>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</si>
  <si>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</si>
  <si>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</si>
  <si>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</si>
  <si>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</si>
  <si>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</si>
  <si>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</si>
  <si>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</si>
  <si>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</si>
  <si>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</si>
  <si>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</si>
  <si>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</si>
  <si>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</si>
  <si>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</si>
  <si>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</si>
  <si>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</si>
  <si>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</si>
  <si>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</si>
  <si>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</si>
  <si>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</si>
  <si>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</si>
  <si>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</si>
  <si>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</si>
  <si>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</si>
  <si>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</si>
  <si>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</si>
  <si>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</si>
  <si>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</si>
  <si>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</si>
  <si>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</si>
  <si>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</si>
  <si>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</si>
  <si>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</si>
  <si>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</si>
  <si>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</si>
  <si>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</si>
  <si>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</si>
  <si>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</si>
  <si>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</si>
  <si>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</si>
  <si>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</si>
  <si>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</si>
  <si>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</si>
  <si>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</si>
  <si>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</si>
  <si>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</si>
  <si>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</si>
  <si>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</si>
  <si>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</si>
  <si>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</si>
  <si>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</si>
  <si>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</si>
  <si>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</si>
  <si>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</si>
  <si>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</si>
  <si>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</si>
  <si>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</si>
  <si>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</si>
  <si>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</si>
  <si>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</si>
  <si>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</si>
  <si>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</si>
  <si>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</si>
  <si>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</si>
  <si>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</si>
  <si>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</si>
  <si>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</si>
  <si>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</si>
  <si>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</si>
  <si>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</si>
  <si>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</si>
  <si>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</si>
  <si>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</si>
  <si>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</si>
  <si>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</si>
  <si>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</si>
  <si>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</si>
  <si>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</si>
  <si>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</si>
  <si>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</si>
  <si>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</si>
  <si>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</si>
  <si>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</si>
  <si>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</si>
  <si>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</si>
  <si>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</si>
  <si>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</si>
  <si>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</si>
  <si>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</si>
  <si>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</si>
  <si>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</si>
  <si>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</si>
  <si>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</si>
  <si>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</si>
  <si>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</si>
  <si>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</si>
  <si>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</si>
  <si>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</si>
  <si>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</si>
  <si>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</si>
  <si>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</si>
  <si>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</si>
  <si>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</si>
  <si>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</si>
  <si>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</si>
  <si>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</si>
  <si>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</si>
  <si>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</si>
  <si>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</si>
  <si>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</si>
  <si>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</si>
  <si>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</si>
  <si>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</si>
  <si>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</si>
  <si>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</si>
  <si>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</si>
  <si>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</si>
  <si>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</si>
  <si>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</si>
  <si>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</si>
  <si>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</si>
  <si>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</si>
  <si>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</si>
  <si>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</si>
  <si>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</si>
  <si>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</si>
  <si>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</si>
  <si>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</si>
  <si>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</si>
  <si>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</si>
  <si>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</si>
  <si>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</si>
  <si>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</si>
  <si>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</si>
  <si>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</si>
  <si>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</si>
  <si>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</si>
  <si>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</si>
  <si>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</si>
  <si>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</si>
  <si>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</si>
  <si>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</si>
  <si>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</si>
  <si>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</si>
  <si>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</si>
  <si>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</si>
  <si>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</si>
  <si>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</si>
  <si>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</si>
  <si>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</si>
  <si>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</si>
  <si>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</si>
  <si>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</si>
  <si>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</si>
  <si>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</si>
  <si>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</si>
  <si>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</si>
  <si>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</si>
  <si>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</si>
  <si>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</si>
  <si>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</si>
  <si>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</si>
  <si>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</si>
  <si>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</si>
  <si>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</si>
  <si>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</si>
  <si>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</si>
  <si>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</si>
  <si>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</si>
  <si>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</si>
  <si>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</si>
  <si>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</si>
  <si>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</si>
  <si>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</si>
  <si>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</si>
  <si>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</si>
  <si>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</si>
  <si>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</si>
  <si>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</si>
  <si>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</si>
  <si>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</si>
  <si>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</si>
  <si>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5000 to 9999</t>
  </si>
  <si>
    <t>Outcome</t>
  </si>
  <si>
    <t>Backers_count</t>
  </si>
  <si>
    <t>Mean</t>
  </si>
  <si>
    <t>Median</t>
  </si>
  <si>
    <t>Minimum</t>
  </si>
  <si>
    <t>Maximum</t>
  </si>
  <si>
    <t>Variance</t>
  </si>
  <si>
    <t>Standard Deviation</t>
  </si>
  <si>
    <t>1st Quartile</t>
  </si>
  <si>
    <t>2nd Quartile</t>
  </si>
  <si>
    <t>3rd Quartile</t>
  </si>
  <si>
    <t>IQR</t>
  </si>
  <si>
    <t>Q1 - (1.5*IQR) Boundary:</t>
  </si>
  <si>
    <t>Q3 + (1.5*IQR) Boundary: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</si>
</sst>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/>
    <xf numFmtId="2" fontId="0" fillId="0" borderId="0" xfId="0" applyNumberFormat="1"/>
    <xf numFmtId="4" fontId="0" fillId="0" borderId="0" xfId="0" applyNumberFormat="1"/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20">
    <dxf>
      <fill>
        <patternFill>
          <bgColor rgb="FFFF0000"/>
        </patternFill>
      </fill>
    </dxf>
    <dxf>
      <fill>
        <patternFill>
          <bgColor rgb="FFBF1919"/>
        </patternFill>
      </fill>
    </dxf>
    <dxf>
      <fill>
        <patternFill>
          <bgColor theme="8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BF1919"/>
        </patternFill>
      </fill>
    </dxf>
    <dxf>
      <fill>
        <patternFill>
          <bgColor theme="8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BF1919"/>
        </patternFill>
      </fill>
    </dxf>
    <dxf>
      <fill>
        <patternFill>
          <bgColor theme="8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BF1919"/>
        </patternFill>
      </fill>
    </dxf>
    <dxf>
      <fill>
        <patternFill>
          <bgColor theme="8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BF1919"/>
        </patternFill>
      </fill>
    </dxf>
    <dxf>
      <fill>
        <patternFill>
          <bgColor theme="8" tint="0.59996337778862885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BF19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Projects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69-4505-8299-70BFA10F709C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69-4505-8299-70BFA10F709C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69-4505-8299-70BFA10F709C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9ED-496F-BA14-A4ED3CEF7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399504"/>
        <c:axId val="1717479088"/>
      </c:barChart>
      <c:catAx>
        <c:axId val="15739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479088"/>
        <c:crosses val="autoZero"/>
        <c:auto val="1"/>
        <c:lblAlgn val="ctr"/>
        <c:lblOffset val="100"/>
        <c:noMultiLvlLbl val="0"/>
      </c:catAx>
      <c:valAx>
        <c:axId val="171747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9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[Kickstarter.xlsx]Sub-Category!PivotTable2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Projects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'Sub-Category'!$B$6:$B$46</c:f>
              <c:numCache>
                <c:formatCode>General</c:formatCode>
                <c:ptCount val="40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40</c:v>
                </c:pt>
                <c:pt idx="25">
                  <c:v>20</c:v>
                </c:pt>
                <c:pt idx="27">
                  <c:v>260</c:v>
                </c:pt>
                <c:pt idx="29">
                  <c:v>60</c:v>
                </c:pt>
                <c:pt idx="30">
                  <c:v>34</c:v>
                </c:pt>
                <c:pt idx="31">
                  <c:v>40</c:v>
                </c:pt>
                <c:pt idx="32">
                  <c:v>85</c:v>
                </c:pt>
                <c:pt idx="33">
                  <c:v>80</c:v>
                </c:pt>
                <c:pt idx="34">
                  <c:v>60</c:v>
                </c:pt>
                <c:pt idx="3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42-46B7-B1F3-D0A0F9EC0237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'Sub-Category'!$C$6:$C$46</c:f>
              <c:numCache>
                <c:formatCode>General</c:formatCode>
                <c:ptCount val="40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6">
                  <c:v>20</c:v>
                </c:pt>
                <c:pt idx="31">
                  <c:v>2</c:v>
                </c:pt>
                <c:pt idx="32">
                  <c:v>80</c:v>
                </c:pt>
                <c:pt idx="35">
                  <c:v>47</c:v>
                </c:pt>
                <c:pt idx="36">
                  <c:v>100</c:v>
                </c:pt>
                <c:pt idx="37">
                  <c:v>120</c:v>
                </c:pt>
                <c:pt idx="3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42-46B7-B1F3-D0A0F9EC0237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'Sub-Category'!$D$6:$D$46</c:f>
              <c:numCache>
                <c:formatCode>General</c:formatCode>
                <c:ptCount val="40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8">
                  <c:v>40</c:v>
                </c:pt>
                <c:pt idx="31">
                  <c:v>18</c:v>
                </c:pt>
                <c:pt idx="32">
                  <c:v>17</c:v>
                </c:pt>
                <c:pt idx="35">
                  <c:v>10</c:v>
                </c:pt>
                <c:pt idx="37">
                  <c:v>60</c:v>
                </c:pt>
                <c:pt idx="38">
                  <c:v>100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42-46B7-B1F3-D0A0F9EC0237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'Sub-Category'!$E$6:$E$46</c:f>
              <c:numCache>
                <c:formatCode>General</c:formatCode>
                <c:ptCount val="40"/>
                <c:pt idx="8">
                  <c:v>20</c:v>
                </c:pt>
                <c:pt idx="30">
                  <c:v>6</c:v>
                </c:pt>
                <c:pt idx="3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31-49B2-A8D5-A80CA1922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399504"/>
        <c:axId val="1717479088"/>
      </c:barChart>
      <c:catAx>
        <c:axId val="15739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479088"/>
        <c:crosses val="autoZero"/>
        <c:auto val="1"/>
        <c:lblAlgn val="ctr"/>
        <c:lblOffset val="100"/>
        <c:noMultiLvlLbl val="0"/>
      </c:catAx>
      <c:valAx>
        <c:axId val="171747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9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[Kickstarter.xlsx]Time period!PivotTable4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Projects' outcomes per month of creation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period'!$B$4:$B$5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'Time period'!$A$6:$A$18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period'!$B$6:$B$18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A-41C3-A6F6-3C33561B20A1}"/>
            </c:ext>
          </c:extLst>
        </c:ser>
        <c:ser>
          <c:idx val="1"/>
          <c:order val="1"/>
          <c:tx>
            <c:strRef>
              <c:f>'Time period'!$C$4:$C$5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'Time period'!$A$6:$A$18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period'!$C$6:$C$18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70-4501-B139-70ABA6C6DB7E}"/>
            </c:ext>
          </c:extLst>
        </c:ser>
        <c:ser>
          <c:idx val="2"/>
          <c:order val="2"/>
          <c:tx>
            <c:strRef>
              <c:f>'Time period'!$D$4:$D$5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'Time period'!$A$6:$A$18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period'!$D$6:$D$18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70-4501-B139-70ABA6C6D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0490096"/>
        <c:axId val="159671376"/>
      </c:lineChart>
      <c:catAx>
        <c:axId val="201049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71376"/>
        <c:crosses val="autoZero"/>
        <c:auto val="1"/>
        <c:lblAlgn val="ctr"/>
        <c:lblOffset val="100"/>
        <c:noMultiLvlLbl val="0"/>
      </c:catAx>
      <c:valAx>
        <c:axId val="15967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49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E0-4B54-81B9-147BCEF676BC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E0-4B54-81B9-147BCEF676BC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E0-4B54-81B9-147BCEF67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153392"/>
        <c:axId val="1252715040"/>
      </c:lineChart>
      <c:catAx>
        <c:axId val="126315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715040"/>
        <c:crosses val="autoZero"/>
        <c:auto val="1"/>
        <c:lblAlgn val="ctr"/>
        <c:lblOffset val="100"/>
        <c:noMultiLvlLbl val="0"/>
      </c:catAx>
      <c:valAx>
        <c:axId val="125271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15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371474</xdr:colOff>
      <xdr:row>1</xdr:row>
      <xdr:rowOff>4762</xdr:rowOff>
    </xdr:from>
    <xdr:to>
      <xdr:col>18</xdr:col>
      <xdr:colOff>304800</xdr:colOff>
      <xdr:row>23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23CFC4-3D1B-433E-9F23-8F59FB414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371473</xdr:colOff>
      <xdr:row>1</xdr:row>
      <xdr:rowOff>4762</xdr:rowOff>
    </xdr:from>
    <xdr:to>
      <xdr:col>21</xdr:col>
      <xdr:colOff>314325</xdr:colOff>
      <xdr:row>28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F78F51-8452-45CD-9988-5989060C7C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3</xdr:row>
      <xdr:rowOff>52387</xdr:rowOff>
    </xdr:from>
    <xdr:to>
      <xdr:col>14</xdr:col>
      <xdr:colOff>238125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D23F19-D0B5-4A7B-ABA3-4A91407D7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431424</xdr:colOff>
      <xdr:row>15</xdr:row>
      <xdr:rowOff>12325</xdr:rowOff>
    </xdr:from>
    <xdr:to>
      <xdr:col>7</xdr:col>
      <xdr:colOff>1243853</xdr:colOff>
      <xdr:row>43</xdr:row>
      <xdr:rowOff>67235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3A8041-5C51-479A-9E46-486952B13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ws" refreshedDate="44044.634223148147" createdVersion="6" refreshedVersion="6" minRefreshableVersion="3" recordCount="4114" xr:uid="{CC4134EA-9BB3-455E-9FEA-080B9685BA4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ws" refreshedDate="44044.74350798611" createdVersion="6" refreshedVersion="6" minRefreshableVersion="3" recordCount="4114" xr:uid="{EEE761F5-106B-4D6A-8B2F-11F47B8C5C9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E9A644-3C82-49C0-952B-DC131B41425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AB250F-1076-48E4-A7EC-F2B8500A6A5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4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h="1"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F84FA3-D060-42FB-A331-9B072372523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0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0" zoomScaleNormal="70" workbookViewId="0">
      <selection activeCell="F10" sqref="F10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7.140625" customWidth="1"/>
    <col min="16" max="16" width="22.140625" customWidth="1"/>
    <col min="17" max="17" width="12.42578125" customWidth="1"/>
    <col min="18" max="18" width="19.5703125" customWidth="1"/>
    <col min="19" max="19" width="34.140625" customWidth="1"/>
    <col min="20" max="20" width="26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>IFERROR(E2/L2,0)</f>
        <v>63.917582417582416</v>
      </c>
      <c r="Q2" t="str">
        <f t="shared" ref="Q2:Q65" si="1">LEFT(N2,FIND("/",N2)-1)</f>
        <v>film &amp; video</v>
      </c>
      <c r="R2" t="str">
        <f t="shared" ref="R2:R65" si="2"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ref="P3:P66" si="3">IFERROR(E3/L3,0)</f>
        <v>185.48101265822785</v>
      </c>
      <c r="Q3" t="str">
        <f t="shared" si="1"/>
        <v>film &amp; video</v>
      </c>
      <c r="R3" t="str">
        <f t="shared" si="2"/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3"/>
        <v>15</v>
      </c>
      <c r="Q4" t="str">
        <f t="shared" si="1"/>
        <v>film &amp; video</v>
      </c>
      <c r="R4" t="str">
        <f t="shared" si="2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3"/>
        <v>69.266666666666666</v>
      </c>
      <c r="Q5" t="str">
        <f t="shared" si="1"/>
        <v>film &amp; video</v>
      </c>
      <c r="R5" t="str">
        <f t="shared" si="2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3"/>
        <v>190.55028169014085</v>
      </c>
      <c r="Q6" t="str">
        <f t="shared" si="1"/>
        <v>film &amp; video</v>
      </c>
      <c r="R6" t="str">
        <f t="shared" si="2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3"/>
        <v>93.40425531914893</v>
      </c>
      <c r="Q7" t="str">
        <f t="shared" si="1"/>
        <v>film &amp; video</v>
      </c>
      <c r="R7" t="str">
        <f t="shared" si="2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3"/>
        <v>146.87931034482759</v>
      </c>
      <c r="Q8" t="str">
        <f t="shared" si="1"/>
        <v>film &amp; video</v>
      </c>
      <c r="R8" t="str">
        <f t="shared" si="2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3"/>
        <v>159.82456140350877</v>
      </c>
      <c r="Q9" t="str">
        <f t="shared" si="1"/>
        <v>film &amp; video</v>
      </c>
      <c r="R9" t="str">
        <f t="shared" si="2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3"/>
        <v>291.79333333333335</v>
      </c>
      <c r="Q10" t="str">
        <f t="shared" si="1"/>
        <v>film &amp; video</v>
      </c>
      <c r="R10" t="str">
        <f t="shared" si="2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3"/>
        <v>31.499500000000001</v>
      </c>
      <c r="Q11" t="str">
        <f t="shared" si="1"/>
        <v>film &amp; video</v>
      </c>
      <c r="R11" t="str">
        <f t="shared" si="2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3"/>
        <v>158.68421052631578</v>
      </c>
      <c r="Q12" t="str">
        <f t="shared" si="1"/>
        <v>film &amp; video</v>
      </c>
      <c r="R12" t="str">
        <f t="shared" si="2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3"/>
        <v>80.333333333333329</v>
      </c>
      <c r="Q13" t="str">
        <f t="shared" si="1"/>
        <v>film &amp; video</v>
      </c>
      <c r="R13" t="str">
        <f t="shared" si="2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3"/>
        <v>59.961305925030231</v>
      </c>
      <c r="Q14" t="str">
        <f t="shared" si="1"/>
        <v>film &amp; video</v>
      </c>
      <c r="R14" t="str">
        <f t="shared" si="2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3"/>
        <v>109.78431372549019</v>
      </c>
      <c r="Q15" t="str">
        <f t="shared" si="1"/>
        <v>film &amp; video</v>
      </c>
      <c r="R15" t="str">
        <f t="shared" si="2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3"/>
        <v>147.70731707317074</v>
      </c>
      <c r="Q16" t="str">
        <f t="shared" si="1"/>
        <v>film &amp; video</v>
      </c>
      <c r="R16" t="str">
        <f t="shared" si="2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3"/>
        <v>21.755102040816325</v>
      </c>
      <c r="Q17" t="str">
        <f t="shared" si="1"/>
        <v>film &amp; video</v>
      </c>
      <c r="R17" t="str">
        <f t="shared" si="2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3"/>
        <v>171.84285714285716</v>
      </c>
      <c r="Q18" t="str">
        <f t="shared" si="1"/>
        <v>film &amp; video</v>
      </c>
      <c r="R18" t="str">
        <f t="shared" si="2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3"/>
        <v>41.944444444444443</v>
      </c>
      <c r="Q19" t="str">
        <f t="shared" si="1"/>
        <v>film &amp; video</v>
      </c>
      <c r="R19" t="str">
        <f t="shared" si="2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3"/>
        <v>93.264122807017543</v>
      </c>
      <c r="Q20" t="str">
        <f t="shared" si="1"/>
        <v>film &amp; video</v>
      </c>
      <c r="R20" t="str">
        <f t="shared" si="2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3"/>
        <v>56.136363636363633</v>
      </c>
      <c r="Q21" t="str">
        <f t="shared" si="1"/>
        <v>film &amp; video</v>
      </c>
      <c r="R21" t="str">
        <f t="shared" si="2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3"/>
        <v>80.16</v>
      </c>
      <c r="Q22" t="str">
        <f t="shared" si="1"/>
        <v>film &amp; video</v>
      </c>
      <c r="R22" t="str">
        <f t="shared" si="2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3"/>
        <v>199.9009900990099</v>
      </c>
      <c r="Q23" t="str">
        <f t="shared" si="1"/>
        <v>film &amp; video</v>
      </c>
      <c r="R23" t="str">
        <f t="shared" si="2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3"/>
        <v>51.25</v>
      </c>
      <c r="Q24" t="str">
        <f t="shared" si="1"/>
        <v>film &amp; video</v>
      </c>
      <c r="R24" t="str">
        <f t="shared" si="2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3"/>
        <v>103.04347826086956</v>
      </c>
      <c r="Q25" t="str">
        <f t="shared" si="1"/>
        <v>film &amp; video</v>
      </c>
      <c r="R25" t="str">
        <f t="shared" si="2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3"/>
        <v>66.346149825783982</v>
      </c>
      <c r="Q26" t="str">
        <f t="shared" si="1"/>
        <v>film &amp; video</v>
      </c>
      <c r="R26" t="str">
        <f t="shared" si="2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3"/>
        <v>57.142857142857146</v>
      </c>
      <c r="Q27" t="str">
        <f t="shared" si="1"/>
        <v>film &amp; video</v>
      </c>
      <c r="R27" t="str">
        <f t="shared" si="2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3"/>
        <v>102.10526315789474</v>
      </c>
      <c r="Q28" t="str">
        <f t="shared" si="1"/>
        <v>film &amp; video</v>
      </c>
      <c r="R28" t="str">
        <f t="shared" si="2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3"/>
        <v>148.96666666666667</v>
      </c>
      <c r="Q29" t="str">
        <f t="shared" si="1"/>
        <v>film &amp; video</v>
      </c>
      <c r="R29" t="str">
        <f t="shared" si="2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3"/>
        <v>169.6056338028169</v>
      </c>
      <c r="Q30" t="str">
        <f t="shared" si="1"/>
        <v>film &amp; video</v>
      </c>
      <c r="R30" t="str">
        <f t="shared" si="2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3"/>
        <v>31.623931623931625</v>
      </c>
      <c r="Q31" t="str">
        <f t="shared" si="1"/>
        <v>film &amp; video</v>
      </c>
      <c r="R31" t="str">
        <f t="shared" si="2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3"/>
        <v>76.45264150943396</v>
      </c>
      <c r="Q32" t="str">
        <f t="shared" si="1"/>
        <v>film &amp; video</v>
      </c>
      <c r="R32" t="str">
        <f t="shared" si="2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3"/>
        <v>13</v>
      </c>
      <c r="Q33" t="str">
        <f t="shared" si="1"/>
        <v>film &amp; video</v>
      </c>
      <c r="R33" t="str">
        <f t="shared" si="2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3"/>
        <v>320.44943820224717</v>
      </c>
      <c r="Q34" t="str">
        <f t="shared" si="1"/>
        <v>film &amp; video</v>
      </c>
      <c r="R34" t="str">
        <f t="shared" si="2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3"/>
        <v>83.75</v>
      </c>
      <c r="Q35" t="str">
        <f t="shared" si="1"/>
        <v>film &amp; video</v>
      </c>
      <c r="R35" t="str">
        <f t="shared" si="2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3"/>
        <v>49.882352941176471</v>
      </c>
      <c r="Q36" t="str">
        <f t="shared" si="1"/>
        <v>film &amp; video</v>
      </c>
      <c r="R36" t="str">
        <f t="shared" si="2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3"/>
        <v>59.464285714285715</v>
      </c>
      <c r="Q37" t="str">
        <f t="shared" si="1"/>
        <v>film &amp; video</v>
      </c>
      <c r="R37" t="str">
        <f t="shared" si="2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3"/>
        <v>193.84090909090909</v>
      </c>
      <c r="Q38" t="str">
        <f t="shared" si="1"/>
        <v>film &amp; video</v>
      </c>
      <c r="R38" t="str">
        <f t="shared" si="2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3"/>
        <v>159.51383399209487</v>
      </c>
      <c r="Q39" t="str">
        <f t="shared" si="1"/>
        <v>film &amp; video</v>
      </c>
      <c r="R39" t="str">
        <f t="shared" si="2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3"/>
        <v>41.68181818181818</v>
      </c>
      <c r="Q40" t="str">
        <f t="shared" si="1"/>
        <v>film &amp; video</v>
      </c>
      <c r="R40" t="str">
        <f t="shared" si="2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3"/>
        <v>150.89861751152074</v>
      </c>
      <c r="Q41" t="str">
        <f t="shared" si="1"/>
        <v>film &amp; video</v>
      </c>
      <c r="R41" t="str">
        <f t="shared" si="2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3"/>
        <v>126.6875</v>
      </c>
      <c r="Q42" t="str">
        <f t="shared" si="1"/>
        <v>film &amp; video</v>
      </c>
      <c r="R42" t="str">
        <f t="shared" si="2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3"/>
        <v>105.26315789473684</v>
      </c>
      <c r="Q43" t="str">
        <f t="shared" si="1"/>
        <v>film &amp; video</v>
      </c>
      <c r="R43" t="str">
        <f t="shared" si="2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3"/>
        <v>117.51479289940828</v>
      </c>
      <c r="Q44" t="str">
        <f t="shared" si="1"/>
        <v>film &amp; video</v>
      </c>
      <c r="R44" t="str">
        <f t="shared" si="2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3"/>
        <v>117.36121673003802</v>
      </c>
      <c r="Q45" t="str">
        <f t="shared" si="1"/>
        <v>film &amp; video</v>
      </c>
      <c r="R45" t="str">
        <f t="shared" si="2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3"/>
        <v>133.33333333333334</v>
      </c>
      <c r="Q46" t="str">
        <f t="shared" si="1"/>
        <v>film &amp; video</v>
      </c>
      <c r="R46" t="str">
        <f t="shared" si="2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3"/>
        <v>98.360655737704917</v>
      </c>
      <c r="Q47" t="str">
        <f t="shared" si="1"/>
        <v>film &amp; video</v>
      </c>
      <c r="R47" t="str">
        <f t="shared" si="2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3"/>
        <v>194.44444444444446</v>
      </c>
      <c r="Q48" t="str">
        <f t="shared" si="1"/>
        <v>film &amp; video</v>
      </c>
      <c r="R48" t="str">
        <f t="shared" si="2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3"/>
        <v>76.865000000000009</v>
      </c>
      <c r="Q49" t="str">
        <f t="shared" si="1"/>
        <v>film &amp; video</v>
      </c>
      <c r="R49" t="str">
        <f t="shared" si="2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3"/>
        <v>56.815789473684212</v>
      </c>
      <c r="Q50" t="str">
        <f t="shared" si="1"/>
        <v>film &amp; video</v>
      </c>
      <c r="R50" t="str">
        <f t="shared" si="2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3"/>
        <v>137.93103448275863</v>
      </c>
      <c r="Q51" t="str">
        <f t="shared" si="1"/>
        <v>film &amp; video</v>
      </c>
      <c r="R51" t="str">
        <f t="shared" si="2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3"/>
        <v>27.272727272727273</v>
      </c>
      <c r="Q52" t="str">
        <f t="shared" si="1"/>
        <v>film &amp; video</v>
      </c>
      <c r="R52" t="str">
        <f t="shared" si="2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3"/>
        <v>118.33613445378151</v>
      </c>
      <c r="Q53" t="str">
        <f t="shared" si="1"/>
        <v>film &amp; video</v>
      </c>
      <c r="R53" t="str">
        <f t="shared" si="2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3"/>
        <v>223.48076923076923</v>
      </c>
      <c r="Q54" t="str">
        <f t="shared" si="1"/>
        <v>film &amp; video</v>
      </c>
      <c r="R54" t="str">
        <f t="shared" si="2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3"/>
        <v>28.111111111111111</v>
      </c>
      <c r="Q55" t="str">
        <f t="shared" si="1"/>
        <v>film &amp; video</v>
      </c>
      <c r="R55" t="str">
        <f t="shared" si="2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3"/>
        <v>194.23076923076923</v>
      </c>
      <c r="Q56" t="str">
        <f t="shared" si="1"/>
        <v>film &amp; video</v>
      </c>
      <c r="R56" t="str">
        <f t="shared" si="2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3"/>
        <v>128.95348837209303</v>
      </c>
      <c r="Q57" t="str">
        <f t="shared" si="1"/>
        <v>film &amp; video</v>
      </c>
      <c r="R57" t="str">
        <f t="shared" si="2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3"/>
        <v>49.316091954022987</v>
      </c>
      <c r="Q58" t="str">
        <f t="shared" si="1"/>
        <v>film &amp; video</v>
      </c>
      <c r="R58" t="str">
        <f t="shared" si="2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3"/>
        <v>221.52173913043478</v>
      </c>
      <c r="Q59" t="str">
        <f t="shared" si="1"/>
        <v>film &amp; video</v>
      </c>
      <c r="R59" t="str">
        <f t="shared" si="2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3"/>
        <v>137.21333333333334</v>
      </c>
      <c r="Q60" t="str">
        <f t="shared" si="1"/>
        <v>film &amp; video</v>
      </c>
      <c r="R60" t="str">
        <f t="shared" si="2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3"/>
        <v>606.82242424242418</v>
      </c>
      <c r="Q61" t="str">
        <f t="shared" si="1"/>
        <v>film &amp; video</v>
      </c>
      <c r="R61" t="str">
        <f t="shared" si="2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3"/>
        <v>43.040092592592593</v>
      </c>
      <c r="Q62" t="str">
        <f t="shared" si="1"/>
        <v>film &amp; video</v>
      </c>
      <c r="R62" t="str">
        <f t="shared" si="2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3"/>
        <v>322.39130434782606</v>
      </c>
      <c r="Q63" t="str">
        <f t="shared" si="1"/>
        <v>film &amp; video</v>
      </c>
      <c r="R63" t="str">
        <f t="shared" si="2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3"/>
        <v>96.708333333333329</v>
      </c>
      <c r="Q64" t="str">
        <f t="shared" si="1"/>
        <v>film &amp; video</v>
      </c>
      <c r="R64" t="str">
        <f t="shared" si="2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3"/>
        <v>35.474531249999998</v>
      </c>
      <c r="Q65" t="str">
        <f t="shared" si="1"/>
        <v>film &amp; video</v>
      </c>
      <c r="R65" t="str">
        <f t="shared" si="2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6">
        <f t="shared" si="3"/>
        <v>86.666666666666671</v>
      </c>
      <c r="Q66" t="str">
        <f t="shared" ref="Q66:Q129" si="7">LEFT(N66,FIND("/",N66)-1)</f>
        <v>film &amp; video</v>
      </c>
      <c r="R66" t="str">
        <f t="shared" ref="R66:R129" si="8">RIGHT(N66,LEN(N66)-SEARCH("/",N66))</f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6">
        <f t="shared" ref="P67:P130" si="9">IFERROR(E67/L67,0)</f>
        <v>132.05263157894737</v>
      </c>
      <c r="Q67" t="str">
        <f t="shared" si="7"/>
        <v>film &amp; video</v>
      </c>
      <c r="R67" t="str">
        <f t="shared" si="8"/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9"/>
        <v>91.230769230769226</v>
      </c>
      <c r="Q68" t="str">
        <f t="shared" si="7"/>
        <v>film &amp; video</v>
      </c>
      <c r="R68" t="str">
        <f t="shared" si="8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9"/>
        <v>116.25</v>
      </c>
      <c r="Q69" t="str">
        <f t="shared" si="7"/>
        <v>film &amp; video</v>
      </c>
      <c r="R69" t="str">
        <f t="shared" si="8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9"/>
        <v>21.194444444444443</v>
      </c>
      <c r="Q70" t="str">
        <f t="shared" si="7"/>
        <v>film &amp; video</v>
      </c>
      <c r="R70" t="str">
        <f t="shared" si="8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9"/>
        <v>62.327134831460668</v>
      </c>
      <c r="Q71" t="str">
        <f t="shared" si="7"/>
        <v>film &amp; video</v>
      </c>
      <c r="R71" t="str">
        <f t="shared" si="8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9"/>
        <v>37.411764705882355</v>
      </c>
      <c r="Q72" t="str">
        <f t="shared" si="7"/>
        <v>film &amp; video</v>
      </c>
      <c r="R72" t="str">
        <f t="shared" si="8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9"/>
        <v>69.71875</v>
      </c>
      <c r="Q73" t="str">
        <f t="shared" si="7"/>
        <v>film &amp; video</v>
      </c>
      <c r="R73" t="str">
        <f t="shared" si="8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9"/>
        <v>58.170731707317074</v>
      </c>
      <c r="Q74" t="str">
        <f t="shared" si="7"/>
        <v>film &amp; video</v>
      </c>
      <c r="R74" t="str">
        <f t="shared" si="8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9"/>
        <v>50</v>
      </c>
      <c r="Q75" t="str">
        <f t="shared" si="7"/>
        <v>film &amp; video</v>
      </c>
      <c r="R75" t="str">
        <f t="shared" si="8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9"/>
        <v>19.471034482758618</v>
      </c>
      <c r="Q76" t="str">
        <f t="shared" si="7"/>
        <v>film &amp; video</v>
      </c>
      <c r="R76" t="str">
        <f t="shared" si="8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9"/>
        <v>85.957446808510639</v>
      </c>
      <c r="Q77" t="str">
        <f t="shared" si="7"/>
        <v>film &amp; video</v>
      </c>
      <c r="R77" t="str">
        <f t="shared" si="8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9"/>
        <v>30.666666666666668</v>
      </c>
      <c r="Q78" t="str">
        <f t="shared" si="7"/>
        <v>film &amp; video</v>
      </c>
      <c r="R78" t="str">
        <f t="shared" si="8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9"/>
        <v>60.384615384615387</v>
      </c>
      <c r="Q79" t="str">
        <f t="shared" si="7"/>
        <v>film &amp; video</v>
      </c>
      <c r="R79" t="str">
        <f t="shared" si="8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9"/>
        <v>38.6</v>
      </c>
      <c r="Q80" t="str">
        <f t="shared" si="7"/>
        <v>film &amp; video</v>
      </c>
      <c r="R80" t="str">
        <f t="shared" si="8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9"/>
        <v>40.268292682926827</v>
      </c>
      <c r="Q81" t="str">
        <f t="shared" si="7"/>
        <v>film &amp; video</v>
      </c>
      <c r="R81" t="str">
        <f t="shared" si="8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9"/>
        <v>273.82978723404256</v>
      </c>
      <c r="Q82" t="str">
        <f t="shared" si="7"/>
        <v>film &amp; video</v>
      </c>
      <c r="R82" t="str">
        <f t="shared" si="8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9"/>
        <v>53.035714285714285</v>
      </c>
      <c r="Q83" t="str">
        <f t="shared" si="7"/>
        <v>film &amp; video</v>
      </c>
      <c r="R83" t="str">
        <f t="shared" si="8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9"/>
        <v>40.005000000000003</v>
      </c>
      <c r="Q84" t="str">
        <f t="shared" si="7"/>
        <v>film &amp; video</v>
      </c>
      <c r="R84" t="str">
        <f t="shared" si="8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9"/>
        <v>15.76923076923077</v>
      </c>
      <c r="Q85" t="str">
        <f t="shared" si="7"/>
        <v>film &amp; video</v>
      </c>
      <c r="R85" t="str">
        <f t="shared" si="8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9"/>
        <v>71.428571428571431</v>
      </c>
      <c r="Q86" t="str">
        <f t="shared" si="7"/>
        <v>film &amp; video</v>
      </c>
      <c r="R86" t="str">
        <f t="shared" si="8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9"/>
        <v>71.714285714285708</v>
      </c>
      <c r="Q87" t="str">
        <f t="shared" si="7"/>
        <v>film &amp; video</v>
      </c>
      <c r="R87" t="str">
        <f t="shared" si="8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9"/>
        <v>375.76470588235293</v>
      </c>
      <c r="Q88" t="str">
        <f t="shared" si="7"/>
        <v>film &amp; video</v>
      </c>
      <c r="R88" t="str">
        <f t="shared" si="8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9"/>
        <v>104.6</v>
      </c>
      <c r="Q89" t="str">
        <f t="shared" si="7"/>
        <v>film &amp; video</v>
      </c>
      <c r="R89" t="str">
        <f t="shared" si="8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9"/>
        <v>60</v>
      </c>
      <c r="Q90" t="str">
        <f t="shared" si="7"/>
        <v>film &amp; video</v>
      </c>
      <c r="R90" t="str">
        <f t="shared" si="8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9"/>
        <v>123.28571428571429</v>
      </c>
      <c r="Q91" t="str">
        <f t="shared" si="7"/>
        <v>film &amp; video</v>
      </c>
      <c r="R91" t="str">
        <f t="shared" si="8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9"/>
        <v>31.375</v>
      </c>
      <c r="Q92" t="str">
        <f t="shared" si="7"/>
        <v>film &amp; video</v>
      </c>
      <c r="R92" t="str">
        <f t="shared" si="8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9"/>
        <v>78.260869565217391</v>
      </c>
      <c r="Q93" t="str">
        <f t="shared" si="7"/>
        <v>film &amp; video</v>
      </c>
      <c r="R93" t="str">
        <f t="shared" si="8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9"/>
        <v>122.32558139534883</v>
      </c>
      <c r="Q94" t="str">
        <f t="shared" si="7"/>
        <v>film &amp; video</v>
      </c>
      <c r="R94" t="str">
        <f t="shared" si="8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9"/>
        <v>73.733333333333334</v>
      </c>
      <c r="Q95" t="str">
        <f t="shared" si="7"/>
        <v>film &amp; video</v>
      </c>
      <c r="R95" t="str">
        <f t="shared" si="8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9"/>
        <v>21.666666666666668</v>
      </c>
      <c r="Q96" t="str">
        <f t="shared" si="7"/>
        <v>film &amp; video</v>
      </c>
      <c r="R96" t="str">
        <f t="shared" si="8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9"/>
        <v>21.904761904761905</v>
      </c>
      <c r="Q97" t="str">
        <f t="shared" si="7"/>
        <v>film &amp; video</v>
      </c>
      <c r="R97" t="str">
        <f t="shared" si="8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9"/>
        <v>50.588235294117645</v>
      </c>
      <c r="Q98" t="str">
        <f t="shared" si="7"/>
        <v>film &amp; video</v>
      </c>
      <c r="R98" t="str">
        <f t="shared" si="8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9"/>
        <v>53.125</v>
      </c>
      <c r="Q99" t="str">
        <f t="shared" si="7"/>
        <v>film &amp; video</v>
      </c>
      <c r="R99" t="str">
        <f t="shared" si="8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9"/>
        <v>56.666666666666664</v>
      </c>
      <c r="Q100" t="str">
        <f t="shared" si="7"/>
        <v>film &amp; video</v>
      </c>
      <c r="R100" t="str">
        <f t="shared" si="8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9"/>
        <v>40.776666666666664</v>
      </c>
      <c r="Q101" t="str">
        <f t="shared" si="7"/>
        <v>film &amp; video</v>
      </c>
      <c r="R101" t="str">
        <f t="shared" si="8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9"/>
        <v>192.30769230769232</v>
      </c>
      <c r="Q102" t="str">
        <f t="shared" si="7"/>
        <v>film &amp; video</v>
      </c>
      <c r="R102" t="str">
        <f t="shared" si="8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9"/>
        <v>100</v>
      </c>
      <c r="Q103" t="str">
        <f t="shared" si="7"/>
        <v>film &amp; video</v>
      </c>
      <c r="R103" t="str">
        <f t="shared" si="8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9"/>
        <v>117.92307692307692</v>
      </c>
      <c r="Q104" t="str">
        <f t="shared" si="7"/>
        <v>film &amp; video</v>
      </c>
      <c r="R104" t="str">
        <f t="shared" si="8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9"/>
        <v>27.897959183673468</v>
      </c>
      <c r="Q105" t="str">
        <f t="shared" si="7"/>
        <v>film &amp; video</v>
      </c>
      <c r="R105" t="str">
        <f t="shared" si="8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9"/>
        <v>60</v>
      </c>
      <c r="Q106" t="str">
        <f t="shared" si="7"/>
        <v>film &amp; video</v>
      </c>
      <c r="R106" t="str">
        <f t="shared" si="8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9"/>
        <v>39.383333333333333</v>
      </c>
      <c r="Q107" t="str">
        <f t="shared" si="7"/>
        <v>film &amp; video</v>
      </c>
      <c r="R107" t="str">
        <f t="shared" si="8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9"/>
        <v>186.11111111111111</v>
      </c>
      <c r="Q108" t="str">
        <f t="shared" si="7"/>
        <v>film &amp; video</v>
      </c>
      <c r="R108" t="str">
        <f t="shared" si="8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9"/>
        <v>111.37681159420291</v>
      </c>
      <c r="Q109" t="str">
        <f t="shared" si="7"/>
        <v>film &amp; video</v>
      </c>
      <c r="R109" t="str">
        <f t="shared" si="8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9"/>
        <v>78.723404255319153</v>
      </c>
      <c r="Q110" t="str">
        <f t="shared" si="7"/>
        <v>film &amp; video</v>
      </c>
      <c r="R110" t="str">
        <f t="shared" si="8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9"/>
        <v>46.702127659574465</v>
      </c>
      <c r="Q111" t="str">
        <f t="shared" si="7"/>
        <v>film &amp; video</v>
      </c>
      <c r="R111" t="str">
        <f t="shared" si="8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9"/>
        <v>65.384615384615387</v>
      </c>
      <c r="Q112" t="str">
        <f t="shared" si="7"/>
        <v>film &amp; video</v>
      </c>
      <c r="R112" t="str">
        <f t="shared" si="8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9"/>
        <v>102.0754716981132</v>
      </c>
      <c r="Q113" t="str">
        <f t="shared" si="7"/>
        <v>film &amp; video</v>
      </c>
      <c r="R113" t="str">
        <f t="shared" si="8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9"/>
        <v>64.197530864197532</v>
      </c>
      <c r="Q114" t="str">
        <f t="shared" si="7"/>
        <v>film &amp; video</v>
      </c>
      <c r="R114" t="str">
        <f t="shared" si="8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9"/>
        <v>90.384615384615387</v>
      </c>
      <c r="Q115" t="str">
        <f t="shared" si="7"/>
        <v>film &amp; video</v>
      </c>
      <c r="R115" t="str">
        <f t="shared" si="8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9"/>
        <v>88.571428571428569</v>
      </c>
      <c r="Q116" t="str">
        <f t="shared" si="7"/>
        <v>film &amp; video</v>
      </c>
      <c r="R116" t="str">
        <f t="shared" si="8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9"/>
        <v>28.727272727272727</v>
      </c>
      <c r="Q117" t="str">
        <f t="shared" si="7"/>
        <v>film &amp; video</v>
      </c>
      <c r="R117" t="str">
        <f t="shared" si="8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9"/>
        <v>69.78947368421052</v>
      </c>
      <c r="Q118" t="str">
        <f t="shared" si="7"/>
        <v>film &amp; video</v>
      </c>
      <c r="R118" t="str">
        <f t="shared" si="8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9"/>
        <v>167.48962962962963</v>
      </c>
      <c r="Q119" t="str">
        <f t="shared" si="7"/>
        <v>film &amp; video</v>
      </c>
      <c r="R119" t="str">
        <f t="shared" si="8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9"/>
        <v>144.91230769230768</v>
      </c>
      <c r="Q120" t="str">
        <f t="shared" si="7"/>
        <v>film &amp; video</v>
      </c>
      <c r="R120" t="str">
        <f t="shared" si="8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9"/>
        <v>91.840540540540545</v>
      </c>
      <c r="Q121" t="str">
        <f t="shared" si="7"/>
        <v>film &amp; video</v>
      </c>
      <c r="R121" t="str">
        <f t="shared" si="8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9"/>
        <v>10</v>
      </c>
      <c r="Q122" t="str">
        <f t="shared" si="7"/>
        <v>film &amp; video</v>
      </c>
      <c r="R122" t="str">
        <f t="shared" si="8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9"/>
        <v>1</v>
      </c>
      <c r="Q123" t="str">
        <f t="shared" si="7"/>
        <v>film &amp; video</v>
      </c>
      <c r="R123" t="str">
        <f t="shared" si="8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9"/>
        <v>0</v>
      </c>
      <c r="Q124" t="str">
        <f t="shared" si="7"/>
        <v>film &amp; video</v>
      </c>
      <c r="R124" t="str">
        <f t="shared" si="8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9"/>
        <v>25.166666666666668</v>
      </c>
      <c r="Q125" t="str">
        <f t="shared" si="7"/>
        <v>film &amp; video</v>
      </c>
      <c r="R125" t="str">
        <f t="shared" si="8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9"/>
        <v>0</v>
      </c>
      <c r="Q126" t="str">
        <f t="shared" si="7"/>
        <v>film &amp; video</v>
      </c>
      <c r="R126" t="str">
        <f t="shared" si="8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9"/>
        <v>11.666666666666666</v>
      </c>
      <c r="Q127" t="str">
        <f t="shared" si="7"/>
        <v>film &amp; video</v>
      </c>
      <c r="R127" t="str">
        <f t="shared" si="8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9"/>
        <v>106.69230769230769</v>
      </c>
      <c r="Q128" t="str">
        <f t="shared" si="7"/>
        <v>film &amp; video</v>
      </c>
      <c r="R128" t="str">
        <f t="shared" si="8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9"/>
        <v>47.5</v>
      </c>
      <c r="Q129" t="str">
        <f t="shared" si="7"/>
        <v>film &amp; video</v>
      </c>
      <c r="R129" t="str">
        <f t="shared" si="8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 s="6">
        <f t="shared" si="9"/>
        <v>311.16666666666669</v>
      </c>
      <c r="Q130" t="str">
        <f t="shared" ref="Q130:Q193" si="13">LEFT(N130,FIND("/",N130)-1)</f>
        <v>film &amp; video</v>
      </c>
      <c r="R130" t="str">
        <f t="shared" ref="R130:R193" si="14">RIGHT(N130,LEN(N130)-SEARCH("/",N130))</f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6">
        <f t="shared" ref="P131:P194" si="15">IFERROR(E131/L131,0)</f>
        <v>0</v>
      </c>
      <c r="Q131" t="str">
        <f t="shared" si="13"/>
        <v>film &amp; video</v>
      </c>
      <c r="R131" t="str">
        <f t="shared" si="14"/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5"/>
        <v>0</v>
      </c>
      <c r="Q132" t="str">
        <f t="shared" si="13"/>
        <v>film &amp; video</v>
      </c>
      <c r="R132" t="str">
        <f t="shared" si="14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5"/>
        <v>0</v>
      </c>
      <c r="Q133" t="str">
        <f t="shared" si="13"/>
        <v>film &amp; video</v>
      </c>
      <c r="R133" t="str">
        <f t="shared" si="14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5"/>
        <v>94.506172839506178</v>
      </c>
      <c r="Q134" t="str">
        <f t="shared" si="13"/>
        <v>film &amp; video</v>
      </c>
      <c r="R134" t="str">
        <f t="shared" si="14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5"/>
        <v>0</v>
      </c>
      <c r="Q135" t="str">
        <f t="shared" si="13"/>
        <v>film &amp; video</v>
      </c>
      <c r="R135" t="str">
        <f t="shared" si="14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5"/>
        <v>0</v>
      </c>
      <c r="Q136" t="str">
        <f t="shared" si="13"/>
        <v>film &amp; video</v>
      </c>
      <c r="R136" t="str">
        <f t="shared" si="14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5"/>
        <v>80.599999999999994</v>
      </c>
      <c r="Q137" t="str">
        <f t="shared" si="13"/>
        <v>film &amp; video</v>
      </c>
      <c r="R137" t="str">
        <f t="shared" si="14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5"/>
        <v>0</v>
      </c>
      <c r="Q138" t="str">
        <f t="shared" si="13"/>
        <v>film &amp; video</v>
      </c>
      <c r="R138" t="str">
        <f t="shared" si="14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5"/>
        <v>0</v>
      </c>
      <c r="Q139" t="str">
        <f t="shared" si="13"/>
        <v>film &amp; video</v>
      </c>
      <c r="R139" t="str">
        <f t="shared" si="14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5"/>
        <v>81.241379310344826</v>
      </c>
      <c r="Q140" t="str">
        <f t="shared" si="13"/>
        <v>film &amp; video</v>
      </c>
      <c r="R140" t="str">
        <f t="shared" si="14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5"/>
        <v>500</v>
      </c>
      <c r="Q141" t="str">
        <f t="shared" si="13"/>
        <v>film &amp; video</v>
      </c>
      <c r="R141" t="str">
        <f t="shared" si="14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5"/>
        <v>0</v>
      </c>
      <c r="Q142" t="str">
        <f t="shared" si="13"/>
        <v>film &amp; video</v>
      </c>
      <c r="R142" t="str">
        <f t="shared" si="14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5"/>
        <v>46.178571428571431</v>
      </c>
      <c r="Q143" t="str">
        <f t="shared" si="13"/>
        <v>film &amp; video</v>
      </c>
      <c r="R143" t="str">
        <f t="shared" si="14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5"/>
        <v>10</v>
      </c>
      <c r="Q144" t="str">
        <f t="shared" si="13"/>
        <v>film &amp; video</v>
      </c>
      <c r="R144" t="str">
        <f t="shared" si="14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5"/>
        <v>0</v>
      </c>
      <c r="Q145" t="str">
        <f t="shared" si="13"/>
        <v>film &amp; video</v>
      </c>
      <c r="R145" t="str">
        <f t="shared" si="14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5"/>
        <v>55.945945945945944</v>
      </c>
      <c r="Q146" t="str">
        <f t="shared" si="13"/>
        <v>film &amp; video</v>
      </c>
      <c r="R146" t="str">
        <f t="shared" si="14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5"/>
        <v>37.555555555555557</v>
      </c>
      <c r="Q147" t="str">
        <f t="shared" si="13"/>
        <v>film &amp; video</v>
      </c>
      <c r="R147" t="str">
        <f t="shared" si="14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5"/>
        <v>38.333333333333336</v>
      </c>
      <c r="Q148" t="str">
        <f t="shared" si="13"/>
        <v>film &amp; video</v>
      </c>
      <c r="R148" t="str">
        <f t="shared" si="14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5"/>
        <v>0</v>
      </c>
      <c r="Q149" t="str">
        <f t="shared" si="13"/>
        <v>film &amp; video</v>
      </c>
      <c r="R149" t="str">
        <f t="shared" si="14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5"/>
        <v>20</v>
      </c>
      <c r="Q150" t="str">
        <f t="shared" si="13"/>
        <v>film &amp; video</v>
      </c>
      <c r="R150" t="str">
        <f t="shared" si="14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5"/>
        <v>15.333333333333334</v>
      </c>
      <c r="Q151" t="str">
        <f t="shared" si="13"/>
        <v>film &amp; video</v>
      </c>
      <c r="R151" t="str">
        <f t="shared" si="14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5"/>
        <v>449.43283582089555</v>
      </c>
      <c r="Q152" t="str">
        <f t="shared" si="13"/>
        <v>film &amp; video</v>
      </c>
      <c r="R152" t="str">
        <f t="shared" si="14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5"/>
        <v>28</v>
      </c>
      <c r="Q153" t="str">
        <f t="shared" si="13"/>
        <v>film &amp; video</v>
      </c>
      <c r="R153" t="str">
        <f t="shared" si="14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5"/>
        <v>15</v>
      </c>
      <c r="Q154" t="str">
        <f t="shared" si="13"/>
        <v>film &amp; video</v>
      </c>
      <c r="R154" t="str">
        <f t="shared" si="14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5"/>
        <v>35.9</v>
      </c>
      <c r="Q155" t="str">
        <f t="shared" si="13"/>
        <v>film &amp; video</v>
      </c>
      <c r="R155" t="str">
        <f t="shared" si="14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5"/>
        <v>13.333333333333334</v>
      </c>
      <c r="Q156" t="str">
        <f t="shared" si="13"/>
        <v>film &amp; video</v>
      </c>
      <c r="R156" t="str">
        <f t="shared" si="14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5"/>
        <v>20.25</v>
      </c>
      <c r="Q157" t="str">
        <f t="shared" si="13"/>
        <v>film &amp; video</v>
      </c>
      <c r="R157" t="str">
        <f t="shared" si="14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5"/>
        <v>119</v>
      </c>
      <c r="Q158" t="str">
        <f t="shared" si="13"/>
        <v>film &amp; video</v>
      </c>
      <c r="R158" t="str">
        <f t="shared" si="14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5"/>
        <v>4</v>
      </c>
      <c r="Q159" t="str">
        <f t="shared" si="13"/>
        <v>film &amp; video</v>
      </c>
      <c r="R159" t="str">
        <f t="shared" si="14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5"/>
        <v>0</v>
      </c>
      <c r="Q160" t="str">
        <f t="shared" si="13"/>
        <v>film &amp; video</v>
      </c>
      <c r="R160" t="str">
        <f t="shared" si="14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5"/>
        <v>10</v>
      </c>
      <c r="Q161" t="str">
        <f t="shared" si="13"/>
        <v>film &amp; video</v>
      </c>
      <c r="R161" t="str">
        <f t="shared" si="14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5"/>
        <v>0</v>
      </c>
      <c r="Q162" t="str">
        <f t="shared" si="13"/>
        <v>film &amp; video</v>
      </c>
      <c r="R162" t="str">
        <f t="shared" si="14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5"/>
        <v>5</v>
      </c>
      <c r="Q163" t="str">
        <f t="shared" si="13"/>
        <v>film &amp; video</v>
      </c>
      <c r="R163" t="str">
        <f t="shared" si="14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5"/>
        <v>43.5</v>
      </c>
      <c r="Q164" t="str">
        <f t="shared" si="13"/>
        <v>film &amp; video</v>
      </c>
      <c r="R164" t="str">
        <f t="shared" si="14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5"/>
        <v>0</v>
      </c>
      <c r="Q165" t="str">
        <f t="shared" si="13"/>
        <v>film &amp; video</v>
      </c>
      <c r="R165" t="str">
        <f t="shared" si="14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5"/>
        <v>91.428571428571431</v>
      </c>
      <c r="Q166" t="str">
        <f t="shared" si="13"/>
        <v>film &amp; video</v>
      </c>
      <c r="R166" t="str">
        <f t="shared" si="14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5"/>
        <v>0</v>
      </c>
      <c r="Q167" t="str">
        <f t="shared" si="13"/>
        <v>film &amp; video</v>
      </c>
      <c r="R167" t="str">
        <f t="shared" si="14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5"/>
        <v>3000</v>
      </c>
      <c r="Q168" t="str">
        <f t="shared" si="13"/>
        <v>film &amp; video</v>
      </c>
      <c r="R168" t="str">
        <f t="shared" si="14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5"/>
        <v>5.5</v>
      </c>
      <c r="Q169" t="str">
        <f t="shared" si="13"/>
        <v>film &amp; video</v>
      </c>
      <c r="R169" t="str">
        <f t="shared" si="14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5"/>
        <v>108.33333333333333</v>
      </c>
      <c r="Q170" t="str">
        <f t="shared" si="13"/>
        <v>film &amp; video</v>
      </c>
      <c r="R170" t="str">
        <f t="shared" si="14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5"/>
        <v>56</v>
      </c>
      <c r="Q171" t="str">
        <f t="shared" si="13"/>
        <v>film &amp; video</v>
      </c>
      <c r="R171" t="str">
        <f t="shared" si="14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5"/>
        <v>32.5</v>
      </c>
      <c r="Q172" t="str">
        <f t="shared" si="13"/>
        <v>film &amp; video</v>
      </c>
      <c r="R172" t="str">
        <f t="shared" si="14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5"/>
        <v>1</v>
      </c>
      <c r="Q173" t="str">
        <f t="shared" si="13"/>
        <v>film &amp; video</v>
      </c>
      <c r="R173" t="str">
        <f t="shared" si="14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5"/>
        <v>0</v>
      </c>
      <c r="Q174" t="str">
        <f t="shared" si="13"/>
        <v>film &amp; video</v>
      </c>
      <c r="R174" t="str">
        <f t="shared" si="14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5"/>
        <v>0</v>
      </c>
      <c r="Q175" t="str">
        <f t="shared" si="13"/>
        <v>film &amp; video</v>
      </c>
      <c r="R175" t="str">
        <f t="shared" si="14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5"/>
        <v>0</v>
      </c>
      <c r="Q176" t="str">
        <f t="shared" si="13"/>
        <v>film &amp; video</v>
      </c>
      <c r="R176" t="str">
        <f t="shared" si="14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5"/>
        <v>49.884615384615387</v>
      </c>
      <c r="Q177" t="str">
        <f t="shared" si="13"/>
        <v>film &amp; video</v>
      </c>
      <c r="R177" t="str">
        <f t="shared" si="14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5"/>
        <v>0</v>
      </c>
      <c r="Q178" t="str">
        <f t="shared" si="13"/>
        <v>film &amp; video</v>
      </c>
      <c r="R178" t="str">
        <f t="shared" si="14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5"/>
        <v>25.714285714285715</v>
      </c>
      <c r="Q179" t="str">
        <f t="shared" si="13"/>
        <v>film &amp; video</v>
      </c>
      <c r="R179" t="str">
        <f t="shared" si="14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5"/>
        <v>0</v>
      </c>
      <c r="Q180" t="str">
        <f t="shared" si="13"/>
        <v>film &amp; video</v>
      </c>
      <c r="R180" t="str">
        <f t="shared" si="14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5"/>
        <v>100</v>
      </c>
      <c r="Q181" t="str">
        <f t="shared" si="13"/>
        <v>film &amp; video</v>
      </c>
      <c r="R181" t="str">
        <f t="shared" si="14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5"/>
        <v>30.846153846153847</v>
      </c>
      <c r="Q182" t="str">
        <f t="shared" si="13"/>
        <v>film &amp; video</v>
      </c>
      <c r="R182" t="str">
        <f t="shared" si="14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5"/>
        <v>180.5</v>
      </c>
      <c r="Q183" t="str">
        <f t="shared" si="13"/>
        <v>film &amp; video</v>
      </c>
      <c r="R183" t="str">
        <f t="shared" si="14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5"/>
        <v>0</v>
      </c>
      <c r="Q184" t="str">
        <f t="shared" si="13"/>
        <v>film &amp; video</v>
      </c>
      <c r="R184" t="str">
        <f t="shared" si="14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5"/>
        <v>373.5</v>
      </c>
      <c r="Q185" t="str">
        <f t="shared" si="13"/>
        <v>film &amp; video</v>
      </c>
      <c r="R185" t="str">
        <f t="shared" si="14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5"/>
        <v>25.5</v>
      </c>
      <c r="Q186" t="str">
        <f t="shared" si="13"/>
        <v>film &amp; video</v>
      </c>
      <c r="R186" t="str">
        <f t="shared" si="14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5"/>
        <v>220</v>
      </c>
      <c r="Q187" t="str">
        <f t="shared" si="13"/>
        <v>film &amp; video</v>
      </c>
      <c r="R187" t="str">
        <f t="shared" si="14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5"/>
        <v>0</v>
      </c>
      <c r="Q188" t="str">
        <f t="shared" si="13"/>
        <v>film &amp; video</v>
      </c>
      <c r="R188" t="str">
        <f t="shared" si="14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5"/>
        <v>160</v>
      </c>
      <c r="Q189" t="str">
        <f t="shared" si="13"/>
        <v>film &amp; video</v>
      </c>
      <c r="R189" t="str">
        <f t="shared" si="14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5"/>
        <v>0</v>
      </c>
      <c r="Q190" t="str">
        <f t="shared" si="13"/>
        <v>film &amp; video</v>
      </c>
      <c r="R190" t="str">
        <f t="shared" si="14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5"/>
        <v>69</v>
      </c>
      <c r="Q191" t="str">
        <f t="shared" si="13"/>
        <v>film &amp; video</v>
      </c>
      <c r="R191" t="str">
        <f t="shared" si="14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5"/>
        <v>50</v>
      </c>
      <c r="Q192" t="str">
        <f t="shared" si="13"/>
        <v>film &amp; video</v>
      </c>
      <c r="R192" t="str">
        <f t="shared" si="14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5"/>
        <v>83.333333333333329</v>
      </c>
      <c r="Q193" t="str">
        <f t="shared" si="13"/>
        <v>film &amp; video</v>
      </c>
      <c r="R193" t="str">
        <f t="shared" si="14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6">
        <f t="shared" si="15"/>
        <v>5.666666666666667</v>
      </c>
      <c r="Q194" t="str">
        <f t="shared" ref="Q194:Q257" si="19">LEFT(N194,FIND("/",N194)-1)</f>
        <v>film &amp; video</v>
      </c>
      <c r="R194" t="str">
        <f t="shared" ref="R194:R257" si="20">RIGHT(N194,LEN(N194)-SEARCH("/",N194))</f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>
        <f t="shared" ref="P195:P258" si="21">IFERROR(E195/L195,0)</f>
        <v>0</v>
      </c>
      <c r="Q195" t="str">
        <f t="shared" si="19"/>
        <v>film &amp; video</v>
      </c>
      <c r="R195" t="str">
        <f t="shared" si="20"/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21"/>
        <v>1</v>
      </c>
      <c r="Q196" t="str">
        <f t="shared" si="19"/>
        <v>film &amp; video</v>
      </c>
      <c r="R196" t="str">
        <f t="shared" si="20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21"/>
        <v>0</v>
      </c>
      <c r="Q197" t="str">
        <f t="shared" si="19"/>
        <v>film &amp; video</v>
      </c>
      <c r="R197" t="str">
        <f t="shared" si="20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21"/>
        <v>77.10526315789474</v>
      </c>
      <c r="Q198" t="str">
        <f t="shared" si="19"/>
        <v>film &amp; video</v>
      </c>
      <c r="R198" t="str">
        <f t="shared" si="20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21"/>
        <v>32.75</v>
      </c>
      <c r="Q199" t="str">
        <f t="shared" si="19"/>
        <v>film &amp; video</v>
      </c>
      <c r="R199" t="str">
        <f t="shared" si="20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21"/>
        <v>46.5</v>
      </c>
      <c r="Q200" t="str">
        <f t="shared" si="19"/>
        <v>film &amp; video</v>
      </c>
      <c r="R200" t="str">
        <f t="shared" si="20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21"/>
        <v>0</v>
      </c>
      <c r="Q201" t="str">
        <f t="shared" si="19"/>
        <v>film &amp; video</v>
      </c>
      <c r="R201" t="str">
        <f t="shared" si="20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21"/>
        <v>87.308333333333337</v>
      </c>
      <c r="Q202" t="str">
        <f t="shared" si="19"/>
        <v>film &amp; video</v>
      </c>
      <c r="R202" t="str">
        <f t="shared" si="20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21"/>
        <v>54.285714285714285</v>
      </c>
      <c r="Q203" t="str">
        <f t="shared" si="19"/>
        <v>film &amp; video</v>
      </c>
      <c r="R203" t="str">
        <f t="shared" si="20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21"/>
        <v>0</v>
      </c>
      <c r="Q204" t="str">
        <f t="shared" si="19"/>
        <v>film &amp; video</v>
      </c>
      <c r="R204" t="str">
        <f t="shared" si="20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21"/>
        <v>93.25</v>
      </c>
      <c r="Q205" t="str">
        <f t="shared" si="19"/>
        <v>film &amp; video</v>
      </c>
      <c r="R205" t="str">
        <f t="shared" si="20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21"/>
        <v>117.68368136117556</v>
      </c>
      <c r="Q206" t="str">
        <f t="shared" si="19"/>
        <v>film &amp; video</v>
      </c>
      <c r="R206" t="str">
        <f t="shared" si="20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21"/>
        <v>76.470588235294116</v>
      </c>
      <c r="Q207" t="str">
        <f t="shared" si="19"/>
        <v>film &amp; video</v>
      </c>
      <c r="R207" t="str">
        <f t="shared" si="20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21"/>
        <v>0</v>
      </c>
      <c r="Q208" t="str">
        <f t="shared" si="19"/>
        <v>film &amp; video</v>
      </c>
      <c r="R208" t="str">
        <f t="shared" si="20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21"/>
        <v>163.84615384615384</v>
      </c>
      <c r="Q209" t="str">
        <f t="shared" si="19"/>
        <v>film &amp; video</v>
      </c>
      <c r="R209" t="str">
        <f t="shared" si="20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21"/>
        <v>0</v>
      </c>
      <c r="Q210" t="str">
        <f t="shared" si="19"/>
        <v>film &amp; video</v>
      </c>
      <c r="R210" t="str">
        <f t="shared" si="20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21"/>
        <v>0</v>
      </c>
      <c r="Q211" t="str">
        <f t="shared" si="19"/>
        <v>film &amp; video</v>
      </c>
      <c r="R211" t="str">
        <f t="shared" si="20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21"/>
        <v>91.818181818181813</v>
      </c>
      <c r="Q212" t="str">
        <f t="shared" si="19"/>
        <v>film &amp; video</v>
      </c>
      <c r="R212" t="str">
        <f t="shared" si="20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21"/>
        <v>185.83333333333334</v>
      </c>
      <c r="Q213" t="str">
        <f t="shared" si="19"/>
        <v>film &amp; video</v>
      </c>
      <c r="R213" t="str">
        <f t="shared" si="20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21"/>
        <v>1</v>
      </c>
      <c r="Q214" t="str">
        <f t="shared" si="19"/>
        <v>film &amp; video</v>
      </c>
      <c r="R214" t="str">
        <f t="shared" si="20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21"/>
        <v>20</v>
      </c>
      <c r="Q215" t="str">
        <f t="shared" si="19"/>
        <v>film &amp; video</v>
      </c>
      <c r="R215" t="str">
        <f t="shared" si="20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21"/>
        <v>1</v>
      </c>
      <c r="Q216" t="str">
        <f t="shared" si="19"/>
        <v>film &amp; video</v>
      </c>
      <c r="R216" t="str">
        <f t="shared" si="20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21"/>
        <v>10</v>
      </c>
      <c r="Q217" t="str">
        <f t="shared" si="19"/>
        <v>film &amp; video</v>
      </c>
      <c r="R217" t="str">
        <f t="shared" si="20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21"/>
        <v>331.53833333333336</v>
      </c>
      <c r="Q218" t="str">
        <f t="shared" si="19"/>
        <v>film &amp; video</v>
      </c>
      <c r="R218" t="str">
        <f t="shared" si="20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21"/>
        <v>314.28947368421052</v>
      </c>
      <c r="Q219" t="str">
        <f t="shared" si="19"/>
        <v>film &amp; video</v>
      </c>
      <c r="R219" t="str">
        <f t="shared" si="20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21"/>
        <v>100</v>
      </c>
      <c r="Q220" t="str">
        <f t="shared" si="19"/>
        <v>film &amp; video</v>
      </c>
      <c r="R220" t="str">
        <f t="shared" si="20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21"/>
        <v>115.98684210526316</v>
      </c>
      <c r="Q221" t="str">
        <f t="shared" si="19"/>
        <v>film &amp; video</v>
      </c>
      <c r="R221" t="str">
        <f t="shared" si="20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21"/>
        <v>120</v>
      </c>
      <c r="Q222" t="str">
        <f t="shared" si="19"/>
        <v>film &amp; video</v>
      </c>
      <c r="R222" t="str">
        <f t="shared" si="20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21"/>
        <v>0</v>
      </c>
      <c r="Q223" t="str">
        <f t="shared" si="19"/>
        <v>film &amp; video</v>
      </c>
      <c r="R223" t="str">
        <f t="shared" si="20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21"/>
        <v>65</v>
      </c>
      <c r="Q224" t="str">
        <f t="shared" si="19"/>
        <v>film &amp; video</v>
      </c>
      <c r="R224" t="str">
        <f t="shared" si="20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21"/>
        <v>0</v>
      </c>
      <c r="Q225" t="str">
        <f t="shared" si="19"/>
        <v>film &amp; video</v>
      </c>
      <c r="R225" t="str">
        <f t="shared" si="20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21"/>
        <v>0</v>
      </c>
      <c r="Q226" t="str">
        <f t="shared" si="19"/>
        <v>film &amp; video</v>
      </c>
      <c r="R226" t="str">
        <f t="shared" si="20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21"/>
        <v>0</v>
      </c>
      <c r="Q227" t="str">
        <f t="shared" si="19"/>
        <v>film &amp; video</v>
      </c>
      <c r="R227" t="str">
        <f t="shared" si="20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21"/>
        <v>125</v>
      </c>
      <c r="Q228" t="str">
        <f t="shared" si="19"/>
        <v>film &amp; video</v>
      </c>
      <c r="R228" t="str">
        <f t="shared" si="20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21"/>
        <v>0</v>
      </c>
      <c r="Q229" t="str">
        <f t="shared" si="19"/>
        <v>film &amp; video</v>
      </c>
      <c r="R229" t="str">
        <f t="shared" si="20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21"/>
        <v>0</v>
      </c>
      <c r="Q230" t="str">
        <f t="shared" si="19"/>
        <v>film &amp; video</v>
      </c>
      <c r="R230" t="str">
        <f t="shared" si="20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21"/>
        <v>0</v>
      </c>
      <c r="Q231" t="str">
        <f t="shared" si="19"/>
        <v>film &amp; video</v>
      </c>
      <c r="R231" t="str">
        <f t="shared" si="20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21"/>
        <v>30</v>
      </c>
      <c r="Q232" t="str">
        <f t="shared" si="19"/>
        <v>film &amp; video</v>
      </c>
      <c r="R232" t="str">
        <f t="shared" si="20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21"/>
        <v>0</v>
      </c>
      <c r="Q233" t="str">
        <f t="shared" si="19"/>
        <v>film &amp; video</v>
      </c>
      <c r="R233" t="str">
        <f t="shared" si="20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21"/>
        <v>15.714285714285714</v>
      </c>
      <c r="Q234" t="str">
        <f t="shared" si="19"/>
        <v>film &amp; video</v>
      </c>
      <c r="R234" t="str">
        <f t="shared" si="20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21"/>
        <v>0</v>
      </c>
      <c r="Q235" t="str">
        <f t="shared" si="19"/>
        <v>film &amp; video</v>
      </c>
      <c r="R235" t="str">
        <f t="shared" si="20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21"/>
        <v>80.2</v>
      </c>
      <c r="Q236" t="str">
        <f t="shared" si="19"/>
        <v>film &amp; video</v>
      </c>
      <c r="R236" t="str">
        <f t="shared" si="20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21"/>
        <v>0</v>
      </c>
      <c r="Q237" t="str">
        <f t="shared" si="19"/>
        <v>film &amp; video</v>
      </c>
      <c r="R237" t="str">
        <f t="shared" si="20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21"/>
        <v>0</v>
      </c>
      <c r="Q238" t="str">
        <f t="shared" si="19"/>
        <v>film &amp; video</v>
      </c>
      <c r="R238" t="str">
        <f t="shared" si="20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21"/>
        <v>50</v>
      </c>
      <c r="Q239" t="str">
        <f t="shared" si="19"/>
        <v>film &amp; video</v>
      </c>
      <c r="R239" t="str">
        <f t="shared" si="20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21"/>
        <v>0</v>
      </c>
      <c r="Q240" t="str">
        <f t="shared" si="19"/>
        <v>film &amp; video</v>
      </c>
      <c r="R240" t="str">
        <f t="shared" si="20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21"/>
        <v>50</v>
      </c>
      <c r="Q241" t="str">
        <f t="shared" si="19"/>
        <v>film &amp; video</v>
      </c>
      <c r="R241" t="str">
        <f t="shared" si="20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21"/>
        <v>117.84759124087591</v>
      </c>
      <c r="Q242" t="str">
        <f t="shared" si="19"/>
        <v>film &amp; video</v>
      </c>
      <c r="R242" t="str">
        <f t="shared" si="20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21"/>
        <v>109.04255319148936</v>
      </c>
      <c r="Q243" t="str">
        <f t="shared" si="19"/>
        <v>film &amp; video</v>
      </c>
      <c r="R243" t="str">
        <f t="shared" si="20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21"/>
        <v>73.019801980198025</v>
      </c>
      <c r="Q244" t="str">
        <f t="shared" si="19"/>
        <v>film &amp; video</v>
      </c>
      <c r="R244" t="str">
        <f t="shared" si="20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21"/>
        <v>78.195121951219505</v>
      </c>
      <c r="Q245" t="str">
        <f t="shared" si="19"/>
        <v>film &amp; video</v>
      </c>
      <c r="R245" t="str">
        <f t="shared" si="20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21"/>
        <v>47.398809523809526</v>
      </c>
      <c r="Q246" t="str">
        <f t="shared" si="19"/>
        <v>film &amp; video</v>
      </c>
      <c r="R246" t="str">
        <f t="shared" si="20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21"/>
        <v>54.020833333333336</v>
      </c>
      <c r="Q247" t="str">
        <f t="shared" si="19"/>
        <v>film &amp; video</v>
      </c>
      <c r="R247" t="str">
        <f t="shared" si="20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21"/>
        <v>68.488789237668158</v>
      </c>
      <c r="Q248" t="str">
        <f t="shared" si="19"/>
        <v>film &amp; video</v>
      </c>
      <c r="R248" t="str">
        <f t="shared" si="20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21"/>
        <v>108.14516129032258</v>
      </c>
      <c r="Q249" t="str">
        <f t="shared" si="19"/>
        <v>film &amp; video</v>
      </c>
      <c r="R249" t="str">
        <f t="shared" si="20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21"/>
        <v>589.95205479452056</v>
      </c>
      <c r="Q250" t="str">
        <f t="shared" si="19"/>
        <v>film &amp; video</v>
      </c>
      <c r="R250" t="str">
        <f t="shared" si="20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21"/>
        <v>48.051063829787232</v>
      </c>
      <c r="Q251" t="str">
        <f t="shared" si="19"/>
        <v>film &amp; video</v>
      </c>
      <c r="R251" t="str">
        <f t="shared" si="20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21"/>
        <v>72.482837528604122</v>
      </c>
      <c r="Q252" t="str">
        <f t="shared" si="19"/>
        <v>film &amp; video</v>
      </c>
      <c r="R252" t="str">
        <f t="shared" si="20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21"/>
        <v>57.077922077922075</v>
      </c>
      <c r="Q253" t="str">
        <f t="shared" si="19"/>
        <v>film &amp; video</v>
      </c>
      <c r="R253" t="str">
        <f t="shared" si="20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21"/>
        <v>85.444444444444443</v>
      </c>
      <c r="Q254" t="str">
        <f t="shared" si="19"/>
        <v>film &amp; video</v>
      </c>
      <c r="R254" t="str">
        <f t="shared" si="20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21"/>
        <v>215.85714285714286</v>
      </c>
      <c r="Q255" t="str">
        <f t="shared" si="19"/>
        <v>film &amp; video</v>
      </c>
      <c r="R255" t="str">
        <f t="shared" si="20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21"/>
        <v>89.38643312101911</v>
      </c>
      <c r="Q256" t="str">
        <f t="shared" si="19"/>
        <v>film &amp; video</v>
      </c>
      <c r="R256" t="str">
        <f t="shared" si="20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21"/>
        <v>45.418404255319146</v>
      </c>
      <c r="Q257" t="str">
        <f t="shared" si="19"/>
        <v>film &amp; video</v>
      </c>
      <c r="R257" t="str">
        <f t="shared" si="20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 s="6">
        <f t="shared" si="21"/>
        <v>65.756363636363631</v>
      </c>
      <c r="Q258" t="str">
        <f t="shared" ref="Q258:Q321" si="25">LEFT(N258,FIND("/",N258)-1)</f>
        <v>film &amp; video</v>
      </c>
      <c r="R258" t="str">
        <f t="shared" ref="R258:R321" si="26">RIGHT(N258,LEN(N258)-SEARCH("/",N258))</f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6">
        <f t="shared" ref="P259:P322" si="27">IFERROR(E259/L259,0)</f>
        <v>66.70405357142856</v>
      </c>
      <c r="Q259" t="str">
        <f t="shared" si="25"/>
        <v>film &amp; video</v>
      </c>
      <c r="R259" t="str">
        <f t="shared" si="26"/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7"/>
        <v>83.345930232558146</v>
      </c>
      <c r="Q260" t="str">
        <f t="shared" si="25"/>
        <v>film &amp; video</v>
      </c>
      <c r="R260" t="str">
        <f t="shared" si="26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7"/>
        <v>105.04609341825902</v>
      </c>
      <c r="Q261" t="str">
        <f t="shared" si="25"/>
        <v>film &amp; video</v>
      </c>
      <c r="R261" t="str">
        <f t="shared" si="26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7"/>
        <v>120.90909090909091</v>
      </c>
      <c r="Q262" t="str">
        <f t="shared" si="25"/>
        <v>film &amp; video</v>
      </c>
      <c r="R262" t="str">
        <f t="shared" si="26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7"/>
        <v>97.63636363636364</v>
      </c>
      <c r="Q263" t="str">
        <f t="shared" si="25"/>
        <v>film &amp; video</v>
      </c>
      <c r="R263" t="str">
        <f t="shared" si="26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7"/>
        <v>41.379310344827587</v>
      </c>
      <c r="Q264" t="str">
        <f t="shared" si="25"/>
        <v>film &amp; video</v>
      </c>
      <c r="R264" t="str">
        <f t="shared" si="26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7"/>
        <v>30.654485981308412</v>
      </c>
      <c r="Q265" t="str">
        <f t="shared" si="25"/>
        <v>film &amp; video</v>
      </c>
      <c r="R265" t="str">
        <f t="shared" si="26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7"/>
        <v>64.945054945054949</v>
      </c>
      <c r="Q266" t="str">
        <f t="shared" si="25"/>
        <v>film &amp; video</v>
      </c>
      <c r="R266" t="str">
        <f t="shared" si="26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7"/>
        <v>95.775862068965523</v>
      </c>
      <c r="Q267" t="str">
        <f t="shared" si="25"/>
        <v>film &amp; video</v>
      </c>
      <c r="R267" t="str">
        <f t="shared" si="26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7"/>
        <v>40.416666666666664</v>
      </c>
      <c r="Q268" t="str">
        <f t="shared" si="25"/>
        <v>film &amp; video</v>
      </c>
      <c r="R268" t="str">
        <f t="shared" si="26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7"/>
        <v>78.578424242424248</v>
      </c>
      <c r="Q269" t="str">
        <f t="shared" si="25"/>
        <v>film &amp; video</v>
      </c>
      <c r="R269" t="str">
        <f t="shared" si="26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7"/>
        <v>50.18018018018018</v>
      </c>
      <c r="Q270" t="str">
        <f t="shared" si="25"/>
        <v>film &amp; video</v>
      </c>
      <c r="R270" t="str">
        <f t="shared" si="26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7"/>
        <v>92.251735588972423</v>
      </c>
      <c r="Q271" t="str">
        <f t="shared" si="25"/>
        <v>film &amp; video</v>
      </c>
      <c r="R271" t="str">
        <f t="shared" si="26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7"/>
        <v>57.540983606557376</v>
      </c>
      <c r="Q272" t="str">
        <f t="shared" si="25"/>
        <v>film &amp; video</v>
      </c>
      <c r="R272" t="str">
        <f t="shared" si="26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7"/>
        <v>109.42160278745645</v>
      </c>
      <c r="Q273" t="str">
        <f t="shared" si="25"/>
        <v>film &amp; video</v>
      </c>
      <c r="R273" t="str">
        <f t="shared" si="26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7"/>
        <v>81.892461538461546</v>
      </c>
      <c r="Q274" t="str">
        <f t="shared" si="25"/>
        <v>film &amp; video</v>
      </c>
      <c r="R274" t="str">
        <f t="shared" si="26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7"/>
        <v>45.667711864406776</v>
      </c>
      <c r="Q275" t="str">
        <f t="shared" si="25"/>
        <v>film &amp; video</v>
      </c>
      <c r="R275" t="str">
        <f t="shared" si="26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7"/>
        <v>55.221238938053098</v>
      </c>
      <c r="Q276" t="str">
        <f t="shared" si="25"/>
        <v>film &amp; video</v>
      </c>
      <c r="R276" t="str">
        <f t="shared" si="26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7"/>
        <v>65.298192771084331</v>
      </c>
      <c r="Q277" t="str">
        <f t="shared" si="25"/>
        <v>film &amp; video</v>
      </c>
      <c r="R277" t="str">
        <f t="shared" si="26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7"/>
        <v>95.225806451612897</v>
      </c>
      <c r="Q278" t="str">
        <f t="shared" si="25"/>
        <v>film &amp; video</v>
      </c>
      <c r="R278" t="str">
        <f t="shared" si="26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7"/>
        <v>75.444794952681391</v>
      </c>
      <c r="Q279" t="str">
        <f t="shared" si="25"/>
        <v>film &amp; video</v>
      </c>
      <c r="R279" t="str">
        <f t="shared" si="26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7"/>
        <v>97.816867469879512</v>
      </c>
      <c r="Q280" t="str">
        <f t="shared" si="25"/>
        <v>film &amp; video</v>
      </c>
      <c r="R280" t="str">
        <f t="shared" si="26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7"/>
        <v>87.685606557377056</v>
      </c>
      <c r="Q281" t="str">
        <f t="shared" si="25"/>
        <v>film &amp; video</v>
      </c>
      <c r="R281" t="str">
        <f t="shared" si="26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7"/>
        <v>54.748948106591868</v>
      </c>
      <c r="Q282" t="str">
        <f t="shared" si="25"/>
        <v>film &amp; video</v>
      </c>
      <c r="R282" t="str">
        <f t="shared" si="26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7"/>
        <v>83.953417721518989</v>
      </c>
      <c r="Q283" t="str">
        <f t="shared" si="25"/>
        <v>film &amp; video</v>
      </c>
      <c r="R283" t="str">
        <f t="shared" si="26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7"/>
        <v>254.38547486033519</v>
      </c>
      <c r="Q284" t="str">
        <f t="shared" si="25"/>
        <v>film &amp; video</v>
      </c>
      <c r="R284" t="str">
        <f t="shared" si="26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7"/>
        <v>101.8269801980198</v>
      </c>
      <c r="Q285" t="str">
        <f t="shared" si="25"/>
        <v>film &amp; video</v>
      </c>
      <c r="R285" t="str">
        <f t="shared" si="26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7"/>
        <v>55.066394736842106</v>
      </c>
      <c r="Q286" t="str">
        <f t="shared" si="25"/>
        <v>film &amp; video</v>
      </c>
      <c r="R286" t="str">
        <f t="shared" si="26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7"/>
        <v>56.901438721136763</v>
      </c>
      <c r="Q287" t="str">
        <f t="shared" si="25"/>
        <v>film &amp; video</v>
      </c>
      <c r="R287" t="str">
        <f t="shared" si="26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7"/>
        <v>121.28148148148148</v>
      </c>
      <c r="Q288" t="str">
        <f t="shared" si="25"/>
        <v>film &amp; video</v>
      </c>
      <c r="R288" t="str">
        <f t="shared" si="26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7"/>
        <v>91.189655172413794</v>
      </c>
      <c r="Q289" t="str">
        <f t="shared" si="25"/>
        <v>film &amp; video</v>
      </c>
      <c r="R289" t="str">
        <f t="shared" si="26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7"/>
        <v>115.44812080536913</v>
      </c>
      <c r="Q290" t="str">
        <f t="shared" si="25"/>
        <v>film &amp; video</v>
      </c>
      <c r="R290" t="str">
        <f t="shared" si="26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7"/>
        <v>67.771551724137936</v>
      </c>
      <c r="Q291" t="str">
        <f t="shared" si="25"/>
        <v>film &amp; video</v>
      </c>
      <c r="R291" t="str">
        <f t="shared" si="26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7"/>
        <v>28.576190476190476</v>
      </c>
      <c r="Q292" t="str">
        <f t="shared" si="25"/>
        <v>film &amp; video</v>
      </c>
      <c r="R292" t="str">
        <f t="shared" si="26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7"/>
        <v>46.8828125</v>
      </c>
      <c r="Q293" t="str">
        <f t="shared" si="25"/>
        <v>film &amp; video</v>
      </c>
      <c r="R293" t="str">
        <f t="shared" si="26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7"/>
        <v>154.42231237322514</v>
      </c>
      <c r="Q294" t="str">
        <f t="shared" si="25"/>
        <v>film &amp; video</v>
      </c>
      <c r="R294" t="str">
        <f t="shared" si="26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7"/>
        <v>201.22137404580153</v>
      </c>
      <c r="Q295" t="str">
        <f t="shared" si="25"/>
        <v>film &amp; video</v>
      </c>
      <c r="R295" t="str">
        <f t="shared" si="26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7"/>
        <v>100</v>
      </c>
      <c r="Q296" t="str">
        <f t="shared" si="25"/>
        <v>film &amp; video</v>
      </c>
      <c r="R296" t="str">
        <f t="shared" si="26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7"/>
        <v>100.08204511278196</v>
      </c>
      <c r="Q297" t="str">
        <f t="shared" si="25"/>
        <v>film &amp; video</v>
      </c>
      <c r="R297" t="str">
        <f t="shared" si="26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7"/>
        <v>230.08953488372092</v>
      </c>
      <c r="Q298" t="str">
        <f t="shared" si="25"/>
        <v>film &amp; video</v>
      </c>
      <c r="R298" t="str">
        <f t="shared" si="26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7"/>
        <v>141.74647887323943</v>
      </c>
      <c r="Q299" t="str">
        <f t="shared" si="25"/>
        <v>film &amp; video</v>
      </c>
      <c r="R299" t="str">
        <f t="shared" si="26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7"/>
        <v>56.344351395730705</v>
      </c>
      <c r="Q300" t="str">
        <f t="shared" si="25"/>
        <v>film &amp; video</v>
      </c>
      <c r="R300" t="str">
        <f t="shared" si="26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7"/>
        <v>73.341188524590166</v>
      </c>
      <c r="Q301" t="str">
        <f t="shared" si="25"/>
        <v>film &amp; video</v>
      </c>
      <c r="R301" t="str">
        <f t="shared" si="26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7"/>
        <v>85.337785234899329</v>
      </c>
      <c r="Q302" t="str">
        <f t="shared" si="25"/>
        <v>film &amp; video</v>
      </c>
      <c r="R302" t="str">
        <f t="shared" si="26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7"/>
        <v>61.496215139442228</v>
      </c>
      <c r="Q303" t="str">
        <f t="shared" si="25"/>
        <v>film &amp; video</v>
      </c>
      <c r="R303" t="str">
        <f t="shared" si="26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7"/>
        <v>93.018518518518519</v>
      </c>
      <c r="Q304" t="str">
        <f t="shared" si="25"/>
        <v>film &amp; video</v>
      </c>
      <c r="R304" t="str">
        <f t="shared" si="26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7"/>
        <v>50.292682926829265</v>
      </c>
      <c r="Q305" t="str">
        <f t="shared" si="25"/>
        <v>film &amp; video</v>
      </c>
      <c r="R305" t="str">
        <f t="shared" si="26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7"/>
        <v>106.43243243243244</v>
      </c>
      <c r="Q306" t="str">
        <f t="shared" si="25"/>
        <v>film &amp; video</v>
      </c>
      <c r="R306" t="str">
        <f t="shared" si="26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7"/>
        <v>51.719576719576722</v>
      </c>
      <c r="Q307" t="str">
        <f t="shared" si="25"/>
        <v>film &amp; video</v>
      </c>
      <c r="R307" t="str">
        <f t="shared" si="26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7"/>
        <v>36.612499999999997</v>
      </c>
      <c r="Q308" t="str">
        <f t="shared" si="25"/>
        <v>film &amp; video</v>
      </c>
      <c r="R308" t="str">
        <f t="shared" si="26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7"/>
        <v>42.517361111111114</v>
      </c>
      <c r="Q309" t="str">
        <f t="shared" si="25"/>
        <v>film &amp; video</v>
      </c>
      <c r="R309" t="str">
        <f t="shared" si="26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7"/>
        <v>62.712871287128714</v>
      </c>
      <c r="Q310" t="str">
        <f t="shared" si="25"/>
        <v>film &amp; video</v>
      </c>
      <c r="R310" t="str">
        <f t="shared" si="26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7"/>
        <v>89.957983193277315</v>
      </c>
      <c r="Q311" t="str">
        <f t="shared" si="25"/>
        <v>film &amp; video</v>
      </c>
      <c r="R311" t="str">
        <f t="shared" si="26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7"/>
        <v>28.924722222222222</v>
      </c>
      <c r="Q312" t="str">
        <f t="shared" si="25"/>
        <v>film &amp; video</v>
      </c>
      <c r="R312" t="str">
        <f t="shared" si="26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7"/>
        <v>138.8022</v>
      </c>
      <c r="Q313" t="str">
        <f t="shared" si="25"/>
        <v>film &amp; video</v>
      </c>
      <c r="R313" t="str">
        <f t="shared" si="26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7"/>
        <v>61.301369863013697</v>
      </c>
      <c r="Q314" t="str">
        <f t="shared" si="25"/>
        <v>film &amp; video</v>
      </c>
      <c r="R314" t="str">
        <f t="shared" si="26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7"/>
        <v>80.202702702702709</v>
      </c>
      <c r="Q315" t="str">
        <f t="shared" si="25"/>
        <v>film &amp; video</v>
      </c>
      <c r="R315" t="str">
        <f t="shared" si="26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7"/>
        <v>32.095833333333331</v>
      </c>
      <c r="Q316" t="str">
        <f t="shared" si="25"/>
        <v>film &amp; video</v>
      </c>
      <c r="R316" t="str">
        <f t="shared" si="26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7"/>
        <v>200.88888888888889</v>
      </c>
      <c r="Q317" t="str">
        <f t="shared" si="25"/>
        <v>film &amp; video</v>
      </c>
      <c r="R317" t="str">
        <f t="shared" si="26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7"/>
        <v>108.01265822784811</v>
      </c>
      <c r="Q318" t="str">
        <f t="shared" si="25"/>
        <v>film &amp; video</v>
      </c>
      <c r="R318" t="str">
        <f t="shared" si="26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7"/>
        <v>95.699367088607602</v>
      </c>
      <c r="Q319" t="str">
        <f t="shared" si="25"/>
        <v>film &amp; video</v>
      </c>
      <c r="R319" t="str">
        <f t="shared" si="26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7"/>
        <v>49.880281690140848</v>
      </c>
      <c r="Q320" t="str">
        <f t="shared" si="25"/>
        <v>film &amp; video</v>
      </c>
      <c r="R320" t="str">
        <f t="shared" si="26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7"/>
        <v>110.47058823529412</v>
      </c>
      <c r="Q321" t="str">
        <f t="shared" si="25"/>
        <v>film &amp; video</v>
      </c>
      <c r="R321" t="str">
        <f t="shared" si="26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 s="6">
        <f t="shared" si="27"/>
        <v>134.91139240506328</v>
      </c>
      <c r="Q322" t="str">
        <f t="shared" ref="Q322:Q385" si="31">LEFT(N322,FIND("/",N322)-1)</f>
        <v>film &amp; video</v>
      </c>
      <c r="R322" t="str">
        <f t="shared" ref="R322:R385" si="32">RIGHT(N322,LEN(N322)-SEARCH("/",N322))</f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6">
        <f t="shared" ref="P323:P386" si="33">IFERROR(E323/L323,0)</f>
        <v>106.62314540059347</v>
      </c>
      <c r="Q323" t="str">
        <f t="shared" si="31"/>
        <v>film &amp; video</v>
      </c>
      <c r="R323" t="str">
        <f t="shared" si="32"/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3"/>
        <v>145.04301075268816</v>
      </c>
      <c r="Q324" t="str">
        <f t="shared" si="31"/>
        <v>film &amp; video</v>
      </c>
      <c r="R324" t="str">
        <f t="shared" si="32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3"/>
        <v>114.58620689655173</v>
      </c>
      <c r="Q325" t="str">
        <f t="shared" si="31"/>
        <v>film &amp; video</v>
      </c>
      <c r="R325" t="str">
        <f t="shared" si="32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3"/>
        <v>105.3170731707317</v>
      </c>
      <c r="Q326" t="str">
        <f t="shared" si="31"/>
        <v>film &amp; video</v>
      </c>
      <c r="R326" t="str">
        <f t="shared" si="32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3"/>
        <v>70.921195652173907</v>
      </c>
      <c r="Q327" t="str">
        <f t="shared" si="31"/>
        <v>film &amp; video</v>
      </c>
      <c r="R327" t="str">
        <f t="shared" si="32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3"/>
        <v>147.17167680278018</v>
      </c>
      <c r="Q328" t="str">
        <f t="shared" si="31"/>
        <v>film &amp; video</v>
      </c>
      <c r="R328" t="str">
        <f t="shared" si="32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3"/>
        <v>160.47058823529412</v>
      </c>
      <c r="Q329" t="str">
        <f t="shared" si="31"/>
        <v>film &amp; video</v>
      </c>
      <c r="R329" t="str">
        <f t="shared" si="32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3"/>
        <v>156.04578313253012</v>
      </c>
      <c r="Q330" t="str">
        <f t="shared" si="31"/>
        <v>film &amp; video</v>
      </c>
      <c r="R330" t="str">
        <f t="shared" si="32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3"/>
        <v>63.17365269461078</v>
      </c>
      <c r="Q331" t="str">
        <f t="shared" si="31"/>
        <v>film &amp; video</v>
      </c>
      <c r="R331" t="str">
        <f t="shared" si="32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3"/>
        <v>104.82352941176471</v>
      </c>
      <c r="Q332" t="str">
        <f t="shared" si="31"/>
        <v>film &amp; video</v>
      </c>
      <c r="R332" t="str">
        <f t="shared" si="32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3"/>
        <v>97.356164383561648</v>
      </c>
      <c r="Q333" t="str">
        <f t="shared" si="31"/>
        <v>film &amp; video</v>
      </c>
      <c r="R333" t="str">
        <f t="shared" si="32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3"/>
        <v>203.63063063063063</v>
      </c>
      <c r="Q334" t="str">
        <f t="shared" si="31"/>
        <v>film &amp; video</v>
      </c>
      <c r="R334" t="str">
        <f t="shared" si="32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3"/>
        <v>188.31203007518798</v>
      </c>
      <c r="Q335" t="str">
        <f t="shared" si="31"/>
        <v>film &amp; video</v>
      </c>
      <c r="R335" t="str">
        <f t="shared" si="32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3"/>
        <v>146.65217391304347</v>
      </c>
      <c r="Q336" t="str">
        <f t="shared" si="31"/>
        <v>film &amp; video</v>
      </c>
      <c r="R336" t="str">
        <f t="shared" si="32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3"/>
        <v>109.1875</v>
      </c>
      <c r="Q337" t="str">
        <f t="shared" si="31"/>
        <v>film &amp; video</v>
      </c>
      <c r="R337" t="str">
        <f t="shared" si="32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3"/>
        <v>59.249046653144013</v>
      </c>
      <c r="Q338" t="str">
        <f t="shared" si="31"/>
        <v>film &amp; video</v>
      </c>
      <c r="R338" t="str">
        <f t="shared" si="32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3"/>
        <v>97.904838709677421</v>
      </c>
      <c r="Q339" t="str">
        <f t="shared" si="31"/>
        <v>film &amp; video</v>
      </c>
      <c r="R339" t="str">
        <f t="shared" si="32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3"/>
        <v>70.000169491525426</v>
      </c>
      <c r="Q340" t="str">
        <f t="shared" si="31"/>
        <v>film &amp; video</v>
      </c>
      <c r="R340" t="str">
        <f t="shared" si="32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3"/>
        <v>72.865168539325836</v>
      </c>
      <c r="Q341" t="str">
        <f t="shared" si="31"/>
        <v>film &amp; video</v>
      </c>
      <c r="R341" t="str">
        <f t="shared" si="32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3"/>
        <v>146.34782608695653</v>
      </c>
      <c r="Q342" t="str">
        <f t="shared" si="31"/>
        <v>film &amp; video</v>
      </c>
      <c r="R342" t="str">
        <f t="shared" si="32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3"/>
        <v>67.909090909090907</v>
      </c>
      <c r="Q343" t="str">
        <f t="shared" si="31"/>
        <v>film &amp; video</v>
      </c>
      <c r="R343" t="str">
        <f t="shared" si="32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3"/>
        <v>169.85083076923075</v>
      </c>
      <c r="Q344" t="str">
        <f t="shared" si="31"/>
        <v>film &amp; video</v>
      </c>
      <c r="R344" t="str">
        <f t="shared" si="32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3"/>
        <v>58.413339694656486</v>
      </c>
      <c r="Q345" t="str">
        <f t="shared" si="31"/>
        <v>film &amp; video</v>
      </c>
      <c r="R345" t="str">
        <f t="shared" si="32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3"/>
        <v>119.99298245614035</v>
      </c>
      <c r="Q346" t="str">
        <f t="shared" si="31"/>
        <v>film &amp; video</v>
      </c>
      <c r="R346" t="str">
        <f t="shared" si="32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3"/>
        <v>99.860335195530723</v>
      </c>
      <c r="Q347" t="str">
        <f t="shared" si="31"/>
        <v>film &amp; video</v>
      </c>
      <c r="R347" t="str">
        <f t="shared" si="32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3"/>
        <v>90.579148936170213</v>
      </c>
      <c r="Q348" t="str">
        <f t="shared" si="31"/>
        <v>film &amp; video</v>
      </c>
      <c r="R348" t="str">
        <f t="shared" si="32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3"/>
        <v>117.77361477572559</v>
      </c>
      <c r="Q349" t="str">
        <f t="shared" si="31"/>
        <v>film &amp; video</v>
      </c>
      <c r="R349" t="str">
        <f t="shared" si="32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3"/>
        <v>86.554621848739501</v>
      </c>
      <c r="Q350" t="str">
        <f t="shared" si="31"/>
        <v>film &amp; video</v>
      </c>
      <c r="R350" t="str">
        <f t="shared" si="32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3"/>
        <v>71.899281437125751</v>
      </c>
      <c r="Q351" t="str">
        <f t="shared" si="31"/>
        <v>film &amp; video</v>
      </c>
      <c r="R351" t="str">
        <f t="shared" si="32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3"/>
        <v>129.81900452488688</v>
      </c>
      <c r="Q352" t="str">
        <f t="shared" si="31"/>
        <v>film &amp; video</v>
      </c>
      <c r="R352" t="str">
        <f t="shared" si="32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3"/>
        <v>44.912863070539416</v>
      </c>
      <c r="Q353" t="str">
        <f t="shared" si="31"/>
        <v>film &amp; video</v>
      </c>
      <c r="R353" t="str">
        <f t="shared" si="32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3"/>
        <v>40.755244755244753</v>
      </c>
      <c r="Q354" t="str">
        <f t="shared" si="31"/>
        <v>film &amp; video</v>
      </c>
      <c r="R354" t="str">
        <f t="shared" si="32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3"/>
        <v>103.52394779771615</v>
      </c>
      <c r="Q355" t="str">
        <f t="shared" si="31"/>
        <v>film &amp; video</v>
      </c>
      <c r="R355" t="str">
        <f t="shared" si="32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3"/>
        <v>125.44827586206897</v>
      </c>
      <c r="Q356" t="str">
        <f t="shared" si="31"/>
        <v>film &amp; video</v>
      </c>
      <c r="R356" t="str">
        <f t="shared" si="32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3"/>
        <v>246.60606060606059</v>
      </c>
      <c r="Q357" t="str">
        <f t="shared" si="31"/>
        <v>film &amp; video</v>
      </c>
      <c r="R357" t="str">
        <f t="shared" si="32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3"/>
        <v>79.401340206185566</v>
      </c>
      <c r="Q358" t="str">
        <f t="shared" si="31"/>
        <v>film &amp; video</v>
      </c>
      <c r="R358" t="str">
        <f t="shared" si="32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3"/>
        <v>86.138613861386133</v>
      </c>
      <c r="Q359" t="str">
        <f t="shared" si="31"/>
        <v>film &amp; video</v>
      </c>
      <c r="R359" t="str">
        <f t="shared" si="32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3"/>
        <v>193.04868913857678</v>
      </c>
      <c r="Q360" t="str">
        <f t="shared" si="31"/>
        <v>film &amp; video</v>
      </c>
      <c r="R360" t="str">
        <f t="shared" si="32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3"/>
        <v>84.023178807947019</v>
      </c>
      <c r="Q361" t="str">
        <f t="shared" si="31"/>
        <v>film &amp; video</v>
      </c>
      <c r="R361" t="str">
        <f t="shared" si="32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3"/>
        <v>139.82758620689654</v>
      </c>
      <c r="Q362" t="str">
        <f t="shared" si="31"/>
        <v>film &amp; video</v>
      </c>
      <c r="R362" t="str">
        <f t="shared" si="32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3"/>
        <v>109.82189265536722</v>
      </c>
      <c r="Q363" t="str">
        <f t="shared" si="31"/>
        <v>film &amp; video</v>
      </c>
      <c r="R363" t="str">
        <f t="shared" si="32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3"/>
        <v>139.53488372093022</v>
      </c>
      <c r="Q364" t="str">
        <f t="shared" si="31"/>
        <v>film &amp; video</v>
      </c>
      <c r="R364" t="str">
        <f t="shared" si="32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3"/>
        <v>347.84615384615387</v>
      </c>
      <c r="Q365" t="str">
        <f t="shared" si="31"/>
        <v>film &amp; video</v>
      </c>
      <c r="R365" t="str">
        <f t="shared" si="32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3"/>
        <v>68.24159292035398</v>
      </c>
      <c r="Q366" t="str">
        <f t="shared" si="31"/>
        <v>film &amp; video</v>
      </c>
      <c r="R366" t="str">
        <f t="shared" si="32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3"/>
        <v>239.93846153846152</v>
      </c>
      <c r="Q367" t="str">
        <f t="shared" si="31"/>
        <v>film &amp; video</v>
      </c>
      <c r="R367" t="str">
        <f t="shared" si="32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3"/>
        <v>287.31343283582089</v>
      </c>
      <c r="Q368" t="str">
        <f t="shared" si="31"/>
        <v>film &amp; video</v>
      </c>
      <c r="R368" t="str">
        <f t="shared" si="32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3"/>
        <v>86.84882352941176</v>
      </c>
      <c r="Q369" t="str">
        <f t="shared" si="31"/>
        <v>film &amp; video</v>
      </c>
      <c r="R369" t="str">
        <f t="shared" si="32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3"/>
        <v>81.84905660377359</v>
      </c>
      <c r="Q370" t="str">
        <f t="shared" si="31"/>
        <v>film &amp; video</v>
      </c>
      <c r="R370" t="str">
        <f t="shared" si="32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3"/>
        <v>42.874970059880241</v>
      </c>
      <c r="Q371" t="str">
        <f t="shared" si="31"/>
        <v>film &amp; video</v>
      </c>
      <c r="R371" t="str">
        <f t="shared" si="32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3"/>
        <v>709.41860465116281</v>
      </c>
      <c r="Q372" t="str">
        <f t="shared" si="31"/>
        <v>film &amp; video</v>
      </c>
      <c r="R372" t="str">
        <f t="shared" si="32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3"/>
        <v>161.25517890772127</v>
      </c>
      <c r="Q373" t="str">
        <f t="shared" si="31"/>
        <v>film &amp; video</v>
      </c>
      <c r="R373" t="str">
        <f t="shared" si="32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3"/>
        <v>41.777777777777779</v>
      </c>
      <c r="Q374" t="str">
        <f t="shared" si="31"/>
        <v>film &amp; video</v>
      </c>
      <c r="R374" t="str">
        <f t="shared" si="32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3"/>
        <v>89.887640449438209</v>
      </c>
      <c r="Q375" t="str">
        <f t="shared" si="31"/>
        <v>film &amp; video</v>
      </c>
      <c r="R375" t="str">
        <f t="shared" si="32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3"/>
        <v>45.051724137931032</v>
      </c>
      <c r="Q376" t="str">
        <f t="shared" si="31"/>
        <v>film &amp; video</v>
      </c>
      <c r="R376" t="str">
        <f t="shared" si="32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3"/>
        <v>42.857142857142854</v>
      </c>
      <c r="Q377" t="str">
        <f t="shared" si="31"/>
        <v>film &amp; video</v>
      </c>
      <c r="R377" t="str">
        <f t="shared" si="32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3"/>
        <v>54.083333333333336</v>
      </c>
      <c r="Q378" t="str">
        <f t="shared" si="31"/>
        <v>film &amp; video</v>
      </c>
      <c r="R378" t="str">
        <f t="shared" si="32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3"/>
        <v>103.21804511278195</v>
      </c>
      <c r="Q379" t="str">
        <f t="shared" si="31"/>
        <v>film &amp; video</v>
      </c>
      <c r="R379" t="str">
        <f t="shared" si="32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3"/>
        <v>40.397590361445786</v>
      </c>
      <c r="Q380" t="str">
        <f t="shared" si="31"/>
        <v>film &amp; video</v>
      </c>
      <c r="R380" t="str">
        <f t="shared" si="32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3"/>
        <v>116.85906040268456</v>
      </c>
      <c r="Q381" t="str">
        <f t="shared" si="31"/>
        <v>film &amp; video</v>
      </c>
      <c r="R381" t="str">
        <f t="shared" si="32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3"/>
        <v>115.51020408163265</v>
      </c>
      <c r="Q382" t="str">
        <f t="shared" si="31"/>
        <v>film &amp; video</v>
      </c>
      <c r="R382" t="str">
        <f t="shared" si="32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3"/>
        <v>104.31274900398407</v>
      </c>
      <c r="Q383" t="str">
        <f t="shared" si="31"/>
        <v>film &amp; video</v>
      </c>
      <c r="R383" t="str">
        <f t="shared" si="32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3"/>
        <v>69.772727272727266</v>
      </c>
      <c r="Q384" t="str">
        <f t="shared" si="31"/>
        <v>film &amp; video</v>
      </c>
      <c r="R384" t="str">
        <f t="shared" si="32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3"/>
        <v>43.020833333333336</v>
      </c>
      <c r="Q385" t="str">
        <f t="shared" si="31"/>
        <v>film &amp; video</v>
      </c>
      <c r="R385" t="str">
        <f t="shared" si="32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 s="6">
        <f t="shared" si="33"/>
        <v>58.540469973890339</v>
      </c>
      <c r="Q386" t="str">
        <f t="shared" ref="Q386:Q449" si="37">LEFT(N386,FIND("/",N386)-1)</f>
        <v>film &amp; video</v>
      </c>
      <c r="R386" t="str">
        <f t="shared" ref="R386:R449" si="38">RIGHT(N386,LEN(N386)-SEARCH("/",N386))</f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6">
        <f t="shared" ref="P387:P450" si="39">IFERROR(E387/L387,0)</f>
        <v>111.79535864978902</v>
      </c>
      <c r="Q387" t="str">
        <f t="shared" si="37"/>
        <v>film &amp; video</v>
      </c>
      <c r="R387" t="str">
        <f t="shared" si="38"/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9"/>
        <v>46.230769230769234</v>
      </c>
      <c r="Q388" t="str">
        <f t="shared" si="37"/>
        <v>film &amp; video</v>
      </c>
      <c r="R388" t="str">
        <f t="shared" si="38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9"/>
        <v>144.69039145907473</v>
      </c>
      <c r="Q389" t="str">
        <f t="shared" si="37"/>
        <v>film &amp; video</v>
      </c>
      <c r="R389" t="str">
        <f t="shared" si="38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9"/>
        <v>88.845070422535215</v>
      </c>
      <c r="Q390" t="str">
        <f t="shared" si="37"/>
        <v>film &amp; video</v>
      </c>
      <c r="R390" t="str">
        <f t="shared" si="38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9"/>
        <v>81.75107284768211</v>
      </c>
      <c r="Q391" t="str">
        <f t="shared" si="37"/>
        <v>film &amp; video</v>
      </c>
      <c r="R391" t="str">
        <f t="shared" si="38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9"/>
        <v>71.428571428571431</v>
      </c>
      <c r="Q392" t="str">
        <f t="shared" si="37"/>
        <v>film &amp; video</v>
      </c>
      <c r="R392" t="str">
        <f t="shared" si="38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9"/>
        <v>104.25906735751295</v>
      </c>
      <c r="Q393" t="str">
        <f t="shared" si="37"/>
        <v>film &amp; video</v>
      </c>
      <c r="R393" t="str">
        <f t="shared" si="38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9"/>
        <v>90.616504854368927</v>
      </c>
      <c r="Q394" t="str">
        <f t="shared" si="37"/>
        <v>film &amp; video</v>
      </c>
      <c r="R394" t="str">
        <f t="shared" si="38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9"/>
        <v>157.33048433048432</v>
      </c>
      <c r="Q395" t="str">
        <f t="shared" si="37"/>
        <v>film &amp; video</v>
      </c>
      <c r="R395" t="str">
        <f t="shared" si="38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9"/>
        <v>105.18</v>
      </c>
      <c r="Q396" t="str">
        <f t="shared" si="37"/>
        <v>film &amp; video</v>
      </c>
      <c r="R396" t="str">
        <f t="shared" si="38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9"/>
        <v>58.719836956521746</v>
      </c>
      <c r="Q397" t="str">
        <f t="shared" si="37"/>
        <v>film &amp; video</v>
      </c>
      <c r="R397" t="str">
        <f t="shared" si="38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9"/>
        <v>81.632653061224488</v>
      </c>
      <c r="Q398" t="str">
        <f t="shared" si="37"/>
        <v>film &amp; video</v>
      </c>
      <c r="R398" t="str">
        <f t="shared" si="38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9"/>
        <v>56.460043668122275</v>
      </c>
      <c r="Q399" t="str">
        <f t="shared" si="37"/>
        <v>film &amp; video</v>
      </c>
      <c r="R399" t="str">
        <f t="shared" si="38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9"/>
        <v>140.1044776119403</v>
      </c>
      <c r="Q400" t="str">
        <f t="shared" si="37"/>
        <v>film &amp; video</v>
      </c>
      <c r="R400" t="str">
        <f t="shared" si="38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9"/>
        <v>224.85263157894738</v>
      </c>
      <c r="Q401" t="str">
        <f t="shared" si="37"/>
        <v>film &amp; video</v>
      </c>
      <c r="R401" t="str">
        <f t="shared" si="38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9"/>
        <v>181.13306451612902</v>
      </c>
      <c r="Q402" t="str">
        <f t="shared" si="37"/>
        <v>film &amp; video</v>
      </c>
      <c r="R402" t="str">
        <f t="shared" si="38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9"/>
        <v>711.04109589041093</v>
      </c>
      <c r="Q403" t="str">
        <f t="shared" si="37"/>
        <v>film &amp; video</v>
      </c>
      <c r="R403" t="str">
        <f t="shared" si="38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9"/>
        <v>65.883720930232556</v>
      </c>
      <c r="Q404" t="str">
        <f t="shared" si="37"/>
        <v>film &amp; video</v>
      </c>
      <c r="R404" t="str">
        <f t="shared" si="38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9"/>
        <v>75.185714285714283</v>
      </c>
      <c r="Q405" t="str">
        <f t="shared" si="37"/>
        <v>film &amp; video</v>
      </c>
      <c r="R405" t="str">
        <f t="shared" si="38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9"/>
        <v>133.14391143911439</v>
      </c>
      <c r="Q406" t="str">
        <f t="shared" si="37"/>
        <v>film &amp; video</v>
      </c>
      <c r="R406" t="str">
        <f t="shared" si="38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9"/>
        <v>55.2</v>
      </c>
      <c r="Q407" t="str">
        <f t="shared" si="37"/>
        <v>film &amp; video</v>
      </c>
      <c r="R407" t="str">
        <f t="shared" si="38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9"/>
        <v>86.163714285714292</v>
      </c>
      <c r="Q408" t="str">
        <f t="shared" si="37"/>
        <v>film &amp; video</v>
      </c>
      <c r="R408" t="str">
        <f t="shared" si="38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9"/>
        <v>92.318181818181813</v>
      </c>
      <c r="Q409" t="str">
        <f t="shared" si="37"/>
        <v>film &amp; video</v>
      </c>
      <c r="R409" t="str">
        <f t="shared" si="38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9"/>
        <v>160.16473684210527</v>
      </c>
      <c r="Q410" t="str">
        <f t="shared" si="37"/>
        <v>film &amp; video</v>
      </c>
      <c r="R410" t="str">
        <f t="shared" si="38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9"/>
        <v>45.6</v>
      </c>
      <c r="Q411" t="str">
        <f t="shared" si="37"/>
        <v>film &amp; video</v>
      </c>
      <c r="R411" t="str">
        <f t="shared" si="38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9"/>
        <v>183.28571428571428</v>
      </c>
      <c r="Q412" t="str">
        <f t="shared" si="37"/>
        <v>film &amp; video</v>
      </c>
      <c r="R412" t="str">
        <f t="shared" si="38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9"/>
        <v>125.78838174273859</v>
      </c>
      <c r="Q413" t="str">
        <f t="shared" si="37"/>
        <v>film &amp; video</v>
      </c>
      <c r="R413" t="str">
        <f t="shared" si="38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9"/>
        <v>57.654545454545456</v>
      </c>
      <c r="Q414" t="str">
        <f t="shared" si="37"/>
        <v>film &amp; video</v>
      </c>
      <c r="R414" t="str">
        <f t="shared" si="38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9"/>
        <v>78.660818713450297</v>
      </c>
      <c r="Q415" t="str">
        <f t="shared" si="37"/>
        <v>film &amp; video</v>
      </c>
      <c r="R415" t="str">
        <f t="shared" si="38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9"/>
        <v>91.480769230769226</v>
      </c>
      <c r="Q416" t="str">
        <f t="shared" si="37"/>
        <v>film &amp; video</v>
      </c>
      <c r="R416" t="str">
        <f t="shared" si="38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9"/>
        <v>68.09809523809524</v>
      </c>
      <c r="Q417" t="str">
        <f t="shared" si="37"/>
        <v>film &amp; video</v>
      </c>
      <c r="R417" t="str">
        <f t="shared" si="38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9"/>
        <v>48.086800000000004</v>
      </c>
      <c r="Q418" t="str">
        <f t="shared" si="37"/>
        <v>film &amp; video</v>
      </c>
      <c r="R418" t="str">
        <f t="shared" si="38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9"/>
        <v>202.42307692307693</v>
      </c>
      <c r="Q419" t="str">
        <f t="shared" si="37"/>
        <v>film &amp; video</v>
      </c>
      <c r="R419" t="str">
        <f t="shared" si="38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9"/>
        <v>216.75</v>
      </c>
      <c r="Q420" t="str">
        <f t="shared" si="37"/>
        <v>film &amp; video</v>
      </c>
      <c r="R420" t="str">
        <f t="shared" si="38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9"/>
        <v>110.06849315068493</v>
      </c>
      <c r="Q421" t="str">
        <f t="shared" si="37"/>
        <v>film &amp; video</v>
      </c>
      <c r="R421" t="str">
        <f t="shared" si="38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9"/>
        <v>4.833333333333333</v>
      </c>
      <c r="Q422" t="str">
        <f t="shared" si="37"/>
        <v>film &amp; video</v>
      </c>
      <c r="R422" t="str">
        <f t="shared" si="38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9"/>
        <v>50.166666666666664</v>
      </c>
      <c r="Q423" t="str">
        <f t="shared" si="37"/>
        <v>film &amp; video</v>
      </c>
      <c r="R423" t="str">
        <f t="shared" si="38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9"/>
        <v>35.833333333333336</v>
      </c>
      <c r="Q424" t="str">
        <f t="shared" si="37"/>
        <v>film &amp; video</v>
      </c>
      <c r="R424" t="str">
        <f t="shared" si="38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9"/>
        <v>11.76923076923077</v>
      </c>
      <c r="Q425" t="str">
        <f t="shared" si="37"/>
        <v>film &amp; video</v>
      </c>
      <c r="R425" t="str">
        <f t="shared" si="38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9"/>
        <v>40.78</v>
      </c>
      <c r="Q426" t="str">
        <f t="shared" si="37"/>
        <v>film &amp; video</v>
      </c>
      <c r="R426" t="str">
        <f t="shared" si="38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9"/>
        <v>3</v>
      </c>
      <c r="Q427" t="str">
        <f t="shared" si="37"/>
        <v>film &amp; video</v>
      </c>
      <c r="R427" t="str">
        <f t="shared" si="38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9"/>
        <v>16.625</v>
      </c>
      <c r="Q428" t="str">
        <f t="shared" si="37"/>
        <v>film &amp; video</v>
      </c>
      <c r="R428" t="str">
        <f t="shared" si="38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9"/>
        <v>0</v>
      </c>
      <c r="Q429" t="str">
        <f t="shared" si="37"/>
        <v>film &amp; video</v>
      </c>
      <c r="R429" t="str">
        <f t="shared" si="38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9"/>
        <v>52</v>
      </c>
      <c r="Q430" t="str">
        <f t="shared" si="37"/>
        <v>film &amp; video</v>
      </c>
      <c r="R430" t="str">
        <f t="shared" si="38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9"/>
        <v>0</v>
      </c>
      <c r="Q431" t="str">
        <f t="shared" si="37"/>
        <v>film &amp; video</v>
      </c>
      <c r="R431" t="str">
        <f t="shared" si="38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9"/>
        <v>4.8</v>
      </c>
      <c r="Q432" t="str">
        <f t="shared" si="37"/>
        <v>film &amp; video</v>
      </c>
      <c r="R432" t="str">
        <f t="shared" si="38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9"/>
        <v>51.875</v>
      </c>
      <c r="Q433" t="str">
        <f t="shared" si="37"/>
        <v>film &amp; video</v>
      </c>
      <c r="R433" t="str">
        <f t="shared" si="38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9"/>
        <v>71.25</v>
      </c>
      <c r="Q434" t="str">
        <f t="shared" si="37"/>
        <v>film &amp; video</v>
      </c>
      <c r="R434" t="str">
        <f t="shared" si="38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9"/>
        <v>0</v>
      </c>
      <c r="Q435" t="str">
        <f t="shared" si="37"/>
        <v>film &amp; video</v>
      </c>
      <c r="R435" t="str">
        <f t="shared" si="38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9"/>
        <v>62.5</v>
      </c>
      <c r="Q436" t="str">
        <f t="shared" si="37"/>
        <v>film &amp; video</v>
      </c>
      <c r="R436" t="str">
        <f t="shared" si="38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9"/>
        <v>1</v>
      </c>
      <c r="Q437" t="str">
        <f t="shared" si="37"/>
        <v>film &amp; video</v>
      </c>
      <c r="R437" t="str">
        <f t="shared" si="38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9"/>
        <v>0</v>
      </c>
      <c r="Q438" t="str">
        <f t="shared" si="37"/>
        <v>film &amp; video</v>
      </c>
      <c r="R438" t="str">
        <f t="shared" si="38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9"/>
        <v>0</v>
      </c>
      <c r="Q439" t="str">
        <f t="shared" si="37"/>
        <v>film &amp; video</v>
      </c>
      <c r="R439" t="str">
        <f t="shared" si="38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9"/>
        <v>170.54545454545453</v>
      </c>
      <c r="Q440" t="str">
        <f t="shared" si="37"/>
        <v>film &amp; video</v>
      </c>
      <c r="R440" t="str">
        <f t="shared" si="38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9"/>
        <v>0</v>
      </c>
      <c r="Q441" t="str">
        <f t="shared" si="37"/>
        <v>film &amp; video</v>
      </c>
      <c r="R441" t="str">
        <f t="shared" si="38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9"/>
        <v>5</v>
      </c>
      <c r="Q442" t="str">
        <f t="shared" si="37"/>
        <v>film &amp; video</v>
      </c>
      <c r="R442" t="str">
        <f t="shared" si="38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9"/>
        <v>0</v>
      </c>
      <c r="Q443" t="str">
        <f t="shared" si="37"/>
        <v>film &amp; video</v>
      </c>
      <c r="R443" t="str">
        <f t="shared" si="38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9"/>
        <v>393.58823529411762</v>
      </c>
      <c r="Q444" t="str">
        <f t="shared" si="37"/>
        <v>film &amp; video</v>
      </c>
      <c r="R444" t="str">
        <f t="shared" si="38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9"/>
        <v>5</v>
      </c>
      <c r="Q445" t="str">
        <f t="shared" si="37"/>
        <v>film &amp; video</v>
      </c>
      <c r="R445" t="str">
        <f t="shared" si="38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9"/>
        <v>50</v>
      </c>
      <c r="Q446" t="str">
        <f t="shared" si="37"/>
        <v>film &amp; video</v>
      </c>
      <c r="R446" t="str">
        <f t="shared" si="38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9"/>
        <v>1</v>
      </c>
      <c r="Q447" t="str">
        <f t="shared" si="37"/>
        <v>film &amp; video</v>
      </c>
      <c r="R447" t="str">
        <f t="shared" si="38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9"/>
        <v>47.875</v>
      </c>
      <c r="Q448" t="str">
        <f t="shared" si="37"/>
        <v>film &amp; video</v>
      </c>
      <c r="R448" t="str">
        <f t="shared" si="38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9"/>
        <v>5</v>
      </c>
      <c r="Q449" t="str">
        <f t="shared" si="37"/>
        <v>film &amp; video</v>
      </c>
      <c r="R449" t="str">
        <f t="shared" si="38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 s="6">
        <f t="shared" si="39"/>
        <v>20.502500000000001</v>
      </c>
      <c r="Q450" t="str">
        <f t="shared" ref="Q450:Q513" si="43">LEFT(N450,FIND("/",N450)-1)</f>
        <v>film &amp; video</v>
      </c>
      <c r="R450" t="str">
        <f t="shared" ref="R450:R513" si="44">RIGHT(N450,LEN(N450)-SEARCH("/",N450))</f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6">
        <f t="shared" ref="P451:P514" si="45">IFERROR(E451/L451,0)</f>
        <v>9</v>
      </c>
      <c r="Q451" t="str">
        <f t="shared" si="43"/>
        <v>film &amp; video</v>
      </c>
      <c r="R451" t="str">
        <f t="shared" si="44"/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5"/>
        <v>56.571428571428569</v>
      </c>
      <c r="Q452" t="str">
        <f t="shared" si="43"/>
        <v>film &amp; video</v>
      </c>
      <c r="R452" t="str">
        <f t="shared" si="44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5"/>
        <v>0</v>
      </c>
      <c r="Q453" t="str">
        <f t="shared" si="43"/>
        <v>film &amp; video</v>
      </c>
      <c r="R453" t="str">
        <f t="shared" si="44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5"/>
        <v>40</v>
      </c>
      <c r="Q454" t="str">
        <f t="shared" si="43"/>
        <v>film &amp; video</v>
      </c>
      <c r="R454" t="str">
        <f t="shared" si="44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5"/>
        <v>13</v>
      </c>
      <c r="Q455" t="str">
        <f t="shared" si="43"/>
        <v>film &amp; video</v>
      </c>
      <c r="R455" t="str">
        <f t="shared" si="44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5"/>
        <v>16.399999999999999</v>
      </c>
      <c r="Q456" t="str">
        <f t="shared" si="43"/>
        <v>film &amp; video</v>
      </c>
      <c r="R456" t="str">
        <f t="shared" si="44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5"/>
        <v>22.5</v>
      </c>
      <c r="Q457" t="str">
        <f t="shared" si="43"/>
        <v>film &amp; video</v>
      </c>
      <c r="R457" t="str">
        <f t="shared" si="44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5"/>
        <v>20.333333333333332</v>
      </c>
      <c r="Q458" t="str">
        <f t="shared" si="43"/>
        <v>film &amp; video</v>
      </c>
      <c r="R458" t="str">
        <f t="shared" si="44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5"/>
        <v>0</v>
      </c>
      <c r="Q459" t="str">
        <f t="shared" si="43"/>
        <v>film &amp; video</v>
      </c>
      <c r="R459" t="str">
        <f t="shared" si="44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5"/>
        <v>16.755102040816325</v>
      </c>
      <c r="Q460" t="str">
        <f t="shared" si="43"/>
        <v>film &amp; video</v>
      </c>
      <c r="R460" t="str">
        <f t="shared" si="44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5"/>
        <v>25</v>
      </c>
      <c r="Q461" t="str">
        <f t="shared" si="43"/>
        <v>film &amp; video</v>
      </c>
      <c r="R461" t="str">
        <f t="shared" si="44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5"/>
        <v>12.5</v>
      </c>
      <c r="Q462" t="str">
        <f t="shared" si="43"/>
        <v>film &amp; video</v>
      </c>
      <c r="R462" t="str">
        <f t="shared" si="44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5"/>
        <v>0</v>
      </c>
      <c r="Q463" t="str">
        <f t="shared" si="43"/>
        <v>film &amp; video</v>
      </c>
      <c r="R463" t="str">
        <f t="shared" si="44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5"/>
        <v>0</v>
      </c>
      <c r="Q464" t="str">
        <f t="shared" si="43"/>
        <v>film &amp; video</v>
      </c>
      <c r="R464" t="str">
        <f t="shared" si="44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5"/>
        <v>113.63636363636364</v>
      </c>
      <c r="Q465" t="str">
        <f t="shared" si="43"/>
        <v>film &amp; video</v>
      </c>
      <c r="R465" t="str">
        <f t="shared" si="44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5"/>
        <v>1</v>
      </c>
      <c r="Q466" t="str">
        <f t="shared" si="43"/>
        <v>film &amp; video</v>
      </c>
      <c r="R466" t="str">
        <f t="shared" si="44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5"/>
        <v>17.25</v>
      </c>
      <c r="Q467" t="str">
        <f t="shared" si="43"/>
        <v>film &amp; video</v>
      </c>
      <c r="R467" t="str">
        <f t="shared" si="44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5"/>
        <v>15.2</v>
      </c>
      <c r="Q468" t="str">
        <f t="shared" si="43"/>
        <v>film &amp; video</v>
      </c>
      <c r="R468" t="str">
        <f t="shared" si="44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5"/>
        <v>110.64102564102564</v>
      </c>
      <c r="Q469" t="str">
        <f t="shared" si="43"/>
        <v>film &amp; video</v>
      </c>
      <c r="R469" t="str">
        <f t="shared" si="44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5"/>
        <v>0</v>
      </c>
      <c r="Q470" t="str">
        <f t="shared" si="43"/>
        <v>film &amp; video</v>
      </c>
      <c r="R470" t="str">
        <f t="shared" si="44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5"/>
        <v>0</v>
      </c>
      <c r="Q471" t="str">
        <f t="shared" si="43"/>
        <v>film &amp; video</v>
      </c>
      <c r="R471" t="str">
        <f t="shared" si="44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5"/>
        <v>25.5</v>
      </c>
      <c r="Q472" t="str">
        <f t="shared" si="43"/>
        <v>film &amp; video</v>
      </c>
      <c r="R472" t="str">
        <f t="shared" si="44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5"/>
        <v>38.476470588235294</v>
      </c>
      <c r="Q473" t="str">
        <f t="shared" si="43"/>
        <v>film &amp; video</v>
      </c>
      <c r="R473" t="str">
        <f t="shared" si="44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5"/>
        <v>28.2</v>
      </c>
      <c r="Q474" t="str">
        <f t="shared" si="43"/>
        <v>film &amp; video</v>
      </c>
      <c r="R474" t="str">
        <f t="shared" si="44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5"/>
        <v>61.5</v>
      </c>
      <c r="Q475" t="str">
        <f t="shared" si="43"/>
        <v>film &amp; video</v>
      </c>
      <c r="R475" t="str">
        <f t="shared" si="44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5"/>
        <v>1</v>
      </c>
      <c r="Q476" t="str">
        <f t="shared" si="43"/>
        <v>film &amp; video</v>
      </c>
      <c r="R476" t="str">
        <f t="shared" si="44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5"/>
        <v>0</v>
      </c>
      <c r="Q477" t="str">
        <f t="shared" si="43"/>
        <v>film &amp; video</v>
      </c>
      <c r="R477" t="str">
        <f t="shared" si="44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5"/>
        <v>39.569274193548388</v>
      </c>
      <c r="Q478" t="str">
        <f t="shared" si="43"/>
        <v>film &amp; video</v>
      </c>
      <c r="R478" t="str">
        <f t="shared" si="44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5"/>
        <v>0</v>
      </c>
      <c r="Q479" t="str">
        <f t="shared" si="43"/>
        <v>film &amp; video</v>
      </c>
      <c r="R479" t="str">
        <f t="shared" si="44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5"/>
        <v>0</v>
      </c>
      <c r="Q480" t="str">
        <f t="shared" si="43"/>
        <v>film &amp; video</v>
      </c>
      <c r="R480" t="str">
        <f t="shared" si="44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5"/>
        <v>88.8</v>
      </c>
      <c r="Q481" t="str">
        <f t="shared" si="43"/>
        <v>film &amp; video</v>
      </c>
      <c r="R481" t="str">
        <f t="shared" si="44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5"/>
        <v>55.457142857142856</v>
      </c>
      <c r="Q482" t="str">
        <f t="shared" si="43"/>
        <v>film &amp; video</v>
      </c>
      <c r="R482" t="str">
        <f t="shared" si="44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5"/>
        <v>87.142857142857139</v>
      </c>
      <c r="Q483" t="str">
        <f t="shared" si="43"/>
        <v>film &amp; video</v>
      </c>
      <c r="R483" t="str">
        <f t="shared" si="44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5"/>
        <v>10</v>
      </c>
      <c r="Q484" t="str">
        <f t="shared" si="43"/>
        <v>film &amp; video</v>
      </c>
      <c r="R484" t="str">
        <f t="shared" si="44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5"/>
        <v>51.224489795918366</v>
      </c>
      <c r="Q485" t="str">
        <f t="shared" si="43"/>
        <v>film &amp; video</v>
      </c>
      <c r="R485" t="str">
        <f t="shared" si="44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5"/>
        <v>13.545454545454545</v>
      </c>
      <c r="Q486" t="str">
        <f t="shared" si="43"/>
        <v>film &amp; video</v>
      </c>
      <c r="R486" t="str">
        <f t="shared" si="44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5"/>
        <v>66.520080000000007</v>
      </c>
      <c r="Q487" t="str">
        <f t="shared" si="43"/>
        <v>film &amp; video</v>
      </c>
      <c r="R487" t="str">
        <f t="shared" si="44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5"/>
        <v>50</v>
      </c>
      <c r="Q488" t="str">
        <f t="shared" si="43"/>
        <v>film &amp; video</v>
      </c>
      <c r="R488" t="str">
        <f t="shared" si="44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5"/>
        <v>0</v>
      </c>
      <c r="Q489" t="str">
        <f t="shared" si="43"/>
        <v>film &amp; video</v>
      </c>
      <c r="R489" t="str">
        <f t="shared" si="44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5"/>
        <v>0</v>
      </c>
      <c r="Q490" t="str">
        <f t="shared" si="43"/>
        <v>film &amp; video</v>
      </c>
      <c r="R490" t="str">
        <f t="shared" si="44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5"/>
        <v>71.666666666666671</v>
      </c>
      <c r="Q491" t="str">
        <f t="shared" si="43"/>
        <v>film &amp; video</v>
      </c>
      <c r="R491" t="str">
        <f t="shared" si="44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5"/>
        <v>0</v>
      </c>
      <c r="Q492" t="str">
        <f t="shared" si="43"/>
        <v>film &amp; video</v>
      </c>
      <c r="R492" t="str">
        <f t="shared" si="44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5"/>
        <v>0</v>
      </c>
      <c r="Q493" t="str">
        <f t="shared" si="43"/>
        <v>film &amp; video</v>
      </c>
      <c r="R493" t="str">
        <f t="shared" si="44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5"/>
        <v>0</v>
      </c>
      <c r="Q494" t="str">
        <f t="shared" si="43"/>
        <v>film &amp; video</v>
      </c>
      <c r="R494" t="str">
        <f t="shared" si="44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5"/>
        <v>0</v>
      </c>
      <c r="Q495" t="str">
        <f t="shared" si="43"/>
        <v>film &amp; video</v>
      </c>
      <c r="R495" t="str">
        <f t="shared" si="44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5"/>
        <v>10.333333333333334</v>
      </c>
      <c r="Q496" t="str">
        <f t="shared" si="43"/>
        <v>film &amp; video</v>
      </c>
      <c r="R496" t="str">
        <f t="shared" si="44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5"/>
        <v>0</v>
      </c>
      <c r="Q497" t="str">
        <f t="shared" si="43"/>
        <v>film &amp; video</v>
      </c>
      <c r="R497" t="str">
        <f t="shared" si="44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5"/>
        <v>1</v>
      </c>
      <c r="Q498" t="str">
        <f t="shared" si="43"/>
        <v>film &amp; video</v>
      </c>
      <c r="R498" t="str">
        <f t="shared" si="44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5"/>
        <v>10</v>
      </c>
      <c r="Q499" t="str">
        <f t="shared" si="43"/>
        <v>film &amp; video</v>
      </c>
      <c r="R499" t="str">
        <f t="shared" si="44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5"/>
        <v>136.09090909090909</v>
      </c>
      <c r="Q500" t="str">
        <f t="shared" si="43"/>
        <v>film &amp; video</v>
      </c>
      <c r="R500" t="str">
        <f t="shared" si="44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5"/>
        <v>73.461538461538467</v>
      </c>
      <c r="Q501" t="str">
        <f t="shared" si="43"/>
        <v>film &amp; video</v>
      </c>
      <c r="R501" t="str">
        <f t="shared" si="44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5"/>
        <v>53.75</v>
      </c>
      <c r="Q502" t="str">
        <f t="shared" si="43"/>
        <v>film &amp; video</v>
      </c>
      <c r="R502" t="str">
        <f t="shared" si="44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5"/>
        <v>0</v>
      </c>
      <c r="Q503" t="str">
        <f t="shared" si="43"/>
        <v>film &amp; video</v>
      </c>
      <c r="R503" t="str">
        <f t="shared" si="44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5"/>
        <v>57.5</v>
      </c>
      <c r="Q504" t="str">
        <f t="shared" si="43"/>
        <v>film &amp; video</v>
      </c>
      <c r="R504" t="str">
        <f t="shared" si="44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5"/>
        <v>12.666666666666666</v>
      </c>
      <c r="Q505" t="str">
        <f t="shared" si="43"/>
        <v>film &amp; video</v>
      </c>
      <c r="R505" t="str">
        <f t="shared" si="44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5"/>
        <v>67</v>
      </c>
      <c r="Q506" t="str">
        <f t="shared" si="43"/>
        <v>film &amp; video</v>
      </c>
      <c r="R506" t="str">
        <f t="shared" si="44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5"/>
        <v>3.7142857142857144</v>
      </c>
      <c r="Q507" t="str">
        <f t="shared" si="43"/>
        <v>film &amp; video</v>
      </c>
      <c r="R507" t="str">
        <f t="shared" si="44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5"/>
        <v>250</v>
      </c>
      <c r="Q508" t="str">
        <f t="shared" si="43"/>
        <v>film &amp; video</v>
      </c>
      <c r="R508" t="str">
        <f t="shared" si="44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5"/>
        <v>64</v>
      </c>
      <c r="Q509" t="str">
        <f t="shared" si="43"/>
        <v>film &amp; video</v>
      </c>
      <c r="R509" t="str">
        <f t="shared" si="44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5"/>
        <v>133.33333333333334</v>
      </c>
      <c r="Q510" t="str">
        <f t="shared" si="43"/>
        <v>film &amp; video</v>
      </c>
      <c r="R510" t="str">
        <f t="shared" si="44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5"/>
        <v>10</v>
      </c>
      <c r="Q511" t="str">
        <f t="shared" si="43"/>
        <v>film &amp; video</v>
      </c>
      <c r="R511" t="str">
        <f t="shared" si="44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5"/>
        <v>0</v>
      </c>
      <c r="Q512" t="str">
        <f t="shared" si="43"/>
        <v>film &amp; video</v>
      </c>
      <c r="R512" t="str">
        <f t="shared" si="44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5"/>
        <v>30</v>
      </c>
      <c r="Q513" t="str">
        <f t="shared" si="43"/>
        <v>film &amp; video</v>
      </c>
      <c r="R513" t="str">
        <f t="shared" si="44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 s="6">
        <f t="shared" si="45"/>
        <v>5.5</v>
      </c>
      <c r="Q514" t="str">
        <f t="shared" ref="Q514:Q577" si="49">LEFT(N514,FIND("/",N514)-1)</f>
        <v>film &amp; video</v>
      </c>
      <c r="R514" t="str">
        <f t="shared" ref="R514:R577" si="50">RIGHT(N514,LEN(N514)-SEARCH("/",N514))</f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6">
        <f t="shared" ref="P515:P578" si="51">IFERROR(E515/L515,0)</f>
        <v>102.38235294117646</v>
      </c>
      <c r="Q515" t="str">
        <f t="shared" si="49"/>
        <v>film &amp; video</v>
      </c>
      <c r="R515" t="str">
        <f t="shared" si="50"/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51"/>
        <v>16.666666666666668</v>
      </c>
      <c r="Q516" t="str">
        <f t="shared" si="49"/>
        <v>film &amp; video</v>
      </c>
      <c r="R516" t="str">
        <f t="shared" si="50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51"/>
        <v>725.02941176470586</v>
      </c>
      <c r="Q517" t="str">
        <f t="shared" si="49"/>
        <v>film &amp; video</v>
      </c>
      <c r="R517" t="str">
        <f t="shared" si="50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51"/>
        <v>0</v>
      </c>
      <c r="Q518" t="str">
        <f t="shared" si="49"/>
        <v>film &amp; video</v>
      </c>
      <c r="R518" t="str">
        <f t="shared" si="50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51"/>
        <v>68.333333333333329</v>
      </c>
      <c r="Q519" t="str">
        <f t="shared" si="49"/>
        <v>film &amp; video</v>
      </c>
      <c r="R519" t="str">
        <f t="shared" si="50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51"/>
        <v>0</v>
      </c>
      <c r="Q520" t="str">
        <f t="shared" si="49"/>
        <v>film &amp; video</v>
      </c>
      <c r="R520" t="str">
        <f t="shared" si="50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51"/>
        <v>39.228571428571428</v>
      </c>
      <c r="Q521" t="str">
        <f t="shared" si="49"/>
        <v>film &amp; video</v>
      </c>
      <c r="R521" t="str">
        <f t="shared" si="50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51"/>
        <v>150.14705882352942</v>
      </c>
      <c r="Q522" t="str">
        <f t="shared" si="49"/>
        <v>theater</v>
      </c>
      <c r="R522" t="str">
        <f t="shared" si="50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51"/>
        <v>93.428571428571431</v>
      </c>
      <c r="Q523" t="str">
        <f t="shared" si="49"/>
        <v>theater</v>
      </c>
      <c r="R523" t="str">
        <f t="shared" si="50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51"/>
        <v>110.96774193548387</v>
      </c>
      <c r="Q524" t="str">
        <f t="shared" si="49"/>
        <v>theater</v>
      </c>
      <c r="R524" t="str">
        <f t="shared" si="50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51"/>
        <v>71.785714285714292</v>
      </c>
      <c r="Q525" t="str">
        <f t="shared" si="49"/>
        <v>theater</v>
      </c>
      <c r="R525" t="str">
        <f t="shared" si="50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51"/>
        <v>29.258076923076924</v>
      </c>
      <c r="Q526" t="str">
        <f t="shared" si="49"/>
        <v>theater</v>
      </c>
      <c r="R526" t="str">
        <f t="shared" si="50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51"/>
        <v>1000</v>
      </c>
      <c r="Q527" t="str">
        <f t="shared" si="49"/>
        <v>theater</v>
      </c>
      <c r="R527" t="str">
        <f t="shared" si="50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51"/>
        <v>74.347826086956516</v>
      </c>
      <c r="Q528" t="str">
        <f t="shared" si="49"/>
        <v>theater</v>
      </c>
      <c r="R528" t="str">
        <f t="shared" si="50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51"/>
        <v>63.829113924050631</v>
      </c>
      <c r="Q529" t="str">
        <f t="shared" si="49"/>
        <v>theater</v>
      </c>
      <c r="R529" t="str">
        <f t="shared" si="50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51"/>
        <v>44.333333333333336</v>
      </c>
      <c r="Q530" t="str">
        <f t="shared" si="49"/>
        <v>theater</v>
      </c>
      <c r="R530" t="str">
        <f t="shared" si="50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51"/>
        <v>86.944444444444443</v>
      </c>
      <c r="Q531" t="str">
        <f t="shared" si="49"/>
        <v>theater</v>
      </c>
      <c r="R531" t="str">
        <f t="shared" si="50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51"/>
        <v>126.55172413793103</v>
      </c>
      <c r="Q532" t="str">
        <f t="shared" si="49"/>
        <v>theater</v>
      </c>
      <c r="R532" t="str">
        <f t="shared" si="50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51"/>
        <v>129.03225806451613</v>
      </c>
      <c r="Q533" t="str">
        <f t="shared" si="49"/>
        <v>theater</v>
      </c>
      <c r="R533" t="str">
        <f t="shared" si="50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51"/>
        <v>71.242774566473983</v>
      </c>
      <c r="Q534" t="str">
        <f t="shared" si="49"/>
        <v>theater</v>
      </c>
      <c r="R534" t="str">
        <f t="shared" si="50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51"/>
        <v>117.88235294117646</v>
      </c>
      <c r="Q535" t="str">
        <f t="shared" si="49"/>
        <v>theater</v>
      </c>
      <c r="R535" t="str">
        <f t="shared" si="50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51"/>
        <v>327.08333333333331</v>
      </c>
      <c r="Q536" t="str">
        <f t="shared" si="49"/>
        <v>theater</v>
      </c>
      <c r="R536" t="str">
        <f t="shared" si="50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51"/>
        <v>34.745762711864408</v>
      </c>
      <c r="Q537" t="str">
        <f t="shared" si="49"/>
        <v>theater</v>
      </c>
      <c r="R537" t="str">
        <f t="shared" si="50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51"/>
        <v>100.06410256410257</v>
      </c>
      <c r="Q538" t="str">
        <f t="shared" si="49"/>
        <v>theater</v>
      </c>
      <c r="R538" t="str">
        <f t="shared" si="50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51"/>
        <v>40.847457627118644</v>
      </c>
      <c r="Q539" t="str">
        <f t="shared" si="49"/>
        <v>theater</v>
      </c>
      <c r="R539" t="str">
        <f t="shared" si="50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51"/>
        <v>252.01666666666668</v>
      </c>
      <c r="Q540" t="str">
        <f t="shared" si="49"/>
        <v>theater</v>
      </c>
      <c r="R540" t="str">
        <f t="shared" si="50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51"/>
        <v>25.161000000000001</v>
      </c>
      <c r="Q541" t="str">
        <f t="shared" si="49"/>
        <v>theater</v>
      </c>
      <c r="R541" t="str">
        <f t="shared" si="50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51"/>
        <v>1</v>
      </c>
      <c r="Q542" t="str">
        <f t="shared" si="49"/>
        <v>technology</v>
      </c>
      <c r="R542" t="str">
        <f t="shared" si="50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51"/>
        <v>25</v>
      </c>
      <c r="Q543" t="str">
        <f t="shared" si="49"/>
        <v>technology</v>
      </c>
      <c r="R543" t="str">
        <f t="shared" si="50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51"/>
        <v>1</v>
      </c>
      <c r="Q544" t="str">
        <f t="shared" si="49"/>
        <v>technology</v>
      </c>
      <c r="R544" t="str">
        <f t="shared" si="50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51"/>
        <v>35</v>
      </c>
      <c r="Q545" t="str">
        <f t="shared" si="49"/>
        <v>technology</v>
      </c>
      <c r="R545" t="str">
        <f t="shared" si="50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51"/>
        <v>3</v>
      </c>
      <c r="Q546" t="str">
        <f t="shared" si="49"/>
        <v>technology</v>
      </c>
      <c r="R546" t="str">
        <f t="shared" si="50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51"/>
        <v>402.70588235294116</v>
      </c>
      <c r="Q547" t="str">
        <f t="shared" si="49"/>
        <v>technology</v>
      </c>
      <c r="R547" t="str">
        <f t="shared" si="50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51"/>
        <v>26</v>
      </c>
      <c r="Q548" t="str">
        <f t="shared" si="49"/>
        <v>technology</v>
      </c>
      <c r="R548" t="str">
        <f t="shared" si="50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51"/>
        <v>0</v>
      </c>
      <c r="Q549" t="str">
        <f t="shared" si="49"/>
        <v>technology</v>
      </c>
      <c r="R549" t="str">
        <f t="shared" si="50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51"/>
        <v>9</v>
      </c>
      <c r="Q550" t="str">
        <f t="shared" si="49"/>
        <v>technology</v>
      </c>
      <c r="R550" t="str">
        <f t="shared" si="50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51"/>
        <v>8.5</v>
      </c>
      <c r="Q551" t="str">
        <f t="shared" si="49"/>
        <v>technology</v>
      </c>
      <c r="R551" t="str">
        <f t="shared" si="50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51"/>
        <v>8.75</v>
      </c>
      <c r="Q552" t="str">
        <f t="shared" si="49"/>
        <v>technology</v>
      </c>
      <c r="R552" t="str">
        <f t="shared" si="50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51"/>
        <v>135.03571428571428</v>
      </c>
      <c r="Q553" t="str">
        <f t="shared" si="49"/>
        <v>technology</v>
      </c>
      <c r="R553" t="str">
        <f t="shared" si="50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51"/>
        <v>0</v>
      </c>
      <c r="Q554" t="str">
        <f t="shared" si="49"/>
        <v>technology</v>
      </c>
      <c r="R554" t="str">
        <f t="shared" si="50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51"/>
        <v>20.5</v>
      </c>
      <c r="Q555" t="str">
        <f t="shared" si="49"/>
        <v>technology</v>
      </c>
      <c r="R555" t="str">
        <f t="shared" si="50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51"/>
        <v>64.36363636363636</v>
      </c>
      <c r="Q556" t="str">
        <f t="shared" si="49"/>
        <v>technology</v>
      </c>
      <c r="R556" t="str">
        <f t="shared" si="50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51"/>
        <v>0</v>
      </c>
      <c r="Q557" t="str">
        <f t="shared" si="49"/>
        <v>technology</v>
      </c>
      <c r="R557" t="str">
        <f t="shared" si="50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51"/>
        <v>200</v>
      </c>
      <c r="Q558" t="str">
        <f t="shared" si="49"/>
        <v>technology</v>
      </c>
      <c r="R558" t="str">
        <f t="shared" si="50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51"/>
        <v>68.3</v>
      </c>
      <c r="Q559" t="str">
        <f t="shared" si="49"/>
        <v>technology</v>
      </c>
      <c r="R559" t="str">
        <f t="shared" si="50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51"/>
        <v>0</v>
      </c>
      <c r="Q560" t="str">
        <f t="shared" si="49"/>
        <v>technology</v>
      </c>
      <c r="R560" t="str">
        <f t="shared" si="50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51"/>
        <v>50</v>
      </c>
      <c r="Q561" t="str">
        <f t="shared" si="49"/>
        <v>technology</v>
      </c>
      <c r="R561" t="str">
        <f t="shared" si="50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51"/>
        <v>4</v>
      </c>
      <c r="Q562" t="str">
        <f t="shared" si="49"/>
        <v>technology</v>
      </c>
      <c r="R562" t="str">
        <f t="shared" si="50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51"/>
        <v>27.5</v>
      </c>
      <c r="Q563" t="str">
        <f t="shared" si="49"/>
        <v>technology</v>
      </c>
      <c r="R563" t="str">
        <f t="shared" si="50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51"/>
        <v>0</v>
      </c>
      <c r="Q564" t="str">
        <f t="shared" si="49"/>
        <v>technology</v>
      </c>
      <c r="R564" t="str">
        <f t="shared" si="50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51"/>
        <v>34</v>
      </c>
      <c r="Q565" t="str">
        <f t="shared" si="49"/>
        <v>technology</v>
      </c>
      <c r="R565" t="str">
        <f t="shared" si="50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51"/>
        <v>1</v>
      </c>
      <c r="Q566" t="str">
        <f t="shared" si="49"/>
        <v>technology</v>
      </c>
      <c r="R566" t="str">
        <f t="shared" si="50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51"/>
        <v>0</v>
      </c>
      <c r="Q567" t="str">
        <f t="shared" si="49"/>
        <v>technology</v>
      </c>
      <c r="R567" t="str">
        <f t="shared" si="50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51"/>
        <v>1</v>
      </c>
      <c r="Q568" t="str">
        <f t="shared" si="49"/>
        <v>technology</v>
      </c>
      <c r="R568" t="str">
        <f t="shared" si="50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51"/>
        <v>0</v>
      </c>
      <c r="Q569" t="str">
        <f t="shared" si="49"/>
        <v>technology</v>
      </c>
      <c r="R569" t="str">
        <f t="shared" si="50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51"/>
        <v>49</v>
      </c>
      <c r="Q570" t="str">
        <f t="shared" si="49"/>
        <v>technology</v>
      </c>
      <c r="R570" t="str">
        <f t="shared" si="50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51"/>
        <v>20</v>
      </c>
      <c r="Q571" t="str">
        <f t="shared" si="49"/>
        <v>technology</v>
      </c>
      <c r="R571" t="str">
        <f t="shared" si="50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51"/>
        <v>142</v>
      </c>
      <c r="Q572" t="str">
        <f t="shared" si="49"/>
        <v>technology</v>
      </c>
      <c r="R572" t="str">
        <f t="shared" si="50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51"/>
        <v>53</v>
      </c>
      <c r="Q573" t="str">
        <f t="shared" si="49"/>
        <v>technology</v>
      </c>
      <c r="R573" t="str">
        <f t="shared" si="50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51"/>
        <v>0</v>
      </c>
      <c r="Q574" t="str">
        <f t="shared" si="49"/>
        <v>technology</v>
      </c>
      <c r="R574" t="str">
        <f t="shared" si="50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51"/>
        <v>38.444444444444443</v>
      </c>
      <c r="Q575" t="str">
        <f t="shared" si="49"/>
        <v>technology</v>
      </c>
      <c r="R575" t="str">
        <f t="shared" si="50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51"/>
        <v>20</v>
      </c>
      <c r="Q576" t="str">
        <f t="shared" si="49"/>
        <v>technology</v>
      </c>
      <c r="R576" t="str">
        <f t="shared" si="50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51"/>
        <v>64.75</v>
      </c>
      <c r="Q577" t="str">
        <f t="shared" si="49"/>
        <v>technology</v>
      </c>
      <c r="R577" t="str">
        <f t="shared" si="50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 s="6">
        <f t="shared" si="51"/>
        <v>1</v>
      </c>
      <c r="Q578" t="str">
        <f t="shared" ref="Q578:Q641" si="55">LEFT(N578,FIND("/",N578)-1)</f>
        <v>technology</v>
      </c>
      <c r="R578" t="str">
        <f t="shared" ref="R578:R641" si="56">RIGHT(N578,LEN(N578)-SEARCH("/",N578))</f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6">
        <f t="shared" ref="P579:P642" si="57">IFERROR(E579/L579,0)</f>
        <v>10</v>
      </c>
      <c r="Q579" t="str">
        <f t="shared" si="55"/>
        <v>technology</v>
      </c>
      <c r="R579" t="str">
        <f t="shared" si="56"/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7"/>
        <v>2</v>
      </c>
      <c r="Q580" t="str">
        <f t="shared" si="55"/>
        <v>technology</v>
      </c>
      <c r="R580" t="str">
        <f t="shared" si="56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7"/>
        <v>35</v>
      </c>
      <c r="Q581" t="str">
        <f t="shared" si="55"/>
        <v>technology</v>
      </c>
      <c r="R581" t="str">
        <f t="shared" si="56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7"/>
        <v>1</v>
      </c>
      <c r="Q582" t="str">
        <f t="shared" si="55"/>
        <v>technology</v>
      </c>
      <c r="R582" t="str">
        <f t="shared" si="56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7"/>
        <v>0</v>
      </c>
      <c r="Q583" t="str">
        <f t="shared" si="55"/>
        <v>technology</v>
      </c>
      <c r="R583" t="str">
        <f t="shared" si="56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7"/>
        <v>0</v>
      </c>
      <c r="Q584" t="str">
        <f t="shared" si="55"/>
        <v>technology</v>
      </c>
      <c r="R584" t="str">
        <f t="shared" si="56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7"/>
        <v>1</v>
      </c>
      <c r="Q585" t="str">
        <f t="shared" si="55"/>
        <v>technology</v>
      </c>
      <c r="R585" t="str">
        <f t="shared" si="56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7"/>
        <v>5</v>
      </c>
      <c r="Q586" t="str">
        <f t="shared" si="55"/>
        <v>technology</v>
      </c>
      <c r="R586" t="str">
        <f t="shared" si="56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7"/>
        <v>0</v>
      </c>
      <c r="Q587" t="str">
        <f t="shared" si="55"/>
        <v>technology</v>
      </c>
      <c r="R587" t="str">
        <f t="shared" si="56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7"/>
        <v>14</v>
      </c>
      <c r="Q588" t="str">
        <f t="shared" si="55"/>
        <v>technology</v>
      </c>
      <c r="R588" t="str">
        <f t="shared" si="56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7"/>
        <v>389.28571428571428</v>
      </c>
      <c r="Q589" t="str">
        <f t="shared" si="55"/>
        <v>technology</v>
      </c>
      <c r="R589" t="str">
        <f t="shared" si="56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7"/>
        <v>150.5</v>
      </c>
      <c r="Q590" t="str">
        <f t="shared" si="55"/>
        <v>technology</v>
      </c>
      <c r="R590" t="str">
        <f t="shared" si="56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7"/>
        <v>1</v>
      </c>
      <c r="Q591" t="str">
        <f t="shared" si="55"/>
        <v>technology</v>
      </c>
      <c r="R591" t="str">
        <f t="shared" si="56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7"/>
        <v>24.777777777777779</v>
      </c>
      <c r="Q592" t="str">
        <f t="shared" si="55"/>
        <v>technology</v>
      </c>
      <c r="R592" t="str">
        <f t="shared" si="56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7"/>
        <v>30.5</v>
      </c>
      <c r="Q593" t="str">
        <f t="shared" si="55"/>
        <v>technology</v>
      </c>
      <c r="R593" t="str">
        <f t="shared" si="56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7"/>
        <v>250</v>
      </c>
      <c r="Q594" t="str">
        <f t="shared" si="55"/>
        <v>technology</v>
      </c>
      <c r="R594" t="str">
        <f t="shared" si="56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7"/>
        <v>16.428571428571427</v>
      </c>
      <c r="Q595" t="str">
        <f t="shared" si="55"/>
        <v>technology</v>
      </c>
      <c r="R595" t="str">
        <f t="shared" si="56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7"/>
        <v>13</v>
      </c>
      <c r="Q596" t="str">
        <f t="shared" si="55"/>
        <v>technology</v>
      </c>
      <c r="R596" t="str">
        <f t="shared" si="56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7"/>
        <v>53.25</v>
      </c>
      <c r="Q597" t="str">
        <f t="shared" si="55"/>
        <v>technology</v>
      </c>
      <c r="R597" t="str">
        <f t="shared" si="56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7"/>
        <v>3</v>
      </c>
      <c r="Q598" t="str">
        <f t="shared" si="55"/>
        <v>technology</v>
      </c>
      <c r="R598" t="str">
        <f t="shared" si="56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7"/>
        <v>10</v>
      </c>
      <c r="Q599" t="str">
        <f t="shared" si="55"/>
        <v>technology</v>
      </c>
      <c r="R599" t="str">
        <f t="shared" si="56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7"/>
        <v>121.42857142857143</v>
      </c>
      <c r="Q600" t="str">
        <f t="shared" si="55"/>
        <v>technology</v>
      </c>
      <c r="R600" t="str">
        <f t="shared" si="56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7"/>
        <v>15.5</v>
      </c>
      <c r="Q601" t="str">
        <f t="shared" si="55"/>
        <v>technology</v>
      </c>
      <c r="R601" t="str">
        <f t="shared" si="56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7"/>
        <v>100</v>
      </c>
      <c r="Q602" t="str">
        <f t="shared" si="55"/>
        <v>technology</v>
      </c>
      <c r="R602" t="str">
        <f t="shared" si="56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7"/>
        <v>23.333333333333332</v>
      </c>
      <c r="Q603" t="str">
        <f t="shared" si="55"/>
        <v>technology</v>
      </c>
      <c r="R603" t="str">
        <f t="shared" si="56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7"/>
        <v>0</v>
      </c>
      <c r="Q604" t="str">
        <f t="shared" si="55"/>
        <v>technology</v>
      </c>
      <c r="R604" t="str">
        <f t="shared" si="56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7"/>
        <v>45.386153846153846</v>
      </c>
      <c r="Q605" t="str">
        <f t="shared" si="55"/>
        <v>technology</v>
      </c>
      <c r="R605" t="str">
        <f t="shared" si="56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7"/>
        <v>0</v>
      </c>
      <c r="Q606" t="str">
        <f t="shared" si="55"/>
        <v>technology</v>
      </c>
      <c r="R606" t="str">
        <f t="shared" si="56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7"/>
        <v>16.375</v>
      </c>
      <c r="Q607" t="str">
        <f t="shared" si="55"/>
        <v>technology</v>
      </c>
      <c r="R607" t="str">
        <f t="shared" si="56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7"/>
        <v>10</v>
      </c>
      <c r="Q608" t="str">
        <f t="shared" si="55"/>
        <v>technology</v>
      </c>
      <c r="R608" t="str">
        <f t="shared" si="56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7"/>
        <v>0</v>
      </c>
      <c r="Q609" t="str">
        <f t="shared" si="55"/>
        <v>technology</v>
      </c>
      <c r="R609" t="str">
        <f t="shared" si="56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7"/>
        <v>292.2</v>
      </c>
      <c r="Q610" t="str">
        <f t="shared" si="55"/>
        <v>technology</v>
      </c>
      <c r="R610" t="str">
        <f t="shared" si="56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7"/>
        <v>5</v>
      </c>
      <c r="Q611" t="str">
        <f t="shared" si="55"/>
        <v>technology</v>
      </c>
      <c r="R611" t="str">
        <f t="shared" si="56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7"/>
        <v>0</v>
      </c>
      <c r="Q612" t="str">
        <f t="shared" si="55"/>
        <v>technology</v>
      </c>
      <c r="R612" t="str">
        <f t="shared" si="56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7"/>
        <v>0</v>
      </c>
      <c r="Q613" t="str">
        <f t="shared" si="55"/>
        <v>technology</v>
      </c>
      <c r="R613" t="str">
        <f t="shared" si="56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7"/>
        <v>0</v>
      </c>
      <c r="Q614" t="str">
        <f t="shared" si="55"/>
        <v>technology</v>
      </c>
      <c r="R614" t="str">
        <f t="shared" si="56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7"/>
        <v>105.93388429752066</v>
      </c>
      <c r="Q615" t="str">
        <f t="shared" si="55"/>
        <v>technology</v>
      </c>
      <c r="R615" t="str">
        <f t="shared" si="56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7"/>
        <v>0</v>
      </c>
      <c r="Q616" t="str">
        <f t="shared" si="55"/>
        <v>technology</v>
      </c>
      <c r="R616" t="str">
        <f t="shared" si="56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7"/>
        <v>0</v>
      </c>
      <c r="Q617" t="str">
        <f t="shared" si="55"/>
        <v>technology</v>
      </c>
      <c r="R617" t="str">
        <f t="shared" si="56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7"/>
        <v>0</v>
      </c>
      <c r="Q618" t="str">
        <f t="shared" si="55"/>
        <v>technology</v>
      </c>
      <c r="R618" t="str">
        <f t="shared" si="56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7"/>
        <v>20</v>
      </c>
      <c r="Q619" t="str">
        <f t="shared" si="55"/>
        <v>technology</v>
      </c>
      <c r="R619" t="str">
        <f t="shared" si="56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7"/>
        <v>0</v>
      </c>
      <c r="Q620" t="str">
        <f t="shared" si="55"/>
        <v>technology</v>
      </c>
      <c r="R620" t="str">
        <f t="shared" si="56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7"/>
        <v>1</v>
      </c>
      <c r="Q621" t="str">
        <f t="shared" si="55"/>
        <v>technology</v>
      </c>
      <c r="R621" t="str">
        <f t="shared" si="56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7"/>
        <v>300</v>
      </c>
      <c r="Q622" t="str">
        <f t="shared" si="55"/>
        <v>technology</v>
      </c>
      <c r="R622" t="str">
        <f t="shared" si="56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7"/>
        <v>87</v>
      </c>
      <c r="Q623" t="str">
        <f t="shared" si="55"/>
        <v>technology</v>
      </c>
      <c r="R623" t="str">
        <f t="shared" si="56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7"/>
        <v>37.888888888888886</v>
      </c>
      <c r="Q624" t="str">
        <f t="shared" si="55"/>
        <v>technology</v>
      </c>
      <c r="R624" t="str">
        <f t="shared" si="56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7"/>
        <v>0</v>
      </c>
      <c r="Q625" t="str">
        <f t="shared" si="55"/>
        <v>technology</v>
      </c>
      <c r="R625" t="str">
        <f t="shared" si="56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7"/>
        <v>0</v>
      </c>
      <c r="Q626" t="str">
        <f t="shared" si="55"/>
        <v>technology</v>
      </c>
      <c r="R626" t="str">
        <f t="shared" si="56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7"/>
        <v>0</v>
      </c>
      <c r="Q627" t="str">
        <f t="shared" si="55"/>
        <v>technology</v>
      </c>
      <c r="R627" t="str">
        <f t="shared" si="56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7"/>
        <v>111.41025641025641</v>
      </c>
      <c r="Q628" t="str">
        <f t="shared" si="55"/>
        <v>technology</v>
      </c>
      <c r="R628" t="str">
        <f t="shared" si="56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7"/>
        <v>90</v>
      </c>
      <c r="Q629" t="str">
        <f t="shared" si="55"/>
        <v>technology</v>
      </c>
      <c r="R629" t="str">
        <f t="shared" si="56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7"/>
        <v>0</v>
      </c>
      <c r="Q630" t="str">
        <f t="shared" si="55"/>
        <v>technology</v>
      </c>
      <c r="R630" t="str">
        <f t="shared" si="56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7"/>
        <v>116.66666666666667</v>
      </c>
      <c r="Q631" t="str">
        <f t="shared" si="55"/>
        <v>technology</v>
      </c>
      <c r="R631" t="str">
        <f t="shared" si="56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7"/>
        <v>10</v>
      </c>
      <c r="Q632" t="str">
        <f t="shared" si="55"/>
        <v>technology</v>
      </c>
      <c r="R632" t="str">
        <f t="shared" si="56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7"/>
        <v>76.666666666666671</v>
      </c>
      <c r="Q633" t="str">
        <f t="shared" si="55"/>
        <v>technology</v>
      </c>
      <c r="R633" t="str">
        <f t="shared" si="56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7"/>
        <v>0</v>
      </c>
      <c r="Q634" t="str">
        <f t="shared" si="55"/>
        <v>technology</v>
      </c>
      <c r="R634" t="str">
        <f t="shared" si="56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7"/>
        <v>49.8</v>
      </c>
      <c r="Q635" t="str">
        <f t="shared" si="55"/>
        <v>technology</v>
      </c>
      <c r="R635" t="str">
        <f t="shared" si="56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7"/>
        <v>1</v>
      </c>
      <c r="Q636" t="str">
        <f t="shared" si="55"/>
        <v>technology</v>
      </c>
      <c r="R636" t="str">
        <f t="shared" si="56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7"/>
        <v>2</v>
      </c>
      <c r="Q637" t="str">
        <f t="shared" si="55"/>
        <v>technology</v>
      </c>
      <c r="R637" t="str">
        <f t="shared" si="56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7"/>
        <v>4</v>
      </c>
      <c r="Q638" t="str">
        <f t="shared" si="55"/>
        <v>technology</v>
      </c>
      <c r="R638" t="str">
        <f t="shared" si="56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7"/>
        <v>0</v>
      </c>
      <c r="Q639" t="str">
        <f t="shared" si="55"/>
        <v>technology</v>
      </c>
      <c r="R639" t="str">
        <f t="shared" si="56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7"/>
        <v>3</v>
      </c>
      <c r="Q640" t="str">
        <f t="shared" si="55"/>
        <v>technology</v>
      </c>
      <c r="R640" t="str">
        <f t="shared" si="56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7"/>
        <v>1</v>
      </c>
      <c r="Q641" t="str">
        <f t="shared" si="55"/>
        <v>technology</v>
      </c>
      <c r="R641" t="str">
        <f t="shared" si="56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 s="6">
        <f t="shared" si="57"/>
        <v>50.5</v>
      </c>
      <c r="Q642" t="str">
        <f t="shared" ref="Q642:Q705" si="61">LEFT(N642,FIND("/",N642)-1)</f>
        <v>technology</v>
      </c>
      <c r="R642" t="str">
        <f t="shared" ref="R642:R705" si="62">RIGHT(N642,LEN(N642)-SEARCH("/",N642))</f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6">
        <f t="shared" ref="P643:P706" si="63">IFERROR(E643/L643,0)</f>
        <v>151.31746031746033</v>
      </c>
      <c r="Q643" t="str">
        <f t="shared" si="61"/>
        <v>technology</v>
      </c>
      <c r="R643" t="str">
        <f t="shared" si="62"/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3"/>
        <v>134.3592456301748</v>
      </c>
      <c r="Q644" t="str">
        <f t="shared" si="61"/>
        <v>technology</v>
      </c>
      <c r="R644" t="str">
        <f t="shared" si="62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3"/>
        <v>174.02631578947367</v>
      </c>
      <c r="Q645" t="str">
        <f t="shared" si="61"/>
        <v>technology</v>
      </c>
      <c r="R645" t="str">
        <f t="shared" si="62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3"/>
        <v>73.486268364348675</v>
      </c>
      <c r="Q646" t="str">
        <f t="shared" si="61"/>
        <v>technology</v>
      </c>
      <c r="R646" t="str">
        <f t="shared" si="62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3"/>
        <v>23.518987341772153</v>
      </c>
      <c r="Q647" t="str">
        <f t="shared" si="61"/>
        <v>technology</v>
      </c>
      <c r="R647" t="str">
        <f t="shared" si="62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3"/>
        <v>39.074444444444445</v>
      </c>
      <c r="Q648" t="str">
        <f t="shared" si="61"/>
        <v>technology</v>
      </c>
      <c r="R648" t="str">
        <f t="shared" si="62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3"/>
        <v>125.94117647058823</v>
      </c>
      <c r="Q649" t="str">
        <f t="shared" si="61"/>
        <v>technology</v>
      </c>
      <c r="R649" t="str">
        <f t="shared" si="62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3"/>
        <v>1644</v>
      </c>
      <c r="Q650" t="str">
        <f t="shared" si="61"/>
        <v>technology</v>
      </c>
      <c r="R650" t="str">
        <f t="shared" si="62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3"/>
        <v>42.670731707317074</v>
      </c>
      <c r="Q651" t="str">
        <f t="shared" si="61"/>
        <v>technology</v>
      </c>
      <c r="R651" t="str">
        <f t="shared" si="62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3"/>
        <v>35.125</v>
      </c>
      <c r="Q652" t="str">
        <f t="shared" si="61"/>
        <v>technology</v>
      </c>
      <c r="R652" t="str">
        <f t="shared" si="62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3"/>
        <v>239.35238095238094</v>
      </c>
      <c r="Q653" t="str">
        <f t="shared" si="61"/>
        <v>technology</v>
      </c>
      <c r="R653" t="str">
        <f t="shared" si="62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3"/>
        <v>107.64285714285714</v>
      </c>
      <c r="Q654" t="str">
        <f t="shared" si="61"/>
        <v>technology</v>
      </c>
      <c r="R654" t="str">
        <f t="shared" si="62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3"/>
        <v>95.830623306233065</v>
      </c>
      <c r="Q655" t="str">
        <f t="shared" si="61"/>
        <v>technology</v>
      </c>
      <c r="R655" t="str">
        <f t="shared" si="62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3"/>
        <v>31.663376110562684</v>
      </c>
      <c r="Q656" t="str">
        <f t="shared" si="61"/>
        <v>technology</v>
      </c>
      <c r="R656" t="str">
        <f t="shared" si="62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3"/>
        <v>42.886861313868614</v>
      </c>
      <c r="Q657" t="str">
        <f t="shared" si="61"/>
        <v>technology</v>
      </c>
      <c r="R657" t="str">
        <f t="shared" si="62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3"/>
        <v>122.73563218390805</v>
      </c>
      <c r="Q658" t="str">
        <f t="shared" si="61"/>
        <v>technology</v>
      </c>
      <c r="R658" t="str">
        <f t="shared" si="62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3"/>
        <v>190.45454545454547</v>
      </c>
      <c r="Q659" t="str">
        <f t="shared" si="61"/>
        <v>technology</v>
      </c>
      <c r="R659" t="str">
        <f t="shared" si="62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3"/>
        <v>109.33695652173913</v>
      </c>
      <c r="Q660" t="str">
        <f t="shared" si="61"/>
        <v>technology</v>
      </c>
      <c r="R660" t="str">
        <f t="shared" si="62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3"/>
        <v>143.66666666666666</v>
      </c>
      <c r="Q661" t="str">
        <f t="shared" si="61"/>
        <v>technology</v>
      </c>
      <c r="R661" t="str">
        <f t="shared" si="62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3"/>
        <v>84.944444444444443</v>
      </c>
      <c r="Q662" t="str">
        <f t="shared" si="61"/>
        <v>technology</v>
      </c>
      <c r="R662" t="str">
        <f t="shared" si="62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3"/>
        <v>10.555555555555555</v>
      </c>
      <c r="Q663" t="str">
        <f t="shared" si="61"/>
        <v>technology</v>
      </c>
      <c r="R663" t="str">
        <f t="shared" si="62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3"/>
        <v>39</v>
      </c>
      <c r="Q664" t="str">
        <f t="shared" si="61"/>
        <v>technology</v>
      </c>
      <c r="R664" t="str">
        <f t="shared" si="62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3"/>
        <v>100</v>
      </c>
      <c r="Q665" t="str">
        <f t="shared" si="61"/>
        <v>technology</v>
      </c>
      <c r="R665" t="str">
        <f t="shared" si="62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3"/>
        <v>31.172413793103448</v>
      </c>
      <c r="Q666" t="str">
        <f t="shared" si="61"/>
        <v>technology</v>
      </c>
      <c r="R666" t="str">
        <f t="shared" si="62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3"/>
        <v>155.33333333333334</v>
      </c>
      <c r="Q667" t="str">
        <f t="shared" si="61"/>
        <v>technology</v>
      </c>
      <c r="R667" t="str">
        <f t="shared" si="62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3"/>
        <v>2</v>
      </c>
      <c r="Q668" t="str">
        <f t="shared" si="61"/>
        <v>technology</v>
      </c>
      <c r="R668" t="str">
        <f t="shared" si="62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3"/>
        <v>178.92857142857142</v>
      </c>
      <c r="Q669" t="str">
        <f t="shared" si="61"/>
        <v>technology</v>
      </c>
      <c r="R669" t="str">
        <f t="shared" si="62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3"/>
        <v>27.36</v>
      </c>
      <c r="Q670" t="str">
        <f t="shared" si="61"/>
        <v>technology</v>
      </c>
      <c r="R670" t="str">
        <f t="shared" si="62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3"/>
        <v>1536.25</v>
      </c>
      <c r="Q671" t="str">
        <f t="shared" si="61"/>
        <v>technology</v>
      </c>
      <c r="R671" t="str">
        <f t="shared" si="62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3"/>
        <v>84.99677419354839</v>
      </c>
      <c r="Q672" t="str">
        <f t="shared" si="61"/>
        <v>technology</v>
      </c>
      <c r="R672" t="str">
        <f t="shared" si="62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3"/>
        <v>788.5333333333333</v>
      </c>
      <c r="Q673" t="str">
        <f t="shared" si="61"/>
        <v>technology</v>
      </c>
      <c r="R673" t="str">
        <f t="shared" si="62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3"/>
        <v>50.29767441860465</v>
      </c>
      <c r="Q674" t="str">
        <f t="shared" si="61"/>
        <v>technology</v>
      </c>
      <c r="R674" t="str">
        <f t="shared" si="62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3"/>
        <v>68.333333333333329</v>
      </c>
      <c r="Q675" t="str">
        <f t="shared" si="61"/>
        <v>technology</v>
      </c>
      <c r="R675" t="str">
        <f t="shared" si="62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3"/>
        <v>7.5</v>
      </c>
      <c r="Q676" t="str">
        <f t="shared" si="61"/>
        <v>technology</v>
      </c>
      <c r="R676" t="str">
        <f t="shared" si="62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3"/>
        <v>34.269230769230766</v>
      </c>
      <c r="Q677" t="str">
        <f t="shared" si="61"/>
        <v>technology</v>
      </c>
      <c r="R677" t="str">
        <f t="shared" si="62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3"/>
        <v>61.291666666666664</v>
      </c>
      <c r="Q678" t="str">
        <f t="shared" si="61"/>
        <v>technology</v>
      </c>
      <c r="R678" t="str">
        <f t="shared" si="62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3"/>
        <v>133.25</v>
      </c>
      <c r="Q679" t="str">
        <f t="shared" si="61"/>
        <v>technology</v>
      </c>
      <c r="R679" t="str">
        <f t="shared" si="62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3"/>
        <v>65.17647058823529</v>
      </c>
      <c r="Q680" t="str">
        <f t="shared" si="61"/>
        <v>technology</v>
      </c>
      <c r="R680" t="str">
        <f t="shared" si="62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3"/>
        <v>93.90425531914893</v>
      </c>
      <c r="Q681" t="str">
        <f t="shared" si="61"/>
        <v>technology</v>
      </c>
      <c r="R681" t="str">
        <f t="shared" si="62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3"/>
        <v>150.65116279069767</v>
      </c>
      <c r="Q682" t="str">
        <f t="shared" si="61"/>
        <v>technology</v>
      </c>
      <c r="R682" t="str">
        <f t="shared" si="62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3"/>
        <v>1</v>
      </c>
      <c r="Q683" t="str">
        <f t="shared" si="61"/>
        <v>technology</v>
      </c>
      <c r="R683" t="str">
        <f t="shared" si="62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3"/>
        <v>13.25</v>
      </c>
      <c r="Q684" t="str">
        <f t="shared" si="61"/>
        <v>technology</v>
      </c>
      <c r="R684" t="str">
        <f t="shared" si="62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3"/>
        <v>99.333333333333329</v>
      </c>
      <c r="Q685" t="str">
        <f t="shared" si="61"/>
        <v>technology</v>
      </c>
      <c r="R685" t="str">
        <f t="shared" si="62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3"/>
        <v>177.39259259259259</v>
      </c>
      <c r="Q686" t="str">
        <f t="shared" si="61"/>
        <v>technology</v>
      </c>
      <c r="R686" t="str">
        <f t="shared" si="62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3"/>
        <v>55.3</v>
      </c>
      <c r="Q687" t="str">
        <f t="shared" si="61"/>
        <v>technology</v>
      </c>
      <c r="R687" t="str">
        <f t="shared" si="62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3"/>
        <v>0</v>
      </c>
      <c r="Q688" t="str">
        <f t="shared" si="61"/>
        <v>technology</v>
      </c>
      <c r="R688" t="str">
        <f t="shared" si="62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3"/>
        <v>591.66666666666663</v>
      </c>
      <c r="Q689" t="str">
        <f t="shared" si="61"/>
        <v>technology</v>
      </c>
      <c r="R689" t="str">
        <f t="shared" si="62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3"/>
        <v>405.5</v>
      </c>
      <c r="Q690" t="str">
        <f t="shared" si="61"/>
        <v>technology</v>
      </c>
      <c r="R690" t="str">
        <f t="shared" si="62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3"/>
        <v>343.14732142857144</v>
      </c>
      <c r="Q691" t="str">
        <f t="shared" si="61"/>
        <v>technology</v>
      </c>
      <c r="R691" t="str">
        <f t="shared" si="62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3"/>
        <v>72.588235294117652</v>
      </c>
      <c r="Q692" t="str">
        <f t="shared" si="61"/>
        <v>technology</v>
      </c>
      <c r="R692" t="str">
        <f t="shared" si="62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3"/>
        <v>26</v>
      </c>
      <c r="Q693" t="str">
        <f t="shared" si="61"/>
        <v>technology</v>
      </c>
      <c r="R693" t="str">
        <f t="shared" si="62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3"/>
        <v>6.4975124378109452</v>
      </c>
      <c r="Q694" t="str">
        <f t="shared" si="61"/>
        <v>technology</v>
      </c>
      <c r="R694" t="str">
        <f t="shared" si="62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3"/>
        <v>119.38513513513513</v>
      </c>
      <c r="Q695" t="str">
        <f t="shared" si="61"/>
        <v>technology</v>
      </c>
      <c r="R695" t="str">
        <f t="shared" si="62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3"/>
        <v>84.285714285714292</v>
      </c>
      <c r="Q696" t="str">
        <f t="shared" si="61"/>
        <v>technology</v>
      </c>
      <c r="R696" t="str">
        <f t="shared" si="62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3"/>
        <v>90.857142857142861</v>
      </c>
      <c r="Q697" t="str">
        <f t="shared" si="61"/>
        <v>technology</v>
      </c>
      <c r="R697" t="str">
        <f t="shared" si="62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3"/>
        <v>1</v>
      </c>
      <c r="Q698" t="str">
        <f t="shared" si="61"/>
        <v>technology</v>
      </c>
      <c r="R698" t="str">
        <f t="shared" si="62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3"/>
        <v>20.342105263157894</v>
      </c>
      <c r="Q699" t="str">
        <f t="shared" si="61"/>
        <v>technology</v>
      </c>
      <c r="R699" t="str">
        <f t="shared" si="62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3"/>
        <v>530.68965517241384</v>
      </c>
      <c r="Q700" t="str">
        <f t="shared" si="61"/>
        <v>technology</v>
      </c>
      <c r="R700" t="str">
        <f t="shared" si="62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3"/>
        <v>120.39184269662923</v>
      </c>
      <c r="Q701" t="str">
        <f t="shared" si="61"/>
        <v>technology</v>
      </c>
      <c r="R701" t="str">
        <f t="shared" si="62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3"/>
        <v>13</v>
      </c>
      <c r="Q702" t="str">
        <f t="shared" si="61"/>
        <v>technology</v>
      </c>
      <c r="R702" t="str">
        <f t="shared" si="62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3"/>
        <v>291.33333333333331</v>
      </c>
      <c r="Q703" t="str">
        <f t="shared" si="61"/>
        <v>technology</v>
      </c>
      <c r="R703" t="str">
        <f t="shared" si="62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3"/>
        <v>124.9191891891892</v>
      </c>
      <c r="Q704" t="str">
        <f t="shared" si="61"/>
        <v>technology</v>
      </c>
      <c r="R704" t="str">
        <f t="shared" si="62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3"/>
        <v>119.57142857142857</v>
      </c>
      <c r="Q705" t="str">
        <f t="shared" si="61"/>
        <v>technology</v>
      </c>
      <c r="R705" t="str">
        <f t="shared" si="62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 s="6">
        <f t="shared" si="63"/>
        <v>120.25</v>
      </c>
      <c r="Q706" t="str">
        <f t="shared" ref="Q706:Q769" si="67">LEFT(N706,FIND("/",N706)-1)</f>
        <v>technology</v>
      </c>
      <c r="R706" t="str">
        <f t="shared" ref="R706:R769" si="68">RIGHT(N706,LEN(N706)-SEARCH("/",N706))</f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6">
        <f t="shared" ref="P707:P770" si="69">IFERROR(E707/L707,0)</f>
        <v>195.4</v>
      </c>
      <c r="Q707" t="str">
        <f t="shared" si="67"/>
        <v>technology</v>
      </c>
      <c r="R707" t="str">
        <f t="shared" si="68"/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9"/>
        <v>0</v>
      </c>
      <c r="Q708" t="str">
        <f t="shared" si="67"/>
        <v>technology</v>
      </c>
      <c r="R708" t="str">
        <f t="shared" si="68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9"/>
        <v>117.69868421052631</v>
      </c>
      <c r="Q709" t="str">
        <f t="shared" si="67"/>
        <v>technology</v>
      </c>
      <c r="R709" t="str">
        <f t="shared" si="68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9"/>
        <v>23.948509485094849</v>
      </c>
      <c r="Q710" t="str">
        <f t="shared" si="67"/>
        <v>technology</v>
      </c>
      <c r="R710" t="str">
        <f t="shared" si="68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9"/>
        <v>30.5</v>
      </c>
      <c r="Q711" t="str">
        <f t="shared" si="67"/>
        <v>technology</v>
      </c>
      <c r="R711" t="str">
        <f t="shared" si="68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9"/>
        <v>0</v>
      </c>
      <c r="Q712" t="str">
        <f t="shared" si="67"/>
        <v>technology</v>
      </c>
      <c r="R712" t="str">
        <f t="shared" si="68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9"/>
        <v>99.973372781065095</v>
      </c>
      <c r="Q713" t="str">
        <f t="shared" si="67"/>
        <v>technology</v>
      </c>
      <c r="R713" t="str">
        <f t="shared" si="68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9"/>
        <v>26.25</v>
      </c>
      <c r="Q714" t="str">
        <f t="shared" si="67"/>
        <v>technology</v>
      </c>
      <c r="R714" t="str">
        <f t="shared" si="68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9"/>
        <v>199</v>
      </c>
      <c r="Q715" t="str">
        <f t="shared" si="67"/>
        <v>technology</v>
      </c>
      <c r="R715" t="str">
        <f t="shared" si="68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9"/>
        <v>80.321428571428569</v>
      </c>
      <c r="Q716" t="str">
        <f t="shared" si="67"/>
        <v>technology</v>
      </c>
      <c r="R716" t="str">
        <f t="shared" si="68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9"/>
        <v>115.75</v>
      </c>
      <c r="Q717" t="str">
        <f t="shared" si="67"/>
        <v>technology</v>
      </c>
      <c r="R717" t="str">
        <f t="shared" si="68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9"/>
        <v>44.6875</v>
      </c>
      <c r="Q718" t="str">
        <f t="shared" si="67"/>
        <v>technology</v>
      </c>
      <c r="R718" t="str">
        <f t="shared" si="68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9"/>
        <v>76.25</v>
      </c>
      <c r="Q719" t="str">
        <f t="shared" si="67"/>
        <v>technology</v>
      </c>
      <c r="R719" t="str">
        <f t="shared" si="68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9"/>
        <v>22.5</v>
      </c>
      <c r="Q720" t="str">
        <f t="shared" si="67"/>
        <v>technology</v>
      </c>
      <c r="R720" t="str">
        <f t="shared" si="68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9"/>
        <v>19.399999999999999</v>
      </c>
      <c r="Q721" t="str">
        <f t="shared" si="67"/>
        <v>technology</v>
      </c>
      <c r="R721" t="str">
        <f t="shared" si="68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9"/>
        <v>66.707317073170728</v>
      </c>
      <c r="Q722" t="str">
        <f t="shared" si="67"/>
        <v>publishing</v>
      </c>
      <c r="R722" t="str">
        <f t="shared" si="68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9"/>
        <v>84.142857142857139</v>
      </c>
      <c r="Q723" t="str">
        <f t="shared" si="67"/>
        <v>publishing</v>
      </c>
      <c r="R723" t="str">
        <f t="shared" si="68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9"/>
        <v>215.72549019607843</v>
      </c>
      <c r="Q724" t="str">
        <f t="shared" si="67"/>
        <v>publishing</v>
      </c>
      <c r="R724" t="str">
        <f t="shared" si="68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9"/>
        <v>54.69</v>
      </c>
      <c r="Q725" t="str">
        <f t="shared" si="67"/>
        <v>publishing</v>
      </c>
      <c r="R725" t="str">
        <f t="shared" si="68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9"/>
        <v>51.62944055944056</v>
      </c>
      <c r="Q726" t="str">
        <f t="shared" si="67"/>
        <v>publishing</v>
      </c>
      <c r="R726" t="str">
        <f t="shared" si="68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9"/>
        <v>143.35714285714286</v>
      </c>
      <c r="Q727" t="str">
        <f t="shared" si="67"/>
        <v>publishing</v>
      </c>
      <c r="R727" t="str">
        <f t="shared" si="68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9"/>
        <v>72.428571428571431</v>
      </c>
      <c r="Q728" t="str">
        <f t="shared" si="67"/>
        <v>publishing</v>
      </c>
      <c r="R728" t="str">
        <f t="shared" si="68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9"/>
        <v>36.530201342281877</v>
      </c>
      <c r="Q729" t="str">
        <f t="shared" si="67"/>
        <v>publishing</v>
      </c>
      <c r="R729" t="str">
        <f t="shared" si="68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9"/>
        <v>60.903461538461535</v>
      </c>
      <c r="Q730" t="str">
        <f t="shared" si="67"/>
        <v>publishing</v>
      </c>
      <c r="R730" t="str">
        <f t="shared" si="68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9"/>
        <v>43.55</v>
      </c>
      <c r="Q731" t="str">
        <f t="shared" si="67"/>
        <v>publishing</v>
      </c>
      <c r="R731" t="str">
        <f t="shared" si="68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9"/>
        <v>99.766037735849054</v>
      </c>
      <c r="Q732" t="str">
        <f t="shared" si="67"/>
        <v>publishing</v>
      </c>
      <c r="R732" t="str">
        <f t="shared" si="68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9"/>
        <v>88.732394366197184</v>
      </c>
      <c r="Q733" t="str">
        <f t="shared" si="67"/>
        <v>publishing</v>
      </c>
      <c r="R733" t="str">
        <f t="shared" si="68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9"/>
        <v>4.9230769230769234</v>
      </c>
      <c r="Q734" t="str">
        <f t="shared" si="67"/>
        <v>publishing</v>
      </c>
      <c r="R734" t="str">
        <f t="shared" si="68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9"/>
        <v>17.822485207100591</v>
      </c>
      <c r="Q735" t="str">
        <f t="shared" si="67"/>
        <v>publishing</v>
      </c>
      <c r="R735" t="str">
        <f t="shared" si="68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9"/>
        <v>187.19298245614036</v>
      </c>
      <c r="Q736" t="str">
        <f t="shared" si="67"/>
        <v>publishing</v>
      </c>
      <c r="R736" t="str">
        <f t="shared" si="68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9"/>
        <v>234.80786026200875</v>
      </c>
      <c r="Q737" t="str">
        <f t="shared" si="67"/>
        <v>publishing</v>
      </c>
      <c r="R737" t="str">
        <f t="shared" si="68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9"/>
        <v>105.04629629629629</v>
      </c>
      <c r="Q738" t="str">
        <f t="shared" si="67"/>
        <v>publishing</v>
      </c>
      <c r="R738" t="str">
        <f t="shared" si="68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9"/>
        <v>56.666666666666664</v>
      </c>
      <c r="Q739" t="str">
        <f t="shared" si="67"/>
        <v>publishing</v>
      </c>
      <c r="R739" t="str">
        <f t="shared" si="68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9"/>
        <v>39.048780487804876</v>
      </c>
      <c r="Q740" t="str">
        <f t="shared" si="67"/>
        <v>publishing</v>
      </c>
      <c r="R740" t="str">
        <f t="shared" si="68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9"/>
        <v>68.345323741007192</v>
      </c>
      <c r="Q741" t="str">
        <f t="shared" si="67"/>
        <v>publishing</v>
      </c>
      <c r="R741" t="str">
        <f t="shared" si="68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9"/>
        <v>169.57894736842104</v>
      </c>
      <c r="Q742" t="str">
        <f t="shared" si="67"/>
        <v>publishing</v>
      </c>
      <c r="R742" t="str">
        <f t="shared" si="68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9"/>
        <v>141.42340425531913</v>
      </c>
      <c r="Q743" t="str">
        <f t="shared" si="67"/>
        <v>publishing</v>
      </c>
      <c r="R743" t="str">
        <f t="shared" si="68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9"/>
        <v>67.391304347826093</v>
      </c>
      <c r="Q744" t="str">
        <f t="shared" si="67"/>
        <v>publishing</v>
      </c>
      <c r="R744" t="str">
        <f t="shared" si="68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9"/>
        <v>54.266666666666666</v>
      </c>
      <c r="Q745" t="str">
        <f t="shared" si="67"/>
        <v>publishing</v>
      </c>
      <c r="R745" t="str">
        <f t="shared" si="68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9"/>
        <v>82.516129032258064</v>
      </c>
      <c r="Q746" t="str">
        <f t="shared" si="67"/>
        <v>publishing</v>
      </c>
      <c r="R746" t="str">
        <f t="shared" si="68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9"/>
        <v>53.729729729729726</v>
      </c>
      <c r="Q747" t="str">
        <f t="shared" si="67"/>
        <v>publishing</v>
      </c>
      <c r="R747" t="str">
        <f t="shared" si="68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9"/>
        <v>34.206185567010309</v>
      </c>
      <c r="Q748" t="str">
        <f t="shared" si="67"/>
        <v>publishing</v>
      </c>
      <c r="R748" t="str">
        <f t="shared" si="68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9"/>
        <v>127.32727272727273</v>
      </c>
      <c r="Q749" t="str">
        <f t="shared" si="67"/>
        <v>publishing</v>
      </c>
      <c r="R749" t="str">
        <f t="shared" si="68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9"/>
        <v>45.56818181818182</v>
      </c>
      <c r="Q750" t="str">
        <f t="shared" si="67"/>
        <v>publishing</v>
      </c>
      <c r="R750" t="str">
        <f t="shared" si="68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9"/>
        <v>95.963636363636368</v>
      </c>
      <c r="Q751" t="str">
        <f t="shared" si="67"/>
        <v>publishing</v>
      </c>
      <c r="R751" t="str">
        <f t="shared" si="68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9"/>
        <v>77.271186440677965</v>
      </c>
      <c r="Q752" t="str">
        <f t="shared" si="67"/>
        <v>publishing</v>
      </c>
      <c r="R752" t="str">
        <f t="shared" si="68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9"/>
        <v>57.338709677419352</v>
      </c>
      <c r="Q753" t="str">
        <f t="shared" si="67"/>
        <v>publishing</v>
      </c>
      <c r="R753" t="str">
        <f t="shared" si="68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9"/>
        <v>53.19047619047619</v>
      </c>
      <c r="Q754" t="str">
        <f t="shared" si="67"/>
        <v>publishing</v>
      </c>
      <c r="R754" t="str">
        <f t="shared" si="68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9"/>
        <v>492.30769230769232</v>
      </c>
      <c r="Q755" t="str">
        <f t="shared" si="67"/>
        <v>publishing</v>
      </c>
      <c r="R755" t="str">
        <f t="shared" si="68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9"/>
        <v>42.346938775510203</v>
      </c>
      <c r="Q756" t="str">
        <f t="shared" si="67"/>
        <v>publishing</v>
      </c>
      <c r="R756" t="str">
        <f t="shared" si="68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9"/>
        <v>37.466029411764708</v>
      </c>
      <c r="Q757" t="str">
        <f t="shared" si="67"/>
        <v>publishing</v>
      </c>
      <c r="R757" t="str">
        <f t="shared" si="68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9"/>
        <v>37.454545454545453</v>
      </c>
      <c r="Q758" t="str">
        <f t="shared" si="67"/>
        <v>publishing</v>
      </c>
      <c r="R758" t="str">
        <f t="shared" si="68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9"/>
        <v>33.055555555555557</v>
      </c>
      <c r="Q759" t="str">
        <f t="shared" si="67"/>
        <v>publishing</v>
      </c>
      <c r="R759" t="str">
        <f t="shared" si="68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9"/>
        <v>134.21052631578948</v>
      </c>
      <c r="Q760" t="str">
        <f t="shared" si="67"/>
        <v>publishing</v>
      </c>
      <c r="R760" t="str">
        <f t="shared" si="68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9"/>
        <v>51.474747474747474</v>
      </c>
      <c r="Q761" t="str">
        <f t="shared" si="67"/>
        <v>publishing</v>
      </c>
      <c r="R761" t="str">
        <f t="shared" si="68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9"/>
        <v>0</v>
      </c>
      <c r="Q762" t="str">
        <f t="shared" si="67"/>
        <v>publishing</v>
      </c>
      <c r="R762" t="str">
        <f t="shared" si="68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9"/>
        <v>39.166666666666664</v>
      </c>
      <c r="Q763" t="str">
        <f t="shared" si="67"/>
        <v>publishing</v>
      </c>
      <c r="R763" t="str">
        <f t="shared" si="68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9"/>
        <v>0</v>
      </c>
      <c r="Q764" t="str">
        <f t="shared" si="67"/>
        <v>publishing</v>
      </c>
      <c r="R764" t="str">
        <f t="shared" si="68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9"/>
        <v>5</v>
      </c>
      <c r="Q765" t="str">
        <f t="shared" si="67"/>
        <v>publishing</v>
      </c>
      <c r="R765" t="str">
        <f t="shared" si="68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9"/>
        <v>0</v>
      </c>
      <c r="Q766" t="str">
        <f t="shared" si="67"/>
        <v>publishing</v>
      </c>
      <c r="R766" t="str">
        <f t="shared" si="68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9"/>
        <v>57.295454545454547</v>
      </c>
      <c r="Q767" t="str">
        <f t="shared" si="67"/>
        <v>publishing</v>
      </c>
      <c r="R767" t="str">
        <f t="shared" si="68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9"/>
        <v>0</v>
      </c>
      <c r="Q768" t="str">
        <f t="shared" si="67"/>
        <v>publishing</v>
      </c>
      <c r="R768" t="str">
        <f t="shared" si="68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9"/>
        <v>59</v>
      </c>
      <c r="Q769" t="str">
        <f t="shared" si="67"/>
        <v>publishing</v>
      </c>
      <c r="R769" t="str">
        <f t="shared" si="68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s="6">
        <f t="shared" si="69"/>
        <v>0</v>
      </c>
      <c r="Q770" t="str">
        <f t="shared" ref="Q770:Q833" si="73">LEFT(N770,FIND("/",N770)-1)</f>
        <v>publishing</v>
      </c>
      <c r="R770" t="str">
        <f t="shared" ref="R770:R833" si="74">RIGHT(N770,LEN(N770)-SEARCH("/",N770))</f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6">
        <f t="shared" ref="P771:P834" si="75">IFERROR(E771/L771,0)</f>
        <v>31.846153846153847</v>
      </c>
      <c r="Q771" t="str">
        <f t="shared" si="73"/>
        <v>publishing</v>
      </c>
      <c r="R771" t="str">
        <f t="shared" si="74"/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5"/>
        <v>0</v>
      </c>
      <c r="Q772" t="str">
        <f t="shared" si="73"/>
        <v>publishing</v>
      </c>
      <c r="R772" t="str">
        <f t="shared" si="74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5"/>
        <v>10</v>
      </c>
      <c r="Q773" t="str">
        <f t="shared" si="73"/>
        <v>publishing</v>
      </c>
      <c r="R773" t="str">
        <f t="shared" si="74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5"/>
        <v>50</v>
      </c>
      <c r="Q774" t="str">
        <f t="shared" si="73"/>
        <v>publishing</v>
      </c>
      <c r="R774" t="str">
        <f t="shared" si="74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5"/>
        <v>16</v>
      </c>
      <c r="Q775" t="str">
        <f t="shared" si="73"/>
        <v>publishing</v>
      </c>
      <c r="R775" t="str">
        <f t="shared" si="74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5"/>
        <v>39</v>
      </c>
      <c r="Q776" t="str">
        <f t="shared" si="73"/>
        <v>publishing</v>
      </c>
      <c r="R776" t="str">
        <f t="shared" si="74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5"/>
        <v>34</v>
      </c>
      <c r="Q777" t="str">
        <f t="shared" si="73"/>
        <v>publishing</v>
      </c>
      <c r="R777" t="str">
        <f t="shared" si="74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5"/>
        <v>63.122807017543863</v>
      </c>
      <c r="Q778" t="str">
        <f t="shared" si="73"/>
        <v>publishing</v>
      </c>
      <c r="R778" t="str">
        <f t="shared" si="74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5"/>
        <v>7</v>
      </c>
      <c r="Q779" t="str">
        <f t="shared" si="73"/>
        <v>publishing</v>
      </c>
      <c r="R779" t="str">
        <f t="shared" si="74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5"/>
        <v>2</v>
      </c>
      <c r="Q780" t="str">
        <f t="shared" si="73"/>
        <v>publishing</v>
      </c>
      <c r="R780" t="str">
        <f t="shared" si="74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5"/>
        <v>66.666666666666671</v>
      </c>
      <c r="Q781" t="str">
        <f t="shared" si="73"/>
        <v>publishing</v>
      </c>
      <c r="R781" t="str">
        <f t="shared" si="74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5"/>
        <v>38.518518518518519</v>
      </c>
      <c r="Q782" t="str">
        <f t="shared" si="73"/>
        <v>music</v>
      </c>
      <c r="R782" t="str">
        <f t="shared" si="74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5"/>
        <v>42.609200000000001</v>
      </c>
      <c r="Q783" t="str">
        <f t="shared" si="73"/>
        <v>music</v>
      </c>
      <c r="R783" t="str">
        <f t="shared" si="74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5"/>
        <v>50</v>
      </c>
      <c r="Q784" t="str">
        <f t="shared" si="73"/>
        <v>music</v>
      </c>
      <c r="R784" t="str">
        <f t="shared" si="74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5"/>
        <v>63.485714285714288</v>
      </c>
      <c r="Q785" t="str">
        <f t="shared" si="73"/>
        <v>music</v>
      </c>
      <c r="R785" t="str">
        <f t="shared" si="74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5"/>
        <v>102.5</v>
      </c>
      <c r="Q786" t="str">
        <f t="shared" si="73"/>
        <v>music</v>
      </c>
      <c r="R786" t="str">
        <f t="shared" si="74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5"/>
        <v>31.142758620689655</v>
      </c>
      <c r="Q787" t="str">
        <f t="shared" si="73"/>
        <v>music</v>
      </c>
      <c r="R787" t="str">
        <f t="shared" si="74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5"/>
        <v>162.27272727272728</v>
      </c>
      <c r="Q788" t="str">
        <f t="shared" si="73"/>
        <v>music</v>
      </c>
      <c r="R788" t="str">
        <f t="shared" si="74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5"/>
        <v>80.588235294117652</v>
      </c>
      <c r="Q789" t="str">
        <f t="shared" si="73"/>
        <v>music</v>
      </c>
      <c r="R789" t="str">
        <f t="shared" si="74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5"/>
        <v>59.85441176470588</v>
      </c>
      <c r="Q790" t="str">
        <f t="shared" si="73"/>
        <v>music</v>
      </c>
      <c r="R790" t="str">
        <f t="shared" si="74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5"/>
        <v>132.85714285714286</v>
      </c>
      <c r="Q791" t="str">
        <f t="shared" si="73"/>
        <v>music</v>
      </c>
      <c r="R791" t="str">
        <f t="shared" si="74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5"/>
        <v>92.547820512820508</v>
      </c>
      <c r="Q792" t="str">
        <f t="shared" si="73"/>
        <v>music</v>
      </c>
      <c r="R792" t="str">
        <f t="shared" si="74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5"/>
        <v>60.859375</v>
      </c>
      <c r="Q793" t="str">
        <f t="shared" si="73"/>
        <v>music</v>
      </c>
      <c r="R793" t="str">
        <f t="shared" si="74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5"/>
        <v>41.851833333333339</v>
      </c>
      <c r="Q794" t="str">
        <f t="shared" si="73"/>
        <v>music</v>
      </c>
      <c r="R794" t="str">
        <f t="shared" si="74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5"/>
        <v>88.325937499999995</v>
      </c>
      <c r="Q795" t="str">
        <f t="shared" si="73"/>
        <v>music</v>
      </c>
      <c r="R795" t="str">
        <f t="shared" si="74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5"/>
        <v>158.96226415094338</v>
      </c>
      <c r="Q796" t="str">
        <f t="shared" si="73"/>
        <v>music</v>
      </c>
      <c r="R796" t="str">
        <f t="shared" si="74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5"/>
        <v>85.054347826086953</v>
      </c>
      <c r="Q797" t="str">
        <f t="shared" si="73"/>
        <v>music</v>
      </c>
      <c r="R797" t="str">
        <f t="shared" si="74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5"/>
        <v>112.61111111111111</v>
      </c>
      <c r="Q798" t="str">
        <f t="shared" si="73"/>
        <v>music</v>
      </c>
      <c r="R798" t="str">
        <f t="shared" si="74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5"/>
        <v>45.436619718309856</v>
      </c>
      <c r="Q799" t="str">
        <f t="shared" si="73"/>
        <v>music</v>
      </c>
      <c r="R799" t="str">
        <f t="shared" si="74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5"/>
        <v>46.218390804597703</v>
      </c>
      <c r="Q800" t="str">
        <f t="shared" si="73"/>
        <v>music</v>
      </c>
      <c r="R800" t="str">
        <f t="shared" si="74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5"/>
        <v>178.60714285714286</v>
      </c>
      <c r="Q801" t="str">
        <f t="shared" si="73"/>
        <v>music</v>
      </c>
      <c r="R801" t="str">
        <f t="shared" si="74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5"/>
        <v>40.75</v>
      </c>
      <c r="Q802" t="str">
        <f t="shared" si="73"/>
        <v>music</v>
      </c>
      <c r="R802" t="str">
        <f t="shared" si="74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5"/>
        <v>43.733921568627444</v>
      </c>
      <c r="Q803" t="str">
        <f t="shared" si="73"/>
        <v>music</v>
      </c>
      <c r="R803" t="str">
        <f t="shared" si="74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5"/>
        <v>81.066666666666663</v>
      </c>
      <c r="Q804" t="str">
        <f t="shared" si="73"/>
        <v>music</v>
      </c>
      <c r="R804" t="str">
        <f t="shared" si="74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5"/>
        <v>74.60526315789474</v>
      </c>
      <c r="Q805" t="str">
        <f t="shared" si="73"/>
        <v>music</v>
      </c>
      <c r="R805" t="str">
        <f t="shared" si="74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5"/>
        <v>305.55555555555554</v>
      </c>
      <c r="Q806" t="str">
        <f t="shared" si="73"/>
        <v>music</v>
      </c>
      <c r="R806" t="str">
        <f t="shared" si="74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5"/>
        <v>58.333333333333336</v>
      </c>
      <c r="Q807" t="str">
        <f t="shared" si="73"/>
        <v>music</v>
      </c>
      <c r="R807" t="str">
        <f t="shared" si="74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5"/>
        <v>117.67605633802818</v>
      </c>
      <c r="Q808" t="str">
        <f t="shared" si="73"/>
        <v>music</v>
      </c>
      <c r="R808" t="str">
        <f t="shared" si="74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5"/>
        <v>73.771929824561397</v>
      </c>
      <c r="Q809" t="str">
        <f t="shared" si="73"/>
        <v>music</v>
      </c>
      <c r="R809" t="str">
        <f t="shared" si="74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5"/>
        <v>104.65116279069767</v>
      </c>
      <c r="Q810" t="str">
        <f t="shared" si="73"/>
        <v>music</v>
      </c>
      <c r="R810" t="str">
        <f t="shared" si="74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5"/>
        <v>79.82692307692308</v>
      </c>
      <c r="Q811" t="str">
        <f t="shared" si="73"/>
        <v>music</v>
      </c>
      <c r="R811" t="str">
        <f t="shared" si="74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5"/>
        <v>58.333333333333336</v>
      </c>
      <c r="Q812" t="str">
        <f t="shared" si="73"/>
        <v>music</v>
      </c>
      <c r="R812" t="str">
        <f t="shared" si="74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5"/>
        <v>86.666666666666671</v>
      </c>
      <c r="Q813" t="str">
        <f t="shared" si="73"/>
        <v>music</v>
      </c>
      <c r="R813" t="str">
        <f t="shared" si="74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5"/>
        <v>27.606060606060606</v>
      </c>
      <c r="Q814" t="str">
        <f t="shared" si="73"/>
        <v>music</v>
      </c>
      <c r="R814" t="str">
        <f t="shared" si="74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5"/>
        <v>24.999375000000001</v>
      </c>
      <c r="Q815" t="str">
        <f t="shared" si="73"/>
        <v>music</v>
      </c>
      <c r="R815" t="str">
        <f t="shared" si="74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5"/>
        <v>45.464285714285715</v>
      </c>
      <c r="Q816" t="str">
        <f t="shared" si="73"/>
        <v>music</v>
      </c>
      <c r="R816" t="str">
        <f t="shared" si="74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5"/>
        <v>99.534883720930239</v>
      </c>
      <c r="Q817" t="str">
        <f t="shared" si="73"/>
        <v>music</v>
      </c>
      <c r="R817" t="str">
        <f t="shared" si="74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5"/>
        <v>39.31</v>
      </c>
      <c r="Q818" t="str">
        <f t="shared" si="73"/>
        <v>music</v>
      </c>
      <c r="R818" t="str">
        <f t="shared" si="74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5"/>
        <v>89.419999999999987</v>
      </c>
      <c r="Q819" t="str">
        <f t="shared" si="73"/>
        <v>music</v>
      </c>
      <c r="R819" t="str">
        <f t="shared" si="74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5"/>
        <v>28.684210526315791</v>
      </c>
      <c r="Q820" t="str">
        <f t="shared" si="73"/>
        <v>music</v>
      </c>
      <c r="R820" t="str">
        <f t="shared" si="74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5"/>
        <v>31.071428571428573</v>
      </c>
      <c r="Q821" t="str">
        <f t="shared" si="73"/>
        <v>music</v>
      </c>
      <c r="R821" t="str">
        <f t="shared" si="74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5"/>
        <v>70.55263157894737</v>
      </c>
      <c r="Q822" t="str">
        <f t="shared" si="73"/>
        <v>music</v>
      </c>
      <c r="R822" t="str">
        <f t="shared" si="74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5"/>
        <v>224.12820512820514</v>
      </c>
      <c r="Q823" t="str">
        <f t="shared" si="73"/>
        <v>music</v>
      </c>
      <c r="R823" t="str">
        <f t="shared" si="74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5"/>
        <v>51.811594202898547</v>
      </c>
      <c r="Q824" t="str">
        <f t="shared" si="73"/>
        <v>music</v>
      </c>
      <c r="R824" t="str">
        <f t="shared" si="74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5"/>
        <v>43.515151515151516</v>
      </c>
      <c r="Q825" t="str">
        <f t="shared" si="73"/>
        <v>music</v>
      </c>
      <c r="R825" t="str">
        <f t="shared" si="74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5"/>
        <v>39.816666666666663</v>
      </c>
      <c r="Q826" t="str">
        <f t="shared" si="73"/>
        <v>music</v>
      </c>
      <c r="R826" t="str">
        <f t="shared" si="74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5"/>
        <v>126.8080808080808</v>
      </c>
      <c r="Q827" t="str">
        <f t="shared" si="73"/>
        <v>music</v>
      </c>
      <c r="R827" t="str">
        <f t="shared" si="74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5"/>
        <v>113.87755102040816</v>
      </c>
      <c r="Q828" t="str">
        <f t="shared" si="73"/>
        <v>music</v>
      </c>
      <c r="R828" t="str">
        <f t="shared" si="74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5"/>
        <v>28.181818181818183</v>
      </c>
      <c r="Q829" t="str">
        <f t="shared" si="73"/>
        <v>music</v>
      </c>
      <c r="R829" t="str">
        <f t="shared" si="74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5"/>
        <v>36.60526315789474</v>
      </c>
      <c r="Q830" t="str">
        <f t="shared" si="73"/>
        <v>music</v>
      </c>
      <c r="R830" t="str">
        <f t="shared" si="74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5"/>
        <v>32.5</v>
      </c>
      <c r="Q831" t="str">
        <f t="shared" si="73"/>
        <v>music</v>
      </c>
      <c r="R831" t="str">
        <f t="shared" si="74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5"/>
        <v>60.65625</v>
      </c>
      <c r="Q832" t="str">
        <f t="shared" si="73"/>
        <v>music</v>
      </c>
      <c r="R832" t="str">
        <f t="shared" si="74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5"/>
        <v>175</v>
      </c>
      <c r="Q833" t="str">
        <f t="shared" si="73"/>
        <v>music</v>
      </c>
      <c r="R833" t="str">
        <f t="shared" si="74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 s="6">
        <f t="shared" si="75"/>
        <v>97.993896103896105</v>
      </c>
      <c r="Q834" t="str">
        <f t="shared" ref="Q834:Q897" si="79">LEFT(N834,FIND("/",N834)-1)</f>
        <v>music</v>
      </c>
      <c r="R834" t="str">
        <f t="shared" ref="R834:R897" si="80">RIGHT(N834,LEN(N834)-SEARCH("/",N834))</f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6">
        <f t="shared" ref="P835:P898" si="81">IFERROR(E835/L835,0)</f>
        <v>148.78048780487805</v>
      </c>
      <c r="Q835" t="str">
        <f t="shared" si="79"/>
        <v>music</v>
      </c>
      <c r="R835" t="str">
        <f t="shared" si="80"/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81"/>
        <v>96.08</v>
      </c>
      <c r="Q836" t="str">
        <f t="shared" si="79"/>
        <v>music</v>
      </c>
      <c r="R836" t="str">
        <f t="shared" si="80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81"/>
        <v>58.625</v>
      </c>
      <c r="Q837" t="str">
        <f t="shared" si="79"/>
        <v>music</v>
      </c>
      <c r="R837" t="str">
        <f t="shared" si="80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81"/>
        <v>109.70695652173914</v>
      </c>
      <c r="Q838" t="str">
        <f t="shared" si="79"/>
        <v>music</v>
      </c>
      <c r="R838" t="str">
        <f t="shared" si="80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81"/>
        <v>49.112903225806448</v>
      </c>
      <c r="Q839" t="str">
        <f t="shared" si="79"/>
        <v>music</v>
      </c>
      <c r="R839" t="str">
        <f t="shared" si="80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81"/>
        <v>47.672131147540981</v>
      </c>
      <c r="Q840" t="str">
        <f t="shared" si="79"/>
        <v>music</v>
      </c>
      <c r="R840" t="str">
        <f t="shared" si="80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81"/>
        <v>60.737812499999997</v>
      </c>
      <c r="Q841" t="str">
        <f t="shared" si="79"/>
        <v>music</v>
      </c>
      <c r="R841" t="str">
        <f t="shared" si="80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81"/>
        <v>63.37715789473684</v>
      </c>
      <c r="Q842" t="str">
        <f t="shared" si="79"/>
        <v>music</v>
      </c>
      <c r="R842" t="str">
        <f t="shared" si="80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81"/>
        <v>53.893617021276597</v>
      </c>
      <c r="Q843" t="str">
        <f t="shared" si="79"/>
        <v>music</v>
      </c>
      <c r="R843" t="str">
        <f t="shared" si="80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81"/>
        <v>66.871794871794876</v>
      </c>
      <c r="Q844" t="str">
        <f t="shared" si="79"/>
        <v>music</v>
      </c>
      <c r="R844" t="str">
        <f t="shared" si="80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81"/>
        <v>63.102362204724407</v>
      </c>
      <c r="Q845" t="str">
        <f t="shared" si="79"/>
        <v>music</v>
      </c>
      <c r="R845" t="str">
        <f t="shared" si="80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81"/>
        <v>36.628930817610062</v>
      </c>
      <c r="Q846" t="str">
        <f t="shared" si="79"/>
        <v>music</v>
      </c>
      <c r="R846" t="str">
        <f t="shared" si="80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81"/>
        <v>34.005706214689269</v>
      </c>
      <c r="Q847" t="str">
        <f t="shared" si="79"/>
        <v>music</v>
      </c>
      <c r="R847" t="str">
        <f t="shared" si="80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81"/>
        <v>28.553404255319148</v>
      </c>
      <c r="Q848" t="str">
        <f t="shared" si="79"/>
        <v>music</v>
      </c>
      <c r="R848" t="str">
        <f t="shared" si="80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81"/>
        <v>10</v>
      </c>
      <c r="Q849" t="str">
        <f t="shared" si="79"/>
        <v>music</v>
      </c>
      <c r="R849" t="str">
        <f t="shared" si="80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81"/>
        <v>18.75</v>
      </c>
      <c r="Q850" t="str">
        <f t="shared" si="79"/>
        <v>music</v>
      </c>
      <c r="R850" t="str">
        <f t="shared" si="80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81"/>
        <v>41.704347826086959</v>
      </c>
      <c r="Q851" t="str">
        <f t="shared" si="79"/>
        <v>music</v>
      </c>
      <c r="R851" t="str">
        <f t="shared" si="80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81"/>
        <v>46.669172932330824</v>
      </c>
      <c r="Q852" t="str">
        <f t="shared" si="79"/>
        <v>music</v>
      </c>
      <c r="R852" t="str">
        <f t="shared" si="80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81"/>
        <v>37.271428571428572</v>
      </c>
      <c r="Q853" t="str">
        <f t="shared" si="79"/>
        <v>music</v>
      </c>
      <c r="R853" t="str">
        <f t="shared" si="80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81"/>
        <v>59.258064516129032</v>
      </c>
      <c r="Q854" t="str">
        <f t="shared" si="79"/>
        <v>music</v>
      </c>
      <c r="R854" t="str">
        <f t="shared" si="80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81"/>
        <v>30</v>
      </c>
      <c r="Q855" t="str">
        <f t="shared" si="79"/>
        <v>music</v>
      </c>
      <c r="R855" t="str">
        <f t="shared" si="80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81"/>
        <v>65.8623246492986</v>
      </c>
      <c r="Q856" t="str">
        <f t="shared" si="79"/>
        <v>music</v>
      </c>
      <c r="R856" t="str">
        <f t="shared" si="80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81"/>
        <v>31.914893617021278</v>
      </c>
      <c r="Q857" t="str">
        <f t="shared" si="79"/>
        <v>music</v>
      </c>
      <c r="R857" t="str">
        <f t="shared" si="80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81"/>
        <v>19.464285714285715</v>
      </c>
      <c r="Q858" t="str">
        <f t="shared" si="79"/>
        <v>music</v>
      </c>
      <c r="R858" t="str">
        <f t="shared" si="80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81"/>
        <v>50</v>
      </c>
      <c r="Q859" t="str">
        <f t="shared" si="79"/>
        <v>music</v>
      </c>
      <c r="R859" t="str">
        <f t="shared" si="80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81"/>
        <v>22.737763157894737</v>
      </c>
      <c r="Q860" t="str">
        <f t="shared" si="79"/>
        <v>music</v>
      </c>
      <c r="R860" t="str">
        <f t="shared" si="80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81"/>
        <v>42.724489795918366</v>
      </c>
      <c r="Q861" t="str">
        <f t="shared" si="79"/>
        <v>music</v>
      </c>
      <c r="R861" t="str">
        <f t="shared" si="80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81"/>
        <v>52.916666666666664</v>
      </c>
      <c r="Q862" t="str">
        <f t="shared" si="79"/>
        <v>music</v>
      </c>
      <c r="R862" t="str">
        <f t="shared" si="80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81"/>
        <v>50.5</v>
      </c>
      <c r="Q863" t="str">
        <f t="shared" si="79"/>
        <v>music</v>
      </c>
      <c r="R863" t="str">
        <f t="shared" si="80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81"/>
        <v>42.5</v>
      </c>
      <c r="Q864" t="str">
        <f t="shared" si="79"/>
        <v>music</v>
      </c>
      <c r="R864" t="str">
        <f t="shared" si="80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81"/>
        <v>18</v>
      </c>
      <c r="Q865" t="str">
        <f t="shared" si="79"/>
        <v>music</v>
      </c>
      <c r="R865" t="str">
        <f t="shared" si="80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81"/>
        <v>34.177215189873415</v>
      </c>
      <c r="Q866" t="str">
        <f t="shared" si="79"/>
        <v>music</v>
      </c>
      <c r="R866" t="str">
        <f t="shared" si="80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81"/>
        <v>22.5</v>
      </c>
      <c r="Q867" t="str">
        <f t="shared" si="79"/>
        <v>music</v>
      </c>
      <c r="R867" t="str">
        <f t="shared" si="80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81"/>
        <v>58.18181818181818</v>
      </c>
      <c r="Q868" t="str">
        <f t="shared" si="79"/>
        <v>music</v>
      </c>
      <c r="R868" t="str">
        <f t="shared" si="80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81"/>
        <v>109.18181818181819</v>
      </c>
      <c r="Q869" t="str">
        <f t="shared" si="79"/>
        <v>music</v>
      </c>
      <c r="R869" t="str">
        <f t="shared" si="80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81"/>
        <v>50</v>
      </c>
      <c r="Q870" t="str">
        <f t="shared" si="79"/>
        <v>music</v>
      </c>
      <c r="R870" t="str">
        <f t="shared" si="80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81"/>
        <v>346.66666666666669</v>
      </c>
      <c r="Q871" t="str">
        <f t="shared" si="79"/>
        <v>music</v>
      </c>
      <c r="R871" t="str">
        <f t="shared" si="80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81"/>
        <v>12.4</v>
      </c>
      <c r="Q872" t="str">
        <f t="shared" si="79"/>
        <v>music</v>
      </c>
      <c r="R872" t="str">
        <f t="shared" si="80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81"/>
        <v>27.083333333333332</v>
      </c>
      <c r="Q873" t="str">
        <f t="shared" si="79"/>
        <v>music</v>
      </c>
      <c r="R873" t="str">
        <f t="shared" si="80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81"/>
        <v>32.5</v>
      </c>
      <c r="Q874" t="str">
        <f t="shared" si="79"/>
        <v>music</v>
      </c>
      <c r="R874" t="str">
        <f t="shared" si="80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81"/>
        <v>9</v>
      </c>
      <c r="Q875" t="str">
        <f t="shared" si="79"/>
        <v>music</v>
      </c>
      <c r="R875" t="str">
        <f t="shared" si="80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81"/>
        <v>34.761904761904759</v>
      </c>
      <c r="Q876" t="str">
        <f t="shared" si="79"/>
        <v>music</v>
      </c>
      <c r="R876" t="str">
        <f t="shared" si="80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81"/>
        <v>0</v>
      </c>
      <c r="Q877" t="str">
        <f t="shared" si="79"/>
        <v>music</v>
      </c>
      <c r="R877" t="str">
        <f t="shared" si="80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81"/>
        <v>28.577777777777779</v>
      </c>
      <c r="Q878" t="str">
        <f t="shared" si="79"/>
        <v>music</v>
      </c>
      <c r="R878" t="str">
        <f t="shared" si="80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81"/>
        <v>46.586206896551722</v>
      </c>
      <c r="Q879" t="str">
        <f t="shared" si="79"/>
        <v>music</v>
      </c>
      <c r="R879" t="str">
        <f t="shared" si="80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81"/>
        <v>32.5</v>
      </c>
      <c r="Q880" t="str">
        <f t="shared" si="79"/>
        <v>music</v>
      </c>
      <c r="R880" t="str">
        <f t="shared" si="80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81"/>
        <v>21.466666666666665</v>
      </c>
      <c r="Q881" t="str">
        <f t="shared" si="79"/>
        <v>music</v>
      </c>
      <c r="R881" t="str">
        <f t="shared" si="80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81"/>
        <v>14.125</v>
      </c>
      <c r="Q882" t="str">
        <f t="shared" si="79"/>
        <v>music</v>
      </c>
      <c r="R882" t="str">
        <f t="shared" si="80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81"/>
        <v>30</v>
      </c>
      <c r="Q883" t="str">
        <f t="shared" si="79"/>
        <v>music</v>
      </c>
      <c r="R883" t="str">
        <f t="shared" si="80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81"/>
        <v>21.571428571428573</v>
      </c>
      <c r="Q884" t="str">
        <f t="shared" si="79"/>
        <v>music</v>
      </c>
      <c r="R884" t="str">
        <f t="shared" si="80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81"/>
        <v>83.375</v>
      </c>
      <c r="Q885" t="str">
        <f t="shared" si="79"/>
        <v>music</v>
      </c>
      <c r="R885" t="str">
        <f t="shared" si="80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81"/>
        <v>10</v>
      </c>
      <c r="Q886" t="str">
        <f t="shared" si="79"/>
        <v>music</v>
      </c>
      <c r="R886" t="str">
        <f t="shared" si="80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81"/>
        <v>35.714285714285715</v>
      </c>
      <c r="Q887" t="str">
        <f t="shared" si="79"/>
        <v>music</v>
      </c>
      <c r="R887" t="str">
        <f t="shared" si="80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81"/>
        <v>29.285714285714285</v>
      </c>
      <c r="Q888" t="str">
        <f t="shared" si="79"/>
        <v>music</v>
      </c>
      <c r="R888" t="str">
        <f t="shared" si="80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81"/>
        <v>0</v>
      </c>
      <c r="Q889" t="str">
        <f t="shared" si="79"/>
        <v>music</v>
      </c>
      <c r="R889" t="str">
        <f t="shared" si="80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81"/>
        <v>18</v>
      </c>
      <c r="Q890" t="str">
        <f t="shared" si="79"/>
        <v>music</v>
      </c>
      <c r="R890" t="str">
        <f t="shared" si="80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81"/>
        <v>73.760000000000005</v>
      </c>
      <c r="Q891" t="str">
        <f t="shared" si="79"/>
        <v>music</v>
      </c>
      <c r="R891" t="str">
        <f t="shared" si="80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81"/>
        <v>31.25</v>
      </c>
      <c r="Q892" t="str">
        <f t="shared" si="79"/>
        <v>music</v>
      </c>
      <c r="R892" t="str">
        <f t="shared" si="80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81"/>
        <v>28.888888888888889</v>
      </c>
      <c r="Q893" t="str">
        <f t="shared" si="79"/>
        <v>music</v>
      </c>
      <c r="R893" t="str">
        <f t="shared" si="80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81"/>
        <v>143.8235294117647</v>
      </c>
      <c r="Q894" t="str">
        <f t="shared" si="79"/>
        <v>music</v>
      </c>
      <c r="R894" t="str">
        <f t="shared" si="80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81"/>
        <v>40</v>
      </c>
      <c r="Q895" t="str">
        <f t="shared" si="79"/>
        <v>music</v>
      </c>
      <c r="R895" t="str">
        <f t="shared" si="80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81"/>
        <v>147.81132075471697</v>
      </c>
      <c r="Q896" t="str">
        <f t="shared" si="79"/>
        <v>music</v>
      </c>
      <c r="R896" t="str">
        <f t="shared" si="80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81"/>
        <v>27.857142857142858</v>
      </c>
      <c r="Q897" t="str">
        <f t="shared" si="79"/>
        <v>music</v>
      </c>
      <c r="R897" t="str">
        <f t="shared" si="80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 s="6">
        <f t="shared" si="81"/>
        <v>44.444444444444443</v>
      </c>
      <c r="Q898" t="str">
        <f t="shared" ref="Q898:Q961" si="85">LEFT(N898,FIND("/",N898)-1)</f>
        <v>music</v>
      </c>
      <c r="R898" t="str">
        <f t="shared" ref="R898:R961" si="86">RIGHT(N898,LEN(N898)-SEARCH("/",N898))</f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6">
        <f t="shared" ref="P899:P962" si="87">IFERROR(E899/L899,0)</f>
        <v>0</v>
      </c>
      <c r="Q899" t="str">
        <f t="shared" si="85"/>
        <v>music</v>
      </c>
      <c r="R899" t="str">
        <f t="shared" si="86"/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7"/>
        <v>35</v>
      </c>
      <c r="Q900" t="str">
        <f t="shared" si="85"/>
        <v>music</v>
      </c>
      <c r="R900" t="str">
        <f t="shared" si="86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7"/>
        <v>35</v>
      </c>
      <c r="Q901" t="str">
        <f t="shared" si="85"/>
        <v>music</v>
      </c>
      <c r="R901" t="str">
        <f t="shared" si="86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7"/>
        <v>10.5</v>
      </c>
      <c r="Q902" t="str">
        <f t="shared" si="85"/>
        <v>music</v>
      </c>
      <c r="R902" t="str">
        <f t="shared" si="86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7"/>
        <v>0</v>
      </c>
      <c r="Q903" t="str">
        <f t="shared" si="85"/>
        <v>music</v>
      </c>
      <c r="R903" t="str">
        <f t="shared" si="86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7"/>
        <v>30</v>
      </c>
      <c r="Q904" t="str">
        <f t="shared" si="85"/>
        <v>music</v>
      </c>
      <c r="R904" t="str">
        <f t="shared" si="86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7"/>
        <v>40</v>
      </c>
      <c r="Q905" t="str">
        <f t="shared" si="85"/>
        <v>music</v>
      </c>
      <c r="R905" t="str">
        <f t="shared" si="86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7"/>
        <v>50.333333333333336</v>
      </c>
      <c r="Q906" t="str">
        <f t="shared" si="85"/>
        <v>music</v>
      </c>
      <c r="R906" t="str">
        <f t="shared" si="86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7"/>
        <v>32.666666666666664</v>
      </c>
      <c r="Q907" t="str">
        <f t="shared" si="85"/>
        <v>music</v>
      </c>
      <c r="R907" t="str">
        <f t="shared" si="86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7"/>
        <v>0</v>
      </c>
      <c r="Q908" t="str">
        <f t="shared" si="85"/>
        <v>music</v>
      </c>
      <c r="R908" t="str">
        <f t="shared" si="86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7"/>
        <v>0</v>
      </c>
      <c r="Q909" t="str">
        <f t="shared" si="85"/>
        <v>music</v>
      </c>
      <c r="R909" t="str">
        <f t="shared" si="86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7"/>
        <v>0</v>
      </c>
      <c r="Q910" t="str">
        <f t="shared" si="85"/>
        <v>music</v>
      </c>
      <c r="R910" t="str">
        <f t="shared" si="86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7"/>
        <v>65</v>
      </c>
      <c r="Q911" t="str">
        <f t="shared" si="85"/>
        <v>music</v>
      </c>
      <c r="R911" t="str">
        <f t="shared" si="86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7"/>
        <v>24.6</v>
      </c>
      <c r="Q912" t="str">
        <f t="shared" si="85"/>
        <v>music</v>
      </c>
      <c r="R912" t="str">
        <f t="shared" si="86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7"/>
        <v>0</v>
      </c>
      <c r="Q913" t="str">
        <f t="shared" si="85"/>
        <v>music</v>
      </c>
      <c r="R913" t="str">
        <f t="shared" si="86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7"/>
        <v>15</v>
      </c>
      <c r="Q914" t="str">
        <f t="shared" si="85"/>
        <v>music</v>
      </c>
      <c r="R914" t="str">
        <f t="shared" si="86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7"/>
        <v>82.583333333333329</v>
      </c>
      <c r="Q915" t="str">
        <f t="shared" si="85"/>
        <v>music</v>
      </c>
      <c r="R915" t="str">
        <f t="shared" si="86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7"/>
        <v>0</v>
      </c>
      <c r="Q916" t="str">
        <f t="shared" si="85"/>
        <v>music</v>
      </c>
      <c r="R916" t="str">
        <f t="shared" si="86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7"/>
        <v>41.666666666666664</v>
      </c>
      <c r="Q917" t="str">
        <f t="shared" si="85"/>
        <v>music</v>
      </c>
      <c r="R917" t="str">
        <f t="shared" si="86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7"/>
        <v>0</v>
      </c>
      <c r="Q918" t="str">
        <f t="shared" si="85"/>
        <v>music</v>
      </c>
      <c r="R918" t="str">
        <f t="shared" si="86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7"/>
        <v>30</v>
      </c>
      <c r="Q919" t="str">
        <f t="shared" si="85"/>
        <v>music</v>
      </c>
      <c r="R919" t="str">
        <f t="shared" si="86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7"/>
        <v>19.600000000000001</v>
      </c>
      <c r="Q920" t="str">
        <f t="shared" si="85"/>
        <v>music</v>
      </c>
      <c r="R920" t="str">
        <f t="shared" si="86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7"/>
        <v>100</v>
      </c>
      <c r="Q921" t="str">
        <f t="shared" si="85"/>
        <v>music</v>
      </c>
      <c r="R921" t="str">
        <f t="shared" si="86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7"/>
        <v>0</v>
      </c>
      <c r="Q922" t="str">
        <f t="shared" si="85"/>
        <v>music</v>
      </c>
      <c r="R922" t="str">
        <f t="shared" si="86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7"/>
        <v>231.75</v>
      </c>
      <c r="Q923" t="str">
        <f t="shared" si="85"/>
        <v>music</v>
      </c>
      <c r="R923" t="str">
        <f t="shared" si="86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7"/>
        <v>189.33333333333334</v>
      </c>
      <c r="Q924" t="str">
        <f t="shared" si="85"/>
        <v>music</v>
      </c>
      <c r="R924" t="str">
        <f t="shared" si="86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7"/>
        <v>55</v>
      </c>
      <c r="Q925" t="str">
        <f t="shared" si="85"/>
        <v>music</v>
      </c>
      <c r="R925" t="str">
        <f t="shared" si="86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7"/>
        <v>21.8</v>
      </c>
      <c r="Q926" t="str">
        <f t="shared" si="85"/>
        <v>music</v>
      </c>
      <c r="R926" t="str">
        <f t="shared" si="86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7"/>
        <v>32</v>
      </c>
      <c r="Q927" t="str">
        <f t="shared" si="85"/>
        <v>music</v>
      </c>
      <c r="R927" t="str">
        <f t="shared" si="86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7"/>
        <v>0</v>
      </c>
      <c r="Q928" t="str">
        <f t="shared" si="85"/>
        <v>music</v>
      </c>
      <c r="R928" t="str">
        <f t="shared" si="86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7"/>
        <v>0</v>
      </c>
      <c r="Q929" t="str">
        <f t="shared" si="85"/>
        <v>music</v>
      </c>
      <c r="R929" t="str">
        <f t="shared" si="86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7"/>
        <v>56.25</v>
      </c>
      <c r="Q930" t="str">
        <f t="shared" si="85"/>
        <v>music</v>
      </c>
      <c r="R930" t="str">
        <f t="shared" si="86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7"/>
        <v>0</v>
      </c>
      <c r="Q931" t="str">
        <f t="shared" si="85"/>
        <v>music</v>
      </c>
      <c r="R931" t="str">
        <f t="shared" si="86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7"/>
        <v>69</v>
      </c>
      <c r="Q932" t="str">
        <f t="shared" si="85"/>
        <v>music</v>
      </c>
      <c r="R932" t="str">
        <f t="shared" si="86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7"/>
        <v>18.714285714285715</v>
      </c>
      <c r="Q933" t="str">
        <f t="shared" si="85"/>
        <v>music</v>
      </c>
      <c r="R933" t="str">
        <f t="shared" si="86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7"/>
        <v>46.033333333333331</v>
      </c>
      <c r="Q934" t="str">
        <f t="shared" si="85"/>
        <v>music</v>
      </c>
      <c r="R934" t="str">
        <f t="shared" si="86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7"/>
        <v>60</v>
      </c>
      <c r="Q935" t="str">
        <f t="shared" si="85"/>
        <v>music</v>
      </c>
      <c r="R935" t="str">
        <f t="shared" si="86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7"/>
        <v>50.666666666666664</v>
      </c>
      <c r="Q936" t="str">
        <f t="shared" si="85"/>
        <v>music</v>
      </c>
      <c r="R936" t="str">
        <f t="shared" si="86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7"/>
        <v>25</v>
      </c>
      <c r="Q937" t="str">
        <f t="shared" si="85"/>
        <v>music</v>
      </c>
      <c r="R937" t="str">
        <f t="shared" si="86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7"/>
        <v>0</v>
      </c>
      <c r="Q938" t="str">
        <f t="shared" si="85"/>
        <v>music</v>
      </c>
      <c r="R938" t="str">
        <f t="shared" si="86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7"/>
        <v>20</v>
      </c>
      <c r="Q939" t="str">
        <f t="shared" si="85"/>
        <v>music</v>
      </c>
      <c r="R939" t="str">
        <f t="shared" si="86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7"/>
        <v>25</v>
      </c>
      <c r="Q940" t="str">
        <f t="shared" si="85"/>
        <v>music</v>
      </c>
      <c r="R940" t="str">
        <f t="shared" si="86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7"/>
        <v>20</v>
      </c>
      <c r="Q941" t="str">
        <f t="shared" si="85"/>
        <v>music</v>
      </c>
      <c r="R941" t="str">
        <f t="shared" si="86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7"/>
        <v>110.28571428571429</v>
      </c>
      <c r="Q942" t="str">
        <f t="shared" si="85"/>
        <v>technology</v>
      </c>
      <c r="R942" t="str">
        <f t="shared" si="86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7"/>
        <v>37.451612903225808</v>
      </c>
      <c r="Q943" t="str">
        <f t="shared" si="85"/>
        <v>technology</v>
      </c>
      <c r="R943" t="str">
        <f t="shared" si="86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7"/>
        <v>41.75</v>
      </c>
      <c r="Q944" t="str">
        <f t="shared" si="85"/>
        <v>technology</v>
      </c>
      <c r="R944" t="str">
        <f t="shared" si="86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7"/>
        <v>24.083333333333332</v>
      </c>
      <c r="Q945" t="str">
        <f t="shared" si="85"/>
        <v>technology</v>
      </c>
      <c r="R945" t="str">
        <f t="shared" si="86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7"/>
        <v>69.40625</v>
      </c>
      <c r="Q946" t="str">
        <f t="shared" si="85"/>
        <v>technology</v>
      </c>
      <c r="R946" t="str">
        <f t="shared" si="86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7"/>
        <v>155.25</v>
      </c>
      <c r="Q947" t="str">
        <f t="shared" si="85"/>
        <v>technology</v>
      </c>
      <c r="R947" t="str">
        <f t="shared" si="86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7"/>
        <v>57.2</v>
      </c>
      <c r="Q948" t="str">
        <f t="shared" si="85"/>
        <v>technology</v>
      </c>
      <c r="R948" t="str">
        <f t="shared" si="86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7"/>
        <v>0</v>
      </c>
      <c r="Q949" t="str">
        <f t="shared" si="85"/>
        <v>technology</v>
      </c>
      <c r="R949" t="str">
        <f t="shared" si="86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7"/>
        <v>60</v>
      </c>
      <c r="Q950" t="str">
        <f t="shared" si="85"/>
        <v>technology</v>
      </c>
      <c r="R950" t="str">
        <f t="shared" si="86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7"/>
        <v>39</v>
      </c>
      <c r="Q951" t="str">
        <f t="shared" si="85"/>
        <v>technology</v>
      </c>
      <c r="R951" t="str">
        <f t="shared" si="86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7"/>
        <v>58.416666666666664</v>
      </c>
      <c r="Q952" t="str">
        <f t="shared" si="85"/>
        <v>technology</v>
      </c>
      <c r="R952" t="str">
        <f t="shared" si="86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7"/>
        <v>158.63636363636363</v>
      </c>
      <c r="Q953" t="str">
        <f t="shared" si="85"/>
        <v>technology</v>
      </c>
      <c r="R953" t="str">
        <f t="shared" si="86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7"/>
        <v>99.857142857142861</v>
      </c>
      <c r="Q954" t="str">
        <f t="shared" si="85"/>
        <v>technology</v>
      </c>
      <c r="R954" t="str">
        <f t="shared" si="86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7"/>
        <v>25.2</v>
      </c>
      <c r="Q955" t="str">
        <f t="shared" si="85"/>
        <v>technology</v>
      </c>
      <c r="R955" t="str">
        <f t="shared" si="86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7"/>
        <v>89.191780821917803</v>
      </c>
      <c r="Q956" t="str">
        <f t="shared" si="85"/>
        <v>technology</v>
      </c>
      <c r="R956" t="str">
        <f t="shared" si="86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7"/>
        <v>182.6236559139785</v>
      </c>
      <c r="Q957" t="str">
        <f t="shared" si="85"/>
        <v>technology</v>
      </c>
      <c r="R957" t="str">
        <f t="shared" si="86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7"/>
        <v>50.647058823529413</v>
      </c>
      <c r="Q958" t="str">
        <f t="shared" si="85"/>
        <v>technology</v>
      </c>
      <c r="R958" t="str">
        <f t="shared" si="86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7"/>
        <v>33.285714285714285</v>
      </c>
      <c r="Q959" t="str">
        <f t="shared" si="85"/>
        <v>technology</v>
      </c>
      <c r="R959" t="str">
        <f t="shared" si="86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7"/>
        <v>51.823529411764703</v>
      </c>
      <c r="Q960" t="str">
        <f t="shared" si="85"/>
        <v>technology</v>
      </c>
      <c r="R960" t="str">
        <f t="shared" si="86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7"/>
        <v>113.62573099415205</v>
      </c>
      <c r="Q961" t="str">
        <f t="shared" si="85"/>
        <v>technology</v>
      </c>
      <c r="R961" t="str">
        <f t="shared" si="86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 s="6">
        <f t="shared" si="87"/>
        <v>136.46276595744681</v>
      </c>
      <c r="Q962" t="str">
        <f t="shared" ref="Q962:Q1025" si="91">LEFT(N962,FIND("/",N962)-1)</f>
        <v>technology</v>
      </c>
      <c r="R962" t="str">
        <f t="shared" ref="R962:R1025" si="92">RIGHT(N962,LEN(N962)-SEARCH("/",N962))</f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6">
        <f t="shared" ref="P963:P1026" si="93">IFERROR(E963/L963,0)</f>
        <v>364.35454545454547</v>
      </c>
      <c r="Q963" t="str">
        <f t="shared" si="91"/>
        <v>technology</v>
      </c>
      <c r="R963" t="str">
        <f t="shared" si="92"/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3"/>
        <v>19.243243243243242</v>
      </c>
      <c r="Q964" t="str">
        <f t="shared" si="91"/>
        <v>technology</v>
      </c>
      <c r="R964" t="str">
        <f t="shared" si="92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3"/>
        <v>41.888888888888886</v>
      </c>
      <c r="Q965" t="str">
        <f t="shared" si="91"/>
        <v>technology</v>
      </c>
      <c r="R965" t="str">
        <f t="shared" si="92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3"/>
        <v>30.310344827586206</v>
      </c>
      <c r="Q966" t="str">
        <f t="shared" si="91"/>
        <v>technology</v>
      </c>
      <c r="R966" t="str">
        <f t="shared" si="92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3"/>
        <v>49.666666666666664</v>
      </c>
      <c r="Q967" t="str">
        <f t="shared" si="91"/>
        <v>technology</v>
      </c>
      <c r="R967" t="str">
        <f t="shared" si="92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3"/>
        <v>59.2</v>
      </c>
      <c r="Q968" t="str">
        <f t="shared" si="91"/>
        <v>technology</v>
      </c>
      <c r="R968" t="str">
        <f t="shared" si="92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3"/>
        <v>43.97530864197531</v>
      </c>
      <c r="Q969" t="str">
        <f t="shared" si="91"/>
        <v>technology</v>
      </c>
      <c r="R969" t="str">
        <f t="shared" si="92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3"/>
        <v>26.5</v>
      </c>
      <c r="Q970" t="str">
        <f t="shared" si="91"/>
        <v>technology</v>
      </c>
      <c r="R970" t="str">
        <f t="shared" si="92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3"/>
        <v>1272.7272727272727</v>
      </c>
      <c r="Q971" t="str">
        <f t="shared" si="91"/>
        <v>technology</v>
      </c>
      <c r="R971" t="str">
        <f t="shared" si="92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3"/>
        <v>164</v>
      </c>
      <c r="Q972" t="str">
        <f t="shared" si="91"/>
        <v>technology</v>
      </c>
      <c r="R972" t="str">
        <f t="shared" si="92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3"/>
        <v>45.2</v>
      </c>
      <c r="Q973" t="str">
        <f t="shared" si="91"/>
        <v>technology</v>
      </c>
      <c r="R973" t="str">
        <f t="shared" si="92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3"/>
        <v>153.88888888888889</v>
      </c>
      <c r="Q974" t="str">
        <f t="shared" si="91"/>
        <v>technology</v>
      </c>
      <c r="R974" t="str">
        <f t="shared" si="92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3"/>
        <v>51.375</v>
      </c>
      <c r="Q975" t="str">
        <f t="shared" si="91"/>
        <v>technology</v>
      </c>
      <c r="R975" t="str">
        <f t="shared" si="92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3"/>
        <v>93.333333333333329</v>
      </c>
      <c r="Q976" t="str">
        <f t="shared" si="91"/>
        <v>technology</v>
      </c>
      <c r="R976" t="str">
        <f t="shared" si="92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3"/>
        <v>108.625</v>
      </c>
      <c r="Q977" t="str">
        <f t="shared" si="91"/>
        <v>technology</v>
      </c>
      <c r="R977" t="str">
        <f t="shared" si="92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3"/>
        <v>160.5</v>
      </c>
      <c r="Q978" t="str">
        <f t="shared" si="91"/>
        <v>technology</v>
      </c>
      <c r="R978" t="str">
        <f t="shared" si="92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3"/>
        <v>75.75</v>
      </c>
      <c r="Q979" t="str">
        <f t="shared" si="91"/>
        <v>technology</v>
      </c>
      <c r="R979" t="str">
        <f t="shared" si="92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3"/>
        <v>790.83739837398377</v>
      </c>
      <c r="Q980" t="str">
        <f t="shared" si="91"/>
        <v>technology</v>
      </c>
      <c r="R980" t="str">
        <f t="shared" si="92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3"/>
        <v>301.93916666666667</v>
      </c>
      <c r="Q981" t="str">
        <f t="shared" si="91"/>
        <v>technology</v>
      </c>
      <c r="R981" t="str">
        <f t="shared" si="92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3"/>
        <v>47.935483870967744</v>
      </c>
      <c r="Q982" t="str">
        <f t="shared" si="91"/>
        <v>technology</v>
      </c>
      <c r="R982" t="str">
        <f t="shared" si="92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3"/>
        <v>2.75</v>
      </c>
      <c r="Q983" t="str">
        <f t="shared" si="91"/>
        <v>technology</v>
      </c>
      <c r="R983" t="str">
        <f t="shared" si="92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3"/>
        <v>1</v>
      </c>
      <c r="Q984" t="str">
        <f t="shared" si="91"/>
        <v>technology</v>
      </c>
      <c r="R984" t="str">
        <f t="shared" si="92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3"/>
        <v>171.79329608938548</v>
      </c>
      <c r="Q985" t="str">
        <f t="shared" si="91"/>
        <v>technology</v>
      </c>
      <c r="R985" t="str">
        <f t="shared" si="92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3"/>
        <v>35.333333333333336</v>
      </c>
      <c r="Q986" t="str">
        <f t="shared" si="91"/>
        <v>technology</v>
      </c>
      <c r="R986" t="str">
        <f t="shared" si="92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3"/>
        <v>82.086956521739125</v>
      </c>
      <c r="Q987" t="str">
        <f t="shared" si="91"/>
        <v>technology</v>
      </c>
      <c r="R987" t="str">
        <f t="shared" si="92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3"/>
        <v>110.8695652173913</v>
      </c>
      <c r="Q988" t="str">
        <f t="shared" si="91"/>
        <v>technology</v>
      </c>
      <c r="R988" t="str">
        <f t="shared" si="92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3"/>
        <v>161.21951219512195</v>
      </c>
      <c r="Q989" t="str">
        <f t="shared" si="91"/>
        <v>technology</v>
      </c>
      <c r="R989" t="str">
        <f t="shared" si="92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3"/>
        <v>0</v>
      </c>
      <c r="Q990" t="str">
        <f t="shared" si="91"/>
        <v>technology</v>
      </c>
      <c r="R990" t="str">
        <f t="shared" si="92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3"/>
        <v>52.40625</v>
      </c>
      <c r="Q991" t="str">
        <f t="shared" si="91"/>
        <v>technology</v>
      </c>
      <c r="R991" t="str">
        <f t="shared" si="92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3"/>
        <v>13</v>
      </c>
      <c r="Q992" t="str">
        <f t="shared" si="91"/>
        <v>technology</v>
      </c>
      <c r="R992" t="str">
        <f t="shared" si="92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3"/>
        <v>30.285714285714285</v>
      </c>
      <c r="Q993" t="str">
        <f t="shared" si="91"/>
        <v>technology</v>
      </c>
      <c r="R993" t="str">
        <f t="shared" si="92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3"/>
        <v>116.75</v>
      </c>
      <c r="Q994" t="str">
        <f t="shared" si="91"/>
        <v>technology</v>
      </c>
      <c r="R994" t="str">
        <f t="shared" si="92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3"/>
        <v>89.59693877551021</v>
      </c>
      <c r="Q995" t="str">
        <f t="shared" si="91"/>
        <v>technology</v>
      </c>
      <c r="R995" t="str">
        <f t="shared" si="92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3"/>
        <v>424.45454545454544</v>
      </c>
      <c r="Q996" t="str">
        <f t="shared" si="91"/>
        <v>technology</v>
      </c>
      <c r="R996" t="str">
        <f t="shared" si="92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3"/>
        <v>80.666666666666671</v>
      </c>
      <c r="Q997" t="str">
        <f t="shared" si="91"/>
        <v>technology</v>
      </c>
      <c r="R997" t="str">
        <f t="shared" si="92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3"/>
        <v>13</v>
      </c>
      <c r="Q998" t="str">
        <f t="shared" si="91"/>
        <v>technology</v>
      </c>
      <c r="R998" t="str">
        <f t="shared" si="92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3"/>
        <v>8.125</v>
      </c>
      <c r="Q999" t="str">
        <f t="shared" si="91"/>
        <v>technology</v>
      </c>
      <c r="R999" t="str">
        <f t="shared" si="92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3"/>
        <v>153.42794759825327</v>
      </c>
      <c r="Q1000" t="str">
        <f t="shared" si="91"/>
        <v>technology</v>
      </c>
      <c r="R1000" t="str">
        <f t="shared" si="92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3"/>
        <v>292.07499999999999</v>
      </c>
      <c r="Q1001" t="str">
        <f t="shared" si="91"/>
        <v>technology</v>
      </c>
      <c r="R1001" t="str">
        <f t="shared" si="92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3"/>
        <v>3304</v>
      </c>
      <c r="Q1002" t="str">
        <f t="shared" si="91"/>
        <v>technology</v>
      </c>
      <c r="R1002" t="str">
        <f t="shared" si="92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3"/>
        <v>1300</v>
      </c>
      <c r="Q1003" t="str">
        <f t="shared" si="91"/>
        <v>technology</v>
      </c>
      <c r="R1003" t="str">
        <f t="shared" si="92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3"/>
        <v>134.54545454545453</v>
      </c>
      <c r="Q1004" t="str">
        <f t="shared" si="91"/>
        <v>technology</v>
      </c>
      <c r="R1004" t="str">
        <f t="shared" si="92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3"/>
        <v>214.06666666666666</v>
      </c>
      <c r="Q1005" t="str">
        <f t="shared" si="91"/>
        <v>technology</v>
      </c>
      <c r="R1005" t="str">
        <f t="shared" si="92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3"/>
        <v>216.33684210526314</v>
      </c>
      <c r="Q1006" t="str">
        <f t="shared" si="91"/>
        <v>technology</v>
      </c>
      <c r="R1006" t="str">
        <f t="shared" si="92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3"/>
        <v>932.31055900621118</v>
      </c>
      <c r="Q1007" t="str">
        <f t="shared" si="91"/>
        <v>technology</v>
      </c>
      <c r="R1007" t="str">
        <f t="shared" si="92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3"/>
        <v>29.25</v>
      </c>
      <c r="Q1008" t="str">
        <f t="shared" si="91"/>
        <v>technology</v>
      </c>
      <c r="R1008" t="str">
        <f t="shared" si="92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3"/>
        <v>174.94736842105263</v>
      </c>
      <c r="Q1009" t="str">
        <f t="shared" si="91"/>
        <v>technology</v>
      </c>
      <c r="R1009" t="str">
        <f t="shared" si="92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3"/>
        <v>250</v>
      </c>
      <c r="Q1010" t="str">
        <f t="shared" si="91"/>
        <v>technology</v>
      </c>
      <c r="R1010" t="str">
        <f t="shared" si="92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3"/>
        <v>65</v>
      </c>
      <c r="Q1011" t="str">
        <f t="shared" si="91"/>
        <v>technology</v>
      </c>
      <c r="R1011" t="str">
        <f t="shared" si="92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3"/>
        <v>55</v>
      </c>
      <c r="Q1012" t="str">
        <f t="shared" si="91"/>
        <v>technology</v>
      </c>
      <c r="R1012" t="str">
        <f t="shared" si="92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3"/>
        <v>75</v>
      </c>
      <c r="Q1013" t="str">
        <f t="shared" si="91"/>
        <v>technology</v>
      </c>
      <c r="R1013" t="str">
        <f t="shared" si="92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3"/>
        <v>1389.3561935483872</v>
      </c>
      <c r="Q1014" t="str">
        <f t="shared" si="91"/>
        <v>technology</v>
      </c>
      <c r="R1014" t="str">
        <f t="shared" si="92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3"/>
        <v>95.911111111111111</v>
      </c>
      <c r="Q1015" t="str">
        <f t="shared" si="91"/>
        <v>technology</v>
      </c>
      <c r="R1015" t="str">
        <f t="shared" si="92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3"/>
        <v>191.25</v>
      </c>
      <c r="Q1016" t="str">
        <f t="shared" si="91"/>
        <v>technology</v>
      </c>
      <c r="R1016" t="str">
        <f t="shared" si="92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3"/>
        <v>40</v>
      </c>
      <c r="Q1017" t="str">
        <f t="shared" si="91"/>
        <v>technology</v>
      </c>
      <c r="R1017" t="str">
        <f t="shared" si="92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3"/>
        <v>74.78947368421052</v>
      </c>
      <c r="Q1018" t="str">
        <f t="shared" si="91"/>
        <v>technology</v>
      </c>
      <c r="R1018" t="str">
        <f t="shared" si="92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3"/>
        <v>161.11830985915492</v>
      </c>
      <c r="Q1019" t="str">
        <f t="shared" si="91"/>
        <v>technology</v>
      </c>
      <c r="R1019" t="str">
        <f t="shared" si="92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3"/>
        <v>88.714285714285708</v>
      </c>
      <c r="Q1020" t="str">
        <f t="shared" si="91"/>
        <v>technology</v>
      </c>
      <c r="R1020" t="str">
        <f t="shared" si="92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3"/>
        <v>53.25</v>
      </c>
      <c r="Q1021" t="str">
        <f t="shared" si="91"/>
        <v>technology</v>
      </c>
      <c r="R1021" t="str">
        <f t="shared" si="92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3"/>
        <v>106.2</v>
      </c>
      <c r="Q1022" t="str">
        <f t="shared" si="91"/>
        <v>music</v>
      </c>
      <c r="R1022" t="str">
        <f t="shared" si="92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3"/>
        <v>22.079728033472804</v>
      </c>
      <c r="Q1023" t="str">
        <f t="shared" si="91"/>
        <v>music</v>
      </c>
      <c r="R1023" t="str">
        <f t="shared" si="92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3"/>
        <v>31.054054054054053</v>
      </c>
      <c r="Q1024" t="str">
        <f t="shared" si="91"/>
        <v>music</v>
      </c>
      <c r="R1024" t="str">
        <f t="shared" si="92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3"/>
        <v>36.206106870229007</v>
      </c>
      <c r="Q1025" t="str">
        <f t="shared" si="91"/>
        <v>music</v>
      </c>
      <c r="R1025" t="str">
        <f t="shared" si="92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 s="6">
        <f t="shared" si="93"/>
        <v>388.9762295081967</v>
      </c>
      <c r="Q1026" t="str">
        <f t="shared" ref="Q1026:Q1089" si="97">LEFT(N1026,FIND("/",N1026)-1)</f>
        <v>music</v>
      </c>
      <c r="R1026" t="str">
        <f t="shared" ref="R1026:R1089" si="98">RIGHT(N1026,LEN(N1026)-SEARCH("/",N1026))</f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6">
        <f t="shared" ref="P1027:P1090" si="99">IFERROR(E1027/L1027,0)</f>
        <v>71.848571428571432</v>
      </c>
      <c r="Q1027" t="str">
        <f t="shared" si="97"/>
        <v>music</v>
      </c>
      <c r="R1027" t="str">
        <f t="shared" si="98"/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9"/>
        <v>57.381803278688523</v>
      </c>
      <c r="Q1028" t="str">
        <f t="shared" si="97"/>
        <v>music</v>
      </c>
      <c r="R1028" t="str">
        <f t="shared" si="98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9"/>
        <v>69.666666666666671</v>
      </c>
      <c r="Q1029" t="str">
        <f t="shared" si="97"/>
        <v>music</v>
      </c>
      <c r="R1029" t="str">
        <f t="shared" si="98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9"/>
        <v>45.988235294117644</v>
      </c>
      <c r="Q1030" t="str">
        <f t="shared" si="97"/>
        <v>music</v>
      </c>
      <c r="R1030" t="str">
        <f t="shared" si="98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9"/>
        <v>79.262411347517727</v>
      </c>
      <c r="Q1031" t="str">
        <f t="shared" si="97"/>
        <v>music</v>
      </c>
      <c r="R1031" t="str">
        <f t="shared" si="98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9"/>
        <v>43.031446540880502</v>
      </c>
      <c r="Q1032" t="str">
        <f t="shared" si="97"/>
        <v>music</v>
      </c>
      <c r="R1032" t="str">
        <f t="shared" si="98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9"/>
        <v>108.48484848484848</v>
      </c>
      <c r="Q1033" t="str">
        <f t="shared" si="97"/>
        <v>music</v>
      </c>
      <c r="R1033" t="str">
        <f t="shared" si="98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9"/>
        <v>61.029583333333335</v>
      </c>
      <c r="Q1034" t="str">
        <f t="shared" si="97"/>
        <v>music</v>
      </c>
      <c r="R1034" t="str">
        <f t="shared" si="98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9"/>
        <v>50.592592592592595</v>
      </c>
      <c r="Q1035" t="str">
        <f t="shared" si="97"/>
        <v>music</v>
      </c>
      <c r="R1035" t="str">
        <f t="shared" si="98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9"/>
        <v>39.157168674698795</v>
      </c>
      <c r="Q1036" t="str">
        <f t="shared" si="97"/>
        <v>music</v>
      </c>
      <c r="R1036" t="str">
        <f t="shared" si="98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9"/>
        <v>65.15789473684211</v>
      </c>
      <c r="Q1037" t="str">
        <f t="shared" si="97"/>
        <v>music</v>
      </c>
      <c r="R1037" t="str">
        <f t="shared" si="98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9"/>
        <v>23.963127962085309</v>
      </c>
      <c r="Q1038" t="str">
        <f t="shared" si="97"/>
        <v>music</v>
      </c>
      <c r="R1038" t="str">
        <f t="shared" si="98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9"/>
        <v>48.61904761904762</v>
      </c>
      <c r="Q1039" t="str">
        <f t="shared" si="97"/>
        <v>music</v>
      </c>
      <c r="R1039" t="str">
        <f t="shared" si="98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9"/>
        <v>35.73770491803279</v>
      </c>
      <c r="Q1040" t="str">
        <f t="shared" si="97"/>
        <v>music</v>
      </c>
      <c r="R1040" t="str">
        <f t="shared" si="98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9"/>
        <v>21.366666666666667</v>
      </c>
      <c r="Q1041" t="str">
        <f t="shared" si="97"/>
        <v>music</v>
      </c>
      <c r="R1041" t="str">
        <f t="shared" si="98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9"/>
        <v>250</v>
      </c>
      <c r="Q1042" t="str">
        <f t="shared" si="97"/>
        <v>journalism</v>
      </c>
      <c r="R1042" t="str">
        <f t="shared" si="98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9"/>
        <v>0</v>
      </c>
      <c r="Q1043" t="str">
        <f t="shared" si="97"/>
        <v>journalism</v>
      </c>
      <c r="R1043" t="str">
        <f t="shared" si="98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9"/>
        <v>10</v>
      </c>
      <c r="Q1044" t="str">
        <f t="shared" si="97"/>
        <v>journalism</v>
      </c>
      <c r="R1044" t="str">
        <f t="shared" si="98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9"/>
        <v>29.236301369863014</v>
      </c>
      <c r="Q1045" t="str">
        <f t="shared" si="97"/>
        <v>journalism</v>
      </c>
      <c r="R1045" t="str">
        <f t="shared" si="98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9"/>
        <v>3</v>
      </c>
      <c r="Q1046" t="str">
        <f t="shared" si="97"/>
        <v>journalism</v>
      </c>
      <c r="R1046" t="str">
        <f t="shared" si="98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9"/>
        <v>33.25</v>
      </c>
      <c r="Q1047" t="str">
        <f t="shared" si="97"/>
        <v>journalism</v>
      </c>
      <c r="R1047" t="str">
        <f t="shared" si="98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9"/>
        <v>0</v>
      </c>
      <c r="Q1048" t="str">
        <f t="shared" si="97"/>
        <v>journalism</v>
      </c>
      <c r="R1048" t="str">
        <f t="shared" si="98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9"/>
        <v>1</v>
      </c>
      <c r="Q1049" t="str">
        <f t="shared" si="97"/>
        <v>journalism</v>
      </c>
      <c r="R1049" t="str">
        <f t="shared" si="98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9"/>
        <v>53</v>
      </c>
      <c r="Q1050" t="str">
        <f t="shared" si="97"/>
        <v>journalism</v>
      </c>
      <c r="R1050" t="str">
        <f t="shared" si="98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9"/>
        <v>0</v>
      </c>
      <c r="Q1051" t="str">
        <f t="shared" si="97"/>
        <v>journalism</v>
      </c>
      <c r="R1051" t="str">
        <f t="shared" si="98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9"/>
        <v>0</v>
      </c>
      <c r="Q1052" t="str">
        <f t="shared" si="97"/>
        <v>journalism</v>
      </c>
      <c r="R1052" t="str">
        <f t="shared" si="98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9"/>
        <v>0</v>
      </c>
      <c r="Q1053" t="str">
        <f t="shared" si="97"/>
        <v>journalism</v>
      </c>
      <c r="R1053" t="str">
        <f t="shared" si="98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9"/>
        <v>0</v>
      </c>
      <c r="Q1054" t="str">
        <f t="shared" si="97"/>
        <v>journalism</v>
      </c>
      <c r="R1054" t="str">
        <f t="shared" si="98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9"/>
        <v>15</v>
      </c>
      <c r="Q1055" t="str">
        <f t="shared" si="97"/>
        <v>journalism</v>
      </c>
      <c r="R1055" t="str">
        <f t="shared" si="98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9"/>
        <v>0</v>
      </c>
      <c r="Q1056" t="str">
        <f t="shared" si="97"/>
        <v>journalism</v>
      </c>
      <c r="R1056" t="str">
        <f t="shared" si="98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9"/>
        <v>0</v>
      </c>
      <c r="Q1057" t="str">
        <f t="shared" si="97"/>
        <v>journalism</v>
      </c>
      <c r="R1057" t="str">
        <f t="shared" si="98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9"/>
        <v>0</v>
      </c>
      <c r="Q1058" t="str">
        <f t="shared" si="97"/>
        <v>journalism</v>
      </c>
      <c r="R1058" t="str">
        <f t="shared" si="98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9"/>
        <v>0</v>
      </c>
      <c r="Q1059" t="str">
        <f t="shared" si="97"/>
        <v>journalism</v>
      </c>
      <c r="R1059" t="str">
        <f t="shared" si="98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9"/>
        <v>0</v>
      </c>
      <c r="Q1060" t="str">
        <f t="shared" si="97"/>
        <v>journalism</v>
      </c>
      <c r="R1060" t="str">
        <f t="shared" si="98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9"/>
        <v>0</v>
      </c>
      <c r="Q1061" t="str">
        <f t="shared" si="97"/>
        <v>journalism</v>
      </c>
      <c r="R1061" t="str">
        <f t="shared" si="98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9"/>
        <v>50</v>
      </c>
      <c r="Q1062" t="str">
        <f t="shared" si="97"/>
        <v>journalism</v>
      </c>
      <c r="R1062" t="str">
        <f t="shared" si="98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9"/>
        <v>0</v>
      </c>
      <c r="Q1063" t="str">
        <f t="shared" si="97"/>
        <v>journalism</v>
      </c>
      <c r="R1063" t="str">
        <f t="shared" si="98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9"/>
        <v>47.5</v>
      </c>
      <c r="Q1064" t="str">
        <f t="shared" si="97"/>
        <v>journalism</v>
      </c>
      <c r="R1064" t="str">
        <f t="shared" si="98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9"/>
        <v>0</v>
      </c>
      <c r="Q1065" t="str">
        <f t="shared" si="97"/>
        <v>journalism</v>
      </c>
      <c r="R1065" t="str">
        <f t="shared" si="98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9"/>
        <v>65.666666666666671</v>
      </c>
      <c r="Q1066" t="str">
        <f t="shared" si="97"/>
        <v>games</v>
      </c>
      <c r="R1066" t="str">
        <f t="shared" si="98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9"/>
        <v>16.2</v>
      </c>
      <c r="Q1067" t="str">
        <f t="shared" si="97"/>
        <v>games</v>
      </c>
      <c r="R1067" t="str">
        <f t="shared" si="98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9"/>
        <v>34.128378378378379</v>
      </c>
      <c r="Q1068" t="str">
        <f t="shared" si="97"/>
        <v>games</v>
      </c>
      <c r="R1068" t="str">
        <f t="shared" si="98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9"/>
        <v>13</v>
      </c>
      <c r="Q1069" t="str">
        <f t="shared" si="97"/>
        <v>games</v>
      </c>
      <c r="R1069" t="str">
        <f t="shared" si="98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9"/>
        <v>11.25</v>
      </c>
      <c r="Q1070" t="str">
        <f t="shared" si="97"/>
        <v>games</v>
      </c>
      <c r="R1070" t="str">
        <f t="shared" si="98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9"/>
        <v>40.476190476190474</v>
      </c>
      <c r="Q1071" t="str">
        <f t="shared" si="97"/>
        <v>games</v>
      </c>
      <c r="R1071" t="str">
        <f t="shared" si="98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9"/>
        <v>35</v>
      </c>
      <c r="Q1072" t="str">
        <f t="shared" si="97"/>
        <v>games</v>
      </c>
      <c r="R1072" t="str">
        <f t="shared" si="98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9"/>
        <v>0</v>
      </c>
      <c r="Q1073" t="str">
        <f t="shared" si="97"/>
        <v>games</v>
      </c>
      <c r="R1073" t="str">
        <f t="shared" si="98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9"/>
        <v>12.75</v>
      </c>
      <c r="Q1074" t="str">
        <f t="shared" si="97"/>
        <v>games</v>
      </c>
      <c r="R1074" t="str">
        <f t="shared" si="98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9"/>
        <v>10</v>
      </c>
      <c r="Q1075" t="str">
        <f t="shared" si="97"/>
        <v>games</v>
      </c>
      <c r="R1075" t="str">
        <f t="shared" si="98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9"/>
        <v>113.56666666666666</v>
      </c>
      <c r="Q1076" t="str">
        <f t="shared" si="97"/>
        <v>games</v>
      </c>
      <c r="R1076" t="str">
        <f t="shared" si="98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9"/>
        <v>15</v>
      </c>
      <c r="Q1077" t="str">
        <f t="shared" si="97"/>
        <v>games</v>
      </c>
      <c r="R1077" t="str">
        <f t="shared" si="98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9"/>
        <v>48.281025641025643</v>
      </c>
      <c r="Q1078" t="str">
        <f t="shared" si="97"/>
        <v>games</v>
      </c>
      <c r="R1078" t="str">
        <f t="shared" si="98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9"/>
        <v>43.976047904191617</v>
      </c>
      <c r="Q1079" t="str">
        <f t="shared" si="97"/>
        <v>games</v>
      </c>
      <c r="R1079" t="str">
        <f t="shared" si="98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9"/>
        <v>9</v>
      </c>
      <c r="Q1080" t="str">
        <f t="shared" si="97"/>
        <v>games</v>
      </c>
      <c r="R1080" t="str">
        <f t="shared" si="98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9"/>
        <v>37.666666666666664</v>
      </c>
      <c r="Q1081" t="str">
        <f t="shared" si="97"/>
        <v>games</v>
      </c>
      <c r="R1081" t="str">
        <f t="shared" si="98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9"/>
        <v>18.581632653061224</v>
      </c>
      <c r="Q1082" t="str">
        <f t="shared" si="97"/>
        <v>games</v>
      </c>
      <c r="R1082" t="str">
        <f t="shared" si="98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9"/>
        <v>3</v>
      </c>
      <c r="Q1083" t="str">
        <f t="shared" si="97"/>
        <v>games</v>
      </c>
      <c r="R1083" t="str">
        <f t="shared" si="98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9"/>
        <v>18.666666666666668</v>
      </c>
      <c r="Q1084" t="str">
        <f t="shared" si="97"/>
        <v>games</v>
      </c>
      <c r="R1084" t="str">
        <f t="shared" si="98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9"/>
        <v>410</v>
      </c>
      <c r="Q1085" t="str">
        <f t="shared" si="97"/>
        <v>games</v>
      </c>
      <c r="R1085" t="str">
        <f t="shared" si="98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9"/>
        <v>0</v>
      </c>
      <c r="Q1086" t="str">
        <f t="shared" si="97"/>
        <v>games</v>
      </c>
      <c r="R1086" t="str">
        <f t="shared" si="98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9"/>
        <v>114</v>
      </c>
      <c r="Q1087" t="str">
        <f t="shared" si="97"/>
        <v>games</v>
      </c>
      <c r="R1087" t="str">
        <f t="shared" si="98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9"/>
        <v>7.5</v>
      </c>
      <c r="Q1088" t="str">
        <f t="shared" si="97"/>
        <v>games</v>
      </c>
      <c r="R1088" t="str">
        <f t="shared" si="98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9"/>
        <v>0</v>
      </c>
      <c r="Q1089" t="str">
        <f t="shared" si="97"/>
        <v>games</v>
      </c>
      <c r="R1089" t="str">
        <f t="shared" si="98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 s="6">
        <f t="shared" si="99"/>
        <v>43.41727891156463</v>
      </c>
      <c r="Q1090" t="str">
        <f t="shared" ref="Q1090:Q1153" si="103">LEFT(N1090,FIND("/",N1090)-1)</f>
        <v>games</v>
      </c>
      <c r="R1090" t="str">
        <f t="shared" ref="R1090:R1153" si="104">RIGHT(N1090,LEN(N1090)-SEARCH("/",N1090))</f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6">
        <f t="shared" ref="P1091:P1154" si="105">IFERROR(E1091/L1091,0)</f>
        <v>23.959183673469386</v>
      </c>
      <c r="Q1091" t="str">
        <f t="shared" si="103"/>
        <v>games</v>
      </c>
      <c r="R1091" t="str">
        <f t="shared" si="104"/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5"/>
        <v>5</v>
      </c>
      <c r="Q1092" t="str">
        <f t="shared" si="103"/>
        <v>games</v>
      </c>
      <c r="R1092" t="str">
        <f t="shared" si="104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5"/>
        <v>12.5</v>
      </c>
      <c r="Q1093" t="str">
        <f t="shared" si="103"/>
        <v>games</v>
      </c>
      <c r="R1093" t="str">
        <f t="shared" si="104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5"/>
        <v>3</v>
      </c>
      <c r="Q1094" t="str">
        <f t="shared" si="103"/>
        <v>games</v>
      </c>
      <c r="R1094" t="str">
        <f t="shared" si="104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5"/>
        <v>10.5625</v>
      </c>
      <c r="Q1095" t="str">
        <f t="shared" si="103"/>
        <v>games</v>
      </c>
      <c r="R1095" t="str">
        <f t="shared" si="104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5"/>
        <v>122.00037037037038</v>
      </c>
      <c r="Q1096" t="str">
        <f t="shared" si="103"/>
        <v>games</v>
      </c>
      <c r="R1096" t="str">
        <f t="shared" si="104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5"/>
        <v>267.80851063829789</v>
      </c>
      <c r="Q1097" t="str">
        <f t="shared" si="103"/>
        <v>games</v>
      </c>
      <c r="R1097" t="str">
        <f t="shared" si="104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5"/>
        <v>74.206896551724142</v>
      </c>
      <c r="Q1098" t="str">
        <f t="shared" si="103"/>
        <v>games</v>
      </c>
      <c r="R1098" t="str">
        <f t="shared" si="104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5"/>
        <v>6.7142857142857144</v>
      </c>
      <c r="Q1099" t="str">
        <f t="shared" si="103"/>
        <v>games</v>
      </c>
      <c r="R1099" t="str">
        <f t="shared" si="104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5"/>
        <v>81.954545454545453</v>
      </c>
      <c r="Q1100" t="str">
        <f t="shared" si="103"/>
        <v>games</v>
      </c>
      <c r="R1100" t="str">
        <f t="shared" si="104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5"/>
        <v>25</v>
      </c>
      <c r="Q1101" t="str">
        <f t="shared" si="103"/>
        <v>games</v>
      </c>
      <c r="R1101" t="str">
        <f t="shared" si="104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5"/>
        <v>10</v>
      </c>
      <c r="Q1102" t="str">
        <f t="shared" si="103"/>
        <v>games</v>
      </c>
      <c r="R1102" t="str">
        <f t="shared" si="104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5"/>
        <v>6.833333333333333</v>
      </c>
      <c r="Q1103" t="str">
        <f t="shared" si="103"/>
        <v>games</v>
      </c>
      <c r="R1103" t="str">
        <f t="shared" si="104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5"/>
        <v>17.708333333333332</v>
      </c>
      <c r="Q1104" t="str">
        <f t="shared" si="103"/>
        <v>games</v>
      </c>
      <c r="R1104" t="str">
        <f t="shared" si="104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5"/>
        <v>16.2</v>
      </c>
      <c r="Q1105" t="str">
        <f t="shared" si="103"/>
        <v>games</v>
      </c>
      <c r="R1105" t="str">
        <f t="shared" si="104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5"/>
        <v>80.297297297297291</v>
      </c>
      <c r="Q1106" t="str">
        <f t="shared" si="103"/>
        <v>games</v>
      </c>
      <c r="R1106" t="str">
        <f t="shared" si="104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5"/>
        <v>71.55</v>
      </c>
      <c r="Q1107" t="str">
        <f t="shared" si="103"/>
        <v>games</v>
      </c>
      <c r="R1107" t="str">
        <f t="shared" si="104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5"/>
        <v>23.571428571428573</v>
      </c>
      <c r="Q1108" t="str">
        <f t="shared" si="103"/>
        <v>games</v>
      </c>
      <c r="R1108" t="str">
        <f t="shared" si="104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5"/>
        <v>0</v>
      </c>
      <c r="Q1109" t="str">
        <f t="shared" si="103"/>
        <v>games</v>
      </c>
      <c r="R1109" t="str">
        <f t="shared" si="104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5"/>
        <v>34.88095238095238</v>
      </c>
      <c r="Q1110" t="str">
        <f t="shared" si="103"/>
        <v>games</v>
      </c>
      <c r="R1110" t="str">
        <f t="shared" si="104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5"/>
        <v>15</v>
      </c>
      <c r="Q1111" t="str">
        <f t="shared" si="103"/>
        <v>games</v>
      </c>
      <c r="R1111" t="str">
        <f t="shared" si="104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5"/>
        <v>23.181818181818183</v>
      </c>
      <c r="Q1112" t="str">
        <f t="shared" si="103"/>
        <v>games</v>
      </c>
      <c r="R1112" t="str">
        <f t="shared" si="104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5"/>
        <v>1</v>
      </c>
      <c r="Q1113" t="str">
        <f t="shared" si="103"/>
        <v>games</v>
      </c>
      <c r="R1113" t="str">
        <f t="shared" si="104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5"/>
        <v>100.23371794871794</v>
      </c>
      <c r="Q1114" t="str">
        <f t="shared" si="103"/>
        <v>games</v>
      </c>
      <c r="R1114" t="str">
        <f t="shared" si="104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5"/>
        <v>5</v>
      </c>
      <c r="Q1115" t="str">
        <f t="shared" si="103"/>
        <v>games</v>
      </c>
      <c r="R1115" t="str">
        <f t="shared" si="104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5"/>
        <v>3.3333333333333335</v>
      </c>
      <c r="Q1116" t="str">
        <f t="shared" si="103"/>
        <v>games</v>
      </c>
      <c r="R1116" t="str">
        <f t="shared" si="104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5"/>
        <v>13.25</v>
      </c>
      <c r="Q1117" t="str">
        <f t="shared" si="103"/>
        <v>games</v>
      </c>
      <c r="R1117" t="str">
        <f t="shared" si="104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5"/>
        <v>17.852</v>
      </c>
      <c r="Q1118" t="str">
        <f t="shared" si="103"/>
        <v>games</v>
      </c>
      <c r="R1118" t="str">
        <f t="shared" si="104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5"/>
        <v>10.375</v>
      </c>
      <c r="Q1119" t="str">
        <f t="shared" si="103"/>
        <v>games</v>
      </c>
      <c r="R1119" t="str">
        <f t="shared" si="104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5"/>
        <v>36.333333333333336</v>
      </c>
      <c r="Q1120" t="str">
        <f t="shared" si="103"/>
        <v>games</v>
      </c>
      <c r="R1120" t="str">
        <f t="shared" si="104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5"/>
        <v>5</v>
      </c>
      <c r="Q1121" t="str">
        <f t="shared" si="103"/>
        <v>games</v>
      </c>
      <c r="R1121" t="str">
        <f t="shared" si="104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5"/>
        <v>0</v>
      </c>
      <c r="Q1122" t="str">
        <f t="shared" si="103"/>
        <v>games</v>
      </c>
      <c r="R1122" t="str">
        <f t="shared" si="104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5"/>
        <v>5.8</v>
      </c>
      <c r="Q1123" t="str">
        <f t="shared" si="103"/>
        <v>games</v>
      </c>
      <c r="R1123" t="str">
        <f t="shared" si="104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5"/>
        <v>0</v>
      </c>
      <c r="Q1124" t="str">
        <f t="shared" si="103"/>
        <v>games</v>
      </c>
      <c r="R1124" t="str">
        <f t="shared" si="104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5"/>
        <v>3.6666666666666665</v>
      </c>
      <c r="Q1125" t="str">
        <f t="shared" si="103"/>
        <v>games</v>
      </c>
      <c r="R1125" t="str">
        <f t="shared" si="104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5"/>
        <v>60.714285714285715</v>
      </c>
      <c r="Q1126" t="str">
        <f t="shared" si="103"/>
        <v>games</v>
      </c>
      <c r="R1126" t="str">
        <f t="shared" si="104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5"/>
        <v>0</v>
      </c>
      <c r="Q1127" t="str">
        <f t="shared" si="103"/>
        <v>games</v>
      </c>
      <c r="R1127" t="str">
        <f t="shared" si="104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5"/>
        <v>5</v>
      </c>
      <c r="Q1128" t="str">
        <f t="shared" si="103"/>
        <v>games</v>
      </c>
      <c r="R1128" t="str">
        <f t="shared" si="104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5"/>
        <v>25.434782608695652</v>
      </c>
      <c r="Q1129" t="str">
        <f t="shared" si="103"/>
        <v>games</v>
      </c>
      <c r="R1129" t="str">
        <f t="shared" si="104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5"/>
        <v>1</v>
      </c>
      <c r="Q1130" t="str">
        <f t="shared" si="103"/>
        <v>games</v>
      </c>
      <c r="R1130" t="str">
        <f t="shared" si="104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5"/>
        <v>10.5</v>
      </c>
      <c r="Q1131" t="str">
        <f t="shared" si="103"/>
        <v>games</v>
      </c>
      <c r="R1131" t="str">
        <f t="shared" si="104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5"/>
        <v>3.6666666666666665</v>
      </c>
      <c r="Q1132" t="str">
        <f t="shared" si="103"/>
        <v>games</v>
      </c>
      <c r="R1132" t="str">
        <f t="shared" si="104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5"/>
        <v>0</v>
      </c>
      <c r="Q1133" t="str">
        <f t="shared" si="103"/>
        <v>games</v>
      </c>
      <c r="R1133" t="str">
        <f t="shared" si="104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5"/>
        <v>110.61538461538461</v>
      </c>
      <c r="Q1134" t="str">
        <f t="shared" si="103"/>
        <v>games</v>
      </c>
      <c r="R1134" t="str">
        <f t="shared" si="104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5"/>
        <v>20</v>
      </c>
      <c r="Q1135" t="str">
        <f t="shared" si="103"/>
        <v>games</v>
      </c>
      <c r="R1135" t="str">
        <f t="shared" si="104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5"/>
        <v>1</v>
      </c>
      <c r="Q1136" t="str">
        <f t="shared" si="103"/>
        <v>games</v>
      </c>
      <c r="R1136" t="str">
        <f t="shared" si="104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5"/>
        <v>50</v>
      </c>
      <c r="Q1137" t="str">
        <f t="shared" si="103"/>
        <v>games</v>
      </c>
      <c r="R1137" t="str">
        <f t="shared" si="104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5"/>
        <v>45</v>
      </c>
      <c r="Q1138" t="str">
        <f t="shared" si="103"/>
        <v>games</v>
      </c>
      <c r="R1138" t="str">
        <f t="shared" si="104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5"/>
        <v>253.2051282051282</v>
      </c>
      <c r="Q1139" t="str">
        <f t="shared" si="103"/>
        <v>games</v>
      </c>
      <c r="R1139" t="str">
        <f t="shared" si="104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5"/>
        <v>31.25</v>
      </c>
      <c r="Q1140" t="str">
        <f t="shared" si="103"/>
        <v>games</v>
      </c>
      <c r="R1140" t="str">
        <f t="shared" si="104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5"/>
        <v>5</v>
      </c>
      <c r="Q1141" t="str">
        <f t="shared" si="103"/>
        <v>games</v>
      </c>
      <c r="R1141" t="str">
        <f t="shared" si="104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5"/>
        <v>0</v>
      </c>
      <c r="Q1142" t="str">
        <f t="shared" si="103"/>
        <v>games</v>
      </c>
      <c r="R1142" t="str">
        <f t="shared" si="104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5"/>
        <v>0</v>
      </c>
      <c r="Q1143" t="str">
        <f t="shared" si="103"/>
        <v>games</v>
      </c>
      <c r="R1143" t="str">
        <f t="shared" si="104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5"/>
        <v>0</v>
      </c>
      <c r="Q1144" t="str">
        <f t="shared" si="103"/>
        <v>games</v>
      </c>
      <c r="R1144" t="str">
        <f t="shared" si="104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5"/>
        <v>23.25</v>
      </c>
      <c r="Q1145" t="str">
        <f t="shared" si="103"/>
        <v>games</v>
      </c>
      <c r="R1145" t="str">
        <f t="shared" si="104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5"/>
        <v>0</v>
      </c>
      <c r="Q1146" t="str">
        <f t="shared" si="103"/>
        <v>food</v>
      </c>
      <c r="R1146" t="str">
        <f t="shared" si="104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5"/>
        <v>100</v>
      </c>
      <c r="Q1147" t="str">
        <f t="shared" si="103"/>
        <v>food</v>
      </c>
      <c r="R1147" t="str">
        <f t="shared" si="104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5"/>
        <v>44.166666666666664</v>
      </c>
      <c r="Q1148" t="str">
        <f t="shared" si="103"/>
        <v>food</v>
      </c>
      <c r="R1148" t="str">
        <f t="shared" si="104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5"/>
        <v>0</v>
      </c>
      <c r="Q1149" t="str">
        <f t="shared" si="103"/>
        <v>food</v>
      </c>
      <c r="R1149" t="str">
        <f t="shared" si="104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5"/>
        <v>24.333333333333332</v>
      </c>
      <c r="Q1150" t="str">
        <f t="shared" si="103"/>
        <v>food</v>
      </c>
      <c r="R1150" t="str">
        <f t="shared" si="104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5"/>
        <v>37.5</v>
      </c>
      <c r="Q1151" t="str">
        <f t="shared" si="103"/>
        <v>food</v>
      </c>
      <c r="R1151" t="str">
        <f t="shared" si="104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5"/>
        <v>42</v>
      </c>
      <c r="Q1152" t="str">
        <f t="shared" si="103"/>
        <v>food</v>
      </c>
      <c r="R1152" t="str">
        <f t="shared" si="104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5"/>
        <v>0</v>
      </c>
      <c r="Q1153" t="str">
        <f t="shared" si="103"/>
        <v>food</v>
      </c>
      <c r="R1153" t="str">
        <f t="shared" si="104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 s="6">
        <f t="shared" si="105"/>
        <v>60.733333333333334</v>
      </c>
      <c r="Q1154" t="str">
        <f t="shared" ref="Q1154:Q1217" si="109">LEFT(N1154,FIND("/",N1154)-1)</f>
        <v>food</v>
      </c>
      <c r="R1154" t="str">
        <f t="shared" ref="R1154:R1217" si="110">RIGHT(N1154,LEN(N1154)-SEARCH("/",N1154))</f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6">
        <f t="shared" ref="P1155:P1218" si="111">IFERROR(E1155/L1155,0)</f>
        <v>50</v>
      </c>
      <c r="Q1155" t="str">
        <f t="shared" si="109"/>
        <v>food</v>
      </c>
      <c r="R1155" t="str">
        <f t="shared" si="110"/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11"/>
        <v>108.33333333333333</v>
      </c>
      <c r="Q1156" t="str">
        <f t="shared" si="109"/>
        <v>food</v>
      </c>
      <c r="R1156" t="str">
        <f t="shared" si="110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11"/>
        <v>23.5</v>
      </c>
      <c r="Q1157" t="str">
        <f t="shared" si="109"/>
        <v>food</v>
      </c>
      <c r="R1157" t="str">
        <f t="shared" si="110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11"/>
        <v>0</v>
      </c>
      <c r="Q1158" t="str">
        <f t="shared" si="109"/>
        <v>food</v>
      </c>
      <c r="R1158" t="str">
        <f t="shared" si="110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11"/>
        <v>50.333333333333336</v>
      </c>
      <c r="Q1159" t="str">
        <f t="shared" si="109"/>
        <v>food</v>
      </c>
      <c r="R1159" t="str">
        <f t="shared" si="110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11"/>
        <v>11.666666666666666</v>
      </c>
      <c r="Q1160" t="str">
        <f t="shared" si="109"/>
        <v>food</v>
      </c>
      <c r="R1160" t="str">
        <f t="shared" si="110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11"/>
        <v>0</v>
      </c>
      <c r="Q1161" t="str">
        <f t="shared" si="109"/>
        <v>food</v>
      </c>
      <c r="R1161" t="str">
        <f t="shared" si="110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11"/>
        <v>60.789473684210527</v>
      </c>
      <c r="Q1162" t="str">
        <f t="shared" si="109"/>
        <v>food</v>
      </c>
      <c r="R1162" t="str">
        <f t="shared" si="110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11"/>
        <v>0</v>
      </c>
      <c r="Q1163" t="str">
        <f t="shared" si="109"/>
        <v>food</v>
      </c>
      <c r="R1163" t="str">
        <f t="shared" si="110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11"/>
        <v>17.5</v>
      </c>
      <c r="Q1164" t="str">
        <f t="shared" si="109"/>
        <v>food</v>
      </c>
      <c r="R1164" t="str">
        <f t="shared" si="110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11"/>
        <v>0</v>
      </c>
      <c r="Q1165" t="str">
        <f t="shared" si="109"/>
        <v>food</v>
      </c>
      <c r="R1165" t="str">
        <f t="shared" si="110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11"/>
        <v>0</v>
      </c>
      <c r="Q1166" t="str">
        <f t="shared" si="109"/>
        <v>food</v>
      </c>
      <c r="R1166" t="str">
        <f t="shared" si="110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11"/>
        <v>82.82</v>
      </c>
      <c r="Q1167" t="str">
        <f t="shared" si="109"/>
        <v>food</v>
      </c>
      <c r="R1167" t="str">
        <f t="shared" si="110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11"/>
        <v>358.875</v>
      </c>
      <c r="Q1168" t="str">
        <f t="shared" si="109"/>
        <v>food</v>
      </c>
      <c r="R1168" t="str">
        <f t="shared" si="110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11"/>
        <v>61.1875</v>
      </c>
      <c r="Q1169" t="str">
        <f t="shared" si="109"/>
        <v>food</v>
      </c>
      <c r="R1169" t="str">
        <f t="shared" si="110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11"/>
        <v>340</v>
      </c>
      <c r="Q1170" t="str">
        <f t="shared" si="109"/>
        <v>food</v>
      </c>
      <c r="R1170" t="str">
        <f t="shared" si="110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11"/>
        <v>5.666666666666667</v>
      </c>
      <c r="Q1171" t="str">
        <f t="shared" si="109"/>
        <v>food</v>
      </c>
      <c r="R1171" t="str">
        <f t="shared" si="110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11"/>
        <v>50</v>
      </c>
      <c r="Q1172" t="str">
        <f t="shared" si="109"/>
        <v>food</v>
      </c>
      <c r="R1172" t="str">
        <f t="shared" si="110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11"/>
        <v>25</v>
      </c>
      <c r="Q1173" t="str">
        <f t="shared" si="109"/>
        <v>food</v>
      </c>
      <c r="R1173" t="str">
        <f t="shared" si="110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11"/>
        <v>0</v>
      </c>
      <c r="Q1174" t="str">
        <f t="shared" si="109"/>
        <v>food</v>
      </c>
      <c r="R1174" t="str">
        <f t="shared" si="110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11"/>
        <v>30</v>
      </c>
      <c r="Q1175" t="str">
        <f t="shared" si="109"/>
        <v>food</v>
      </c>
      <c r="R1175" t="str">
        <f t="shared" si="110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11"/>
        <v>46.631578947368418</v>
      </c>
      <c r="Q1176" t="str">
        <f t="shared" si="109"/>
        <v>food</v>
      </c>
      <c r="R1176" t="str">
        <f t="shared" si="110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11"/>
        <v>65</v>
      </c>
      <c r="Q1177" t="str">
        <f t="shared" si="109"/>
        <v>food</v>
      </c>
      <c r="R1177" t="str">
        <f t="shared" si="110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11"/>
        <v>10</v>
      </c>
      <c r="Q1178" t="str">
        <f t="shared" si="109"/>
        <v>food</v>
      </c>
      <c r="R1178" t="str">
        <f t="shared" si="110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11"/>
        <v>0</v>
      </c>
      <c r="Q1179" t="str">
        <f t="shared" si="109"/>
        <v>food</v>
      </c>
      <c r="R1179" t="str">
        <f t="shared" si="110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11"/>
        <v>5</v>
      </c>
      <c r="Q1180" t="str">
        <f t="shared" si="109"/>
        <v>food</v>
      </c>
      <c r="R1180" t="str">
        <f t="shared" si="110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11"/>
        <v>640</v>
      </c>
      <c r="Q1181" t="str">
        <f t="shared" si="109"/>
        <v>food</v>
      </c>
      <c r="R1181" t="str">
        <f t="shared" si="110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11"/>
        <v>69.117647058823536</v>
      </c>
      <c r="Q1182" t="str">
        <f t="shared" si="109"/>
        <v>food</v>
      </c>
      <c r="R1182" t="str">
        <f t="shared" si="110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11"/>
        <v>1.3333333333333333</v>
      </c>
      <c r="Q1183" t="str">
        <f t="shared" si="109"/>
        <v>food</v>
      </c>
      <c r="R1183" t="str">
        <f t="shared" si="110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11"/>
        <v>10.5</v>
      </c>
      <c r="Q1184" t="str">
        <f t="shared" si="109"/>
        <v>food</v>
      </c>
      <c r="R1184" t="str">
        <f t="shared" si="110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11"/>
        <v>33.333333333333336</v>
      </c>
      <c r="Q1185" t="str">
        <f t="shared" si="109"/>
        <v>food</v>
      </c>
      <c r="R1185" t="str">
        <f t="shared" si="110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11"/>
        <v>61.562666666666665</v>
      </c>
      <c r="Q1186" t="str">
        <f t="shared" si="109"/>
        <v>photography</v>
      </c>
      <c r="R1186" t="str">
        <f t="shared" si="110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11"/>
        <v>118.73873873873873</v>
      </c>
      <c r="Q1187" t="str">
        <f t="shared" si="109"/>
        <v>photography</v>
      </c>
      <c r="R1187" t="str">
        <f t="shared" si="110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11"/>
        <v>65.081300813008127</v>
      </c>
      <c r="Q1188" t="str">
        <f t="shared" si="109"/>
        <v>photography</v>
      </c>
      <c r="R1188" t="str">
        <f t="shared" si="110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11"/>
        <v>130.15714285714284</v>
      </c>
      <c r="Q1189" t="str">
        <f t="shared" si="109"/>
        <v>photography</v>
      </c>
      <c r="R1189" t="str">
        <f t="shared" si="110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11"/>
        <v>37.776470588235291</v>
      </c>
      <c r="Q1190" t="str">
        <f t="shared" si="109"/>
        <v>photography</v>
      </c>
      <c r="R1190" t="str">
        <f t="shared" si="110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11"/>
        <v>112.79069767441861</v>
      </c>
      <c r="Q1191" t="str">
        <f t="shared" si="109"/>
        <v>photography</v>
      </c>
      <c r="R1191" t="str">
        <f t="shared" si="110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11"/>
        <v>51.92307692307692</v>
      </c>
      <c r="Q1192" t="str">
        <f t="shared" si="109"/>
        <v>photography</v>
      </c>
      <c r="R1192" t="str">
        <f t="shared" si="110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11"/>
        <v>89.242424242424249</v>
      </c>
      <c r="Q1193" t="str">
        <f t="shared" si="109"/>
        <v>photography</v>
      </c>
      <c r="R1193" t="str">
        <f t="shared" si="110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11"/>
        <v>19.333333333333332</v>
      </c>
      <c r="Q1194" t="str">
        <f t="shared" si="109"/>
        <v>photography</v>
      </c>
      <c r="R1194" t="str">
        <f t="shared" si="110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11"/>
        <v>79.967032967032964</v>
      </c>
      <c r="Q1195" t="str">
        <f t="shared" si="109"/>
        <v>photography</v>
      </c>
      <c r="R1195" t="str">
        <f t="shared" si="110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11"/>
        <v>56.414565826330531</v>
      </c>
      <c r="Q1196" t="str">
        <f t="shared" si="109"/>
        <v>photography</v>
      </c>
      <c r="R1196" t="str">
        <f t="shared" si="110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11"/>
        <v>79.411764705882348</v>
      </c>
      <c r="Q1197" t="str">
        <f t="shared" si="109"/>
        <v>photography</v>
      </c>
      <c r="R1197" t="str">
        <f t="shared" si="110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11"/>
        <v>76.439453125</v>
      </c>
      <c r="Q1198" t="str">
        <f t="shared" si="109"/>
        <v>photography</v>
      </c>
      <c r="R1198" t="str">
        <f t="shared" si="110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11"/>
        <v>121</v>
      </c>
      <c r="Q1199" t="str">
        <f t="shared" si="109"/>
        <v>photography</v>
      </c>
      <c r="R1199" t="str">
        <f t="shared" si="110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11"/>
        <v>54.616766467065865</v>
      </c>
      <c r="Q1200" t="str">
        <f t="shared" si="109"/>
        <v>photography</v>
      </c>
      <c r="R1200" t="str">
        <f t="shared" si="110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11"/>
        <v>299.22222222222223</v>
      </c>
      <c r="Q1201" t="str">
        <f t="shared" si="109"/>
        <v>photography</v>
      </c>
      <c r="R1201" t="str">
        <f t="shared" si="110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11"/>
        <v>58.533980582524272</v>
      </c>
      <c r="Q1202" t="str">
        <f t="shared" si="109"/>
        <v>photography</v>
      </c>
      <c r="R1202" t="str">
        <f t="shared" si="110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11"/>
        <v>55.371801801801809</v>
      </c>
      <c r="Q1203" t="str">
        <f t="shared" si="109"/>
        <v>photography</v>
      </c>
      <c r="R1203" t="str">
        <f t="shared" si="110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11"/>
        <v>183.80442804428046</v>
      </c>
      <c r="Q1204" t="str">
        <f t="shared" si="109"/>
        <v>photography</v>
      </c>
      <c r="R1204" t="str">
        <f t="shared" si="110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11"/>
        <v>165.34653465346534</v>
      </c>
      <c r="Q1205" t="str">
        <f t="shared" si="109"/>
        <v>photography</v>
      </c>
      <c r="R1205" t="str">
        <f t="shared" si="110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11"/>
        <v>234.78947368421052</v>
      </c>
      <c r="Q1206" t="str">
        <f t="shared" si="109"/>
        <v>photography</v>
      </c>
      <c r="R1206" t="str">
        <f t="shared" si="110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11"/>
        <v>211.48387096774192</v>
      </c>
      <c r="Q1207" t="str">
        <f t="shared" si="109"/>
        <v>photography</v>
      </c>
      <c r="R1207" t="str">
        <f t="shared" si="110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11"/>
        <v>32.34375</v>
      </c>
      <c r="Q1208" t="str">
        <f t="shared" si="109"/>
        <v>photography</v>
      </c>
      <c r="R1208" t="str">
        <f t="shared" si="110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11"/>
        <v>123.37588652482269</v>
      </c>
      <c r="Q1209" t="str">
        <f t="shared" si="109"/>
        <v>photography</v>
      </c>
      <c r="R1209" t="str">
        <f t="shared" si="110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11"/>
        <v>207.06666666666666</v>
      </c>
      <c r="Q1210" t="str">
        <f t="shared" si="109"/>
        <v>photography</v>
      </c>
      <c r="R1210" t="str">
        <f t="shared" si="110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11"/>
        <v>138.2608695652174</v>
      </c>
      <c r="Q1211" t="str">
        <f t="shared" si="109"/>
        <v>photography</v>
      </c>
      <c r="R1211" t="str">
        <f t="shared" si="110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11"/>
        <v>493.81553398058253</v>
      </c>
      <c r="Q1212" t="str">
        <f t="shared" si="109"/>
        <v>photography</v>
      </c>
      <c r="R1212" t="str">
        <f t="shared" si="110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11"/>
        <v>168.5</v>
      </c>
      <c r="Q1213" t="str">
        <f t="shared" si="109"/>
        <v>photography</v>
      </c>
      <c r="R1213" t="str">
        <f t="shared" si="110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11"/>
        <v>38.867469879518069</v>
      </c>
      <c r="Q1214" t="str">
        <f t="shared" si="109"/>
        <v>photography</v>
      </c>
      <c r="R1214" t="str">
        <f t="shared" si="110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11"/>
        <v>61.527777777777779</v>
      </c>
      <c r="Q1215" t="str">
        <f t="shared" si="109"/>
        <v>photography</v>
      </c>
      <c r="R1215" t="str">
        <f t="shared" si="110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11"/>
        <v>105.44</v>
      </c>
      <c r="Q1216" t="str">
        <f t="shared" si="109"/>
        <v>photography</v>
      </c>
      <c r="R1216" t="str">
        <f t="shared" si="110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11"/>
        <v>71.592003642987251</v>
      </c>
      <c r="Q1217" t="str">
        <f t="shared" si="109"/>
        <v>photography</v>
      </c>
      <c r="R1217" t="str">
        <f t="shared" si="110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 s="6">
        <f t="shared" si="111"/>
        <v>91.882882882882882</v>
      </c>
      <c r="Q1218" t="str">
        <f t="shared" ref="Q1218:Q1281" si="115">LEFT(N1218,FIND("/",N1218)-1)</f>
        <v>photography</v>
      </c>
      <c r="R1218" t="str">
        <f t="shared" ref="R1218:R1281" si="116">RIGHT(N1218,LEN(N1218)-SEARCH("/",N1218))</f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6">
        <f t="shared" ref="P1219:P1282" si="117">IFERROR(E1219/L1219,0)</f>
        <v>148.57377049180329</v>
      </c>
      <c r="Q1219" t="str">
        <f t="shared" si="115"/>
        <v>photography</v>
      </c>
      <c r="R1219" t="str">
        <f t="shared" si="116"/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7"/>
        <v>174.2134831460674</v>
      </c>
      <c r="Q1220" t="str">
        <f t="shared" si="115"/>
        <v>photography</v>
      </c>
      <c r="R1220" t="str">
        <f t="shared" si="116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7"/>
        <v>102.86166007905139</v>
      </c>
      <c r="Q1221" t="str">
        <f t="shared" si="115"/>
        <v>photography</v>
      </c>
      <c r="R1221" t="str">
        <f t="shared" si="116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7"/>
        <v>111.17857142857143</v>
      </c>
      <c r="Q1222" t="str">
        <f t="shared" si="115"/>
        <v>photography</v>
      </c>
      <c r="R1222" t="str">
        <f t="shared" si="116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7"/>
        <v>23.796213592233013</v>
      </c>
      <c r="Q1223" t="str">
        <f t="shared" si="115"/>
        <v>photography</v>
      </c>
      <c r="R1223" t="str">
        <f t="shared" si="116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7"/>
        <v>81.268115942028984</v>
      </c>
      <c r="Q1224" t="str">
        <f t="shared" si="115"/>
        <v>photography</v>
      </c>
      <c r="R1224" t="str">
        <f t="shared" si="116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7"/>
        <v>116.21465968586388</v>
      </c>
      <c r="Q1225" t="str">
        <f t="shared" si="115"/>
        <v>photography</v>
      </c>
      <c r="R1225" t="str">
        <f t="shared" si="116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7"/>
        <v>58.888888888888886</v>
      </c>
      <c r="Q1226" t="str">
        <f t="shared" si="115"/>
        <v>music</v>
      </c>
      <c r="R1226" t="str">
        <f t="shared" si="116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7"/>
        <v>44</v>
      </c>
      <c r="Q1227" t="str">
        <f t="shared" si="115"/>
        <v>music</v>
      </c>
      <c r="R1227" t="str">
        <f t="shared" si="116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7"/>
        <v>48.424999999999997</v>
      </c>
      <c r="Q1228" t="str">
        <f t="shared" si="115"/>
        <v>music</v>
      </c>
      <c r="R1228" t="str">
        <f t="shared" si="116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7"/>
        <v>0</v>
      </c>
      <c r="Q1229" t="str">
        <f t="shared" si="115"/>
        <v>music</v>
      </c>
      <c r="R1229" t="str">
        <f t="shared" si="116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7"/>
        <v>61.041666666666664</v>
      </c>
      <c r="Q1230" t="str">
        <f t="shared" si="115"/>
        <v>music</v>
      </c>
      <c r="R1230" t="str">
        <f t="shared" si="116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7"/>
        <v>25</v>
      </c>
      <c r="Q1231" t="str">
        <f t="shared" si="115"/>
        <v>music</v>
      </c>
      <c r="R1231" t="str">
        <f t="shared" si="116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7"/>
        <v>0</v>
      </c>
      <c r="Q1232" t="str">
        <f t="shared" si="115"/>
        <v>music</v>
      </c>
      <c r="R1232" t="str">
        <f t="shared" si="116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7"/>
        <v>0</v>
      </c>
      <c r="Q1233" t="str">
        <f t="shared" si="115"/>
        <v>music</v>
      </c>
      <c r="R1233" t="str">
        <f t="shared" si="116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7"/>
        <v>40</v>
      </c>
      <c r="Q1234" t="str">
        <f t="shared" si="115"/>
        <v>music</v>
      </c>
      <c r="R1234" t="str">
        <f t="shared" si="116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7"/>
        <v>19.333333333333332</v>
      </c>
      <c r="Q1235" t="str">
        <f t="shared" si="115"/>
        <v>music</v>
      </c>
      <c r="R1235" t="str">
        <f t="shared" si="116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7"/>
        <v>0</v>
      </c>
      <c r="Q1236" t="str">
        <f t="shared" si="115"/>
        <v>music</v>
      </c>
      <c r="R1236" t="str">
        <f t="shared" si="116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7"/>
        <v>35</v>
      </c>
      <c r="Q1237" t="str">
        <f t="shared" si="115"/>
        <v>music</v>
      </c>
      <c r="R1237" t="str">
        <f t="shared" si="116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7"/>
        <v>0</v>
      </c>
      <c r="Q1238" t="str">
        <f t="shared" si="115"/>
        <v>music</v>
      </c>
      <c r="R1238" t="str">
        <f t="shared" si="116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7"/>
        <v>0</v>
      </c>
      <c r="Q1239" t="str">
        <f t="shared" si="115"/>
        <v>music</v>
      </c>
      <c r="R1239" t="str">
        <f t="shared" si="116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7"/>
        <v>59.333333333333336</v>
      </c>
      <c r="Q1240" t="str">
        <f t="shared" si="115"/>
        <v>music</v>
      </c>
      <c r="R1240" t="str">
        <f t="shared" si="116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7"/>
        <v>0</v>
      </c>
      <c r="Q1241" t="str">
        <f t="shared" si="115"/>
        <v>music</v>
      </c>
      <c r="R1241" t="str">
        <f t="shared" si="116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7"/>
        <v>30.125</v>
      </c>
      <c r="Q1242" t="str">
        <f t="shared" si="115"/>
        <v>music</v>
      </c>
      <c r="R1242" t="str">
        <f t="shared" si="116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7"/>
        <v>74.617647058823536</v>
      </c>
      <c r="Q1243" t="str">
        <f t="shared" si="115"/>
        <v>music</v>
      </c>
      <c r="R1243" t="str">
        <f t="shared" si="116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7"/>
        <v>5</v>
      </c>
      <c r="Q1244" t="str">
        <f t="shared" si="115"/>
        <v>music</v>
      </c>
      <c r="R1244" t="str">
        <f t="shared" si="116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7"/>
        <v>44.5</v>
      </c>
      <c r="Q1245" t="str">
        <f t="shared" si="115"/>
        <v>music</v>
      </c>
      <c r="R1245" t="str">
        <f t="shared" si="116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7"/>
        <v>46.133333333333333</v>
      </c>
      <c r="Q1246" t="str">
        <f t="shared" si="115"/>
        <v>music</v>
      </c>
      <c r="R1246" t="str">
        <f t="shared" si="116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7"/>
        <v>141.47058823529412</v>
      </c>
      <c r="Q1247" t="str">
        <f t="shared" si="115"/>
        <v>music</v>
      </c>
      <c r="R1247" t="str">
        <f t="shared" si="116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7"/>
        <v>75.483870967741936</v>
      </c>
      <c r="Q1248" t="str">
        <f t="shared" si="115"/>
        <v>music</v>
      </c>
      <c r="R1248" t="str">
        <f t="shared" si="116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7"/>
        <v>85.5</v>
      </c>
      <c r="Q1249" t="str">
        <f t="shared" si="115"/>
        <v>music</v>
      </c>
      <c r="R1249" t="str">
        <f t="shared" si="116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7"/>
        <v>64.254237288135599</v>
      </c>
      <c r="Q1250" t="str">
        <f t="shared" si="115"/>
        <v>music</v>
      </c>
      <c r="R1250" t="str">
        <f t="shared" si="116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7"/>
        <v>64.46913580246914</v>
      </c>
      <c r="Q1251" t="str">
        <f t="shared" si="115"/>
        <v>music</v>
      </c>
      <c r="R1251" t="str">
        <f t="shared" si="116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7"/>
        <v>118.2007874015748</v>
      </c>
      <c r="Q1252" t="str">
        <f t="shared" si="115"/>
        <v>music</v>
      </c>
      <c r="R1252" t="str">
        <f t="shared" si="116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7"/>
        <v>82.540540540540547</v>
      </c>
      <c r="Q1253" t="str">
        <f t="shared" si="115"/>
        <v>music</v>
      </c>
      <c r="R1253" t="str">
        <f t="shared" si="116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7"/>
        <v>34.170212765957444</v>
      </c>
      <c r="Q1254" t="str">
        <f t="shared" si="115"/>
        <v>music</v>
      </c>
      <c r="R1254" t="str">
        <f t="shared" si="116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7"/>
        <v>42.73322081575246</v>
      </c>
      <c r="Q1255" t="str">
        <f t="shared" si="115"/>
        <v>music</v>
      </c>
      <c r="R1255" t="str">
        <f t="shared" si="116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7"/>
        <v>94.489361702127653</v>
      </c>
      <c r="Q1256" t="str">
        <f t="shared" si="115"/>
        <v>music</v>
      </c>
      <c r="R1256" t="str">
        <f t="shared" si="116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7"/>
        <v>55.697247706422019</v>
      </c>
      <c r="Q1257" t="str">
        <f t="shared" si="115"/>
        <v>music</v>
      </c>
      <c r="R1257" t="str">
        <f t="shared" si="116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7"/>
        <v>98.030831024930734</v>
      </c>
      <c r="Q1258" t="str">
        <f t="shared" si="115"/>
        <v>music</v>
      </c>
      <c r="R1258" t="str">
        <f t="shared" si="116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7"/>
        <v>92.102272727272734</v>
      </c>
      <c r="Q1259" t="str">
        <f t="shared" si="115"/>
        <v>music</v>
      </c>
      <c r="R1259" t="str">
        <f t="shared" si="116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7"/>
        <v>38.175462686567165</v>
      </c>
      <c r="Q1260" t="str">
        <f t="shared" si="115"/>
        <v>music</v>
      </c>
      <c r="R1260" t="str">
        <f t="shared" si="116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7"/>
        <v>27.145833333333332</v>
      </c>
      <c r="Q1261" t="str">
        <f t="shared" si="115"/>
        <v>music</v>
      </c>
      <c r="R1261" t="str">
        <f t="shared" si="116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7"/>
        <v>50.689189189189186</v>
      </c>
      <c r="Q1262" t="str">
        <f t="shared" si="115"/>
        <v>music</v>
      </c>
      <c r="R1262" t="str">
        <f t="shared" si="116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7"/>
        <v>38.942307692307693</v>
      </c>
      <c r="Q1263" t="str">
        <f t="shared" si="115"/>
        <v>music</v>
      </c>
      <c r="R1263" t="str">
        <f t="shared" si="116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7"/>
        <v>77.638095238095232</v>
      </c>
      <c r="Q1264" t="str">
        <f t="shared" si="115"/>
        <v>music</v>
      </c>
      <c r="R1264" t="str">
        <f t="shared" si="116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7"/>
        <v>43.536585365853661</v>
      </c>
      <c r="Q1265" t="str">
        <f t="shared" si="115"/>
        <v>music</v>
      </c>
      <c r="R1265" t="str">
        <f t="shared" si="116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7"/>
        <v>31.823529411764707</v>
      </c>
      <c r="Q1266" t="str">
        <f t="shared" si="115"/>
        <v>music</v>
      </c>
      <c r="R1266" t="str">
        <f t="shared" si="116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7"/>
        <v>63.184393939393942</v>
      </c>
      <c r="Q1267" t="str">
        <f t="shared" si="115"/>
        <v>music</v>
      </c>
      <c r="R1267" t="str">
        <f t="shared" si="116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7"/>
        <v>190.9</v>
      </c>
      <c r="Q1268" t="str">
        <f t="shared" si="115"/>
        <v>music</v>
      </c>
      <c r="R1268" t="str">
        <f t="shared" si="116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7"/>
        <v>140.85534591194968</v>
      </c>
      <c r="Q1269" t="str">
        <f t="shared" si="115"/>
        <v>music</v>
      </c>
      <c r="R1269" t="str">
        <f t="shared" si="116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7"/>
        <v>76.92307692307692</v>
      </c>
      <c r="Q1270" t="str">
        <f t="shared" si="115"/>
        <v>music</v>
      </c>
      <c r="R1270" t="str">
        <f t="shared" si="116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7"/>
        <v>99.15533980582525</v>
      </c>
      <c r="Q1271" t="str">
        <f t="shared" si="115"/>
        <v>music</v>
      </c>
      <c r="R1271" t="str">
        <f t="shared" si="116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7"/>
        <v>67.881656804733723</v>
      </c>
      <c r="Q1272" t="str">
        <f t="shared" si="115"/>
        <v>music</v>
      </c>
      <c r="R1272" t="str">
        <f t="shared" si="116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7"/>
        <v>246.29032258064515</v>
      </c>
      <c r="Q1273" t="str">
        <f t="shared" si="115"/>
        <v>music</v>
      </c>
      <c r="R1273" t="str">
        <f t="shared" si="116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7"/>
        <v>189.28571428571428</v>
      </c>
      <c r="Q1274" t="str">
        <f t="shared" si="115"/>
        <v>music</v>
      </c>
      <c r="R1274" t="str">
        <f t="shared" si="116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7"/>
        <v>76.666666666666671</v>
      </c>
      <c r="Q1275" t="str">
        <f t="shared" si="115"/>
        <v>music</v>
      </c>
      <c r="R1275" t="str">
        <f t="shared" si="116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7"/>
        <v>82.963254817987149</v>
      </c>
      <c r="Q1276" t="str">
        <f t="shared" si="115"/>
        <v>music</v>
      </c>
      <c r="R1276" t="str">
        <f t="shared" si="116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7"/>
        <v>62.522107969151669</v>
      </c>
      <c r="Q1277" t="str">
        <f t="shared" si="115"/>
        <v>music</v>
      </c>
      <c r="R1277" t="str">
        <f t="shared" si="116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7"/>
        <v>46.06808823529412</v>
      </c>
      <c r="Q1278" t="str">
        <f t="shared" si="115"/>
        <v>music</v>
      </c>
      <c r="R1278" t="str">
        <f t="shared" si="116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7"/>
        <v>38.543946731234868</v>
      </c>
      <c r="Q1279" t="str">
        <f t="shared" si="115"/>
        <v>music</v>
      </c>
      <c r="R1279" t="str">
        <f t="shared" si="116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7"/>
        <v>53.005263157894738</v>
      </c>
      <c r="Q1280" t="str">
        <f t="shared" si="115"/>
        <v>music</v>
      </c>
      <c r="R1280" t="str">
        <f t="shared" si="116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7"/>
        <v>73.355396825396824</v>
      </c>
      <c r="Q1281" t="str">
        <f t="shared" si="115"/>
        <v>music</v>
      </c>
      <c r="R1281" t="str">
        <f t="shared" si="116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 s="6">
        <f t="shared" si="117"/>
        <v>127.97523076923076</v>
      </c>
      <c r="Q1282" t="str">
        <f t="shared" ref="Q1282:Q1345" si="121">LEFT(N1282,FIND("/",N1282)-1)</f>
        <v>music</v>
      </c>
      <c r="R1282" t="str">
        <f t="shared" ref="R1282:R1345" si="122">RIGHT(N1282,LEN(N1282)-SEARCH("/",N1282))</f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6">
        <f t="shared" ref="P1283:P1346" si="123">IFERROR(E1283/L1283,0)</f>
        <v>104.72972972972973</v>
      </c>
      <c r="Q1283" t="str">
        <f t="shared" si="121"/>
        <v>music</v>
      </c>
      <c r="R1283" t="str">
        <f t="shared" si="122"/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3"/>
        <v>67.671532846715323</v>
      </c>
      <c r="Q1284" t="str">
        <f t="shared" si="121"/>
        <v>music</v>
      </c>
      <c r="R1284" t="str">
        <f t="shared" si="122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3"/>
        <v>95.931818181818187</v>
      </c>
      <c r="Q1285" t="str">
        <f t="shared" si="121"/>
        <v>music</v>
      </c>
      <c r="R1285" t="str">
        <f t="shared" si="122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3"/>
        <v>65.161290322580641</v>
      </c>
      <c r="Q1286" t="str">
        <f t="shared" si="121"/>
        <v>theater</v>
      </c>
      <c r="R1286" t="str">
        <f t="shared" si="122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3"/>
        <v>32.269841269841272</v>
      </c>
      <c r="Q1287" t="str">
        <f t="shared" si="121"/>
        <v>theater</v>
      </c>
      <c r="R1287" t="str">
        <f t="shared" si="122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3"/>
        <v>81.25</v>
      </c>
      <c r="Q1288" t="str">
        <f t="shared" si="121"/>
        <v>theater</v>
      </c>
      <c r="R1288" t="str">
        <f t="shared" si="122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3"/>
        <v>24.2</v>
      </c>
      <c r="Q1289" t="str">
        <f t="shared" si="121"/>
        <v>theater</v>
      </c>
      <c r="R1289" t="str">
        <f t="shared" si="122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3"/>
        <v>65.868852459016395</v>
      </c>
      <c r="Q1290" t="str">
        <f t="shared" si="121"/>
        <v>theater</v>
      </c>
      <c r="R1290" t="str">
        <f t="shared" si="122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3"/>
        <v>36.07692307692308</v>
      </c>
      <c r="Q1291" t="str">
        <f t="shared" si="121"/>
        <v>theater</v>
      </c>
      <c r="R1291" t="str">
        <f t="shared" si="122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3"/>
        <v>44.186046511627907</v>
      </c>
      <c r="Q1292" t="str">
        <f t="shared" si="121"/>
        <v>theater</v>
      </c>
      <c r="R1292" t="str">
        <f t="shared" si="122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3"/>
        <v>104.07142857142857</v>
      </c>
      <c r="Q1293" t="str">
        <f t="shared" si="121"/>
        <v>theater</v>
      </c>
      <c r="R1293" t="str">
        <f t="shared" si="122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3"/>
        <v>35.96153846153846</v>
      </c>
      <c r="Q1294" t="str">
        <f t="shared" si="121"/>
        <v>theater</v>
      </c>
      <c r="R1294" t="str">
        <f t="shared" si="122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3"/>
        <v>127.79166666666667</v>
      </c>
      <c r="Q1295" t="str">
        <f t="shared" si="121"/>
        <v>theater</v>
      </c>
      <c r="R1295" t="str">
        <f t="shared" si="122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3"/>
        <v>27.727272727272727</v>
      </c>
      <c r="Q1296" t="str">
        <f t="shared" si="121"/>
        <v>theater</v>
      </c>
      <c r="R1296" t="str">
        <f t="shared" si="122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3"/>
        <v>39.828125</v>
      </c>
      <c r="Q1297" t="str">
        <f t="shared" si="121"/>
        <v>theater</v>
      </c>
      <c r="R1297" t="str">
        <f t="shared" si="122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3"/>
        <v>52.173913043478258</v>
      </c>
      <c r="Q1298" t="str">
        <f t="shared" si="121"/>
        <v>theater</v>
      </c>
      <c r="R1298" t="str">
        <f t="shared" si="122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3"/>
        <v>92.037815126050418</v>
      </c>
      <c r="Q1299" t="str">
        <f t="shared" si="121"/>
        <v>theater</v>
      </c>
      <c r="R1299" t="str">
        <f t="shared" si="122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3"/>
        <v>63.424242424242422</v>
      </c>
      <c r="Q1300" t="str">
        <f t="shared" si="121"/>
        <v>theater</v>
      </c>
      <c r="R1300" t="str">
        <f t="shared" si="122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3"/>
        <v>135.625</v>
      </c>
      <c r="Q1301" t="str">
        <f t="shared" si="121"/>
        <v>theater</v>
      </c>
      <c r="R1301" t="str">
        <f t="shared" si="122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3"/>
        <v>168.75</v>
      </c>
      <c r="Q1302" t="str">
        <f t="shared" si="121"/>
        <v>theater</v>
      </c>
      <c r="R1302" t="str">
        <f t="shared" si="122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3"/>
        <v>70.862068965517238</v>
      </c>
      <c r="Q1303" t="str">
        <f t="shared" si="121"/>
        <v>theater</v>
      </c>
      <c r="R1303" t="str">
        <f t="shared" si="122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3"/>
        <v>50</v>
      </c>
      <c r="Q1304" t="str">
        <f t="shared" si="121"/>
        <v>theater</v>
      </c>
      <c r="R1304" t="str">
        <f t="shared" si="122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3"/>
        <v>42.214166666666671</v>
      </c>
      <c r="Q1305" t="str">
        <f t="shared" si="121"/>
        <v>theater</v>
      </c>
      <c r="R1305" t="str">
        <f t="shared" si="122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3"/>
        <v>152.41346153846155</v>
      </c>
      <c r="Q1306" t="str">
        <f t="shared" si="121"/>
        <v>technology</v>
      </c>
      <c r="R1306" t="str">
        <f t="shared" si="122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3"/>
        <v>90.616279069767444</v>
      </c>
      <c r="Q1307" t="str">
        <f t="shared" si="121"/>
        <v>technology</v>
      </c>
      <c r="R1307" t="str">
        <f t="shared" si="122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3"/>
        <v>201.60393258426967</v>
      </c>
      <c r="Q1308" t="str">
        <f t="shared" si="121"/>
        <v>technology</v>
      </c>
      <c r="R1308" t="str">
        <f t="shared" si="122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3"/>
        <v>127.93333333333334</v>
      </c>
      <c r="Q1309" t="str">
        <f t="shared" si="121"/>
        <v>technology</v>
      </c>
      <c r="R1309" t="str">
        <f t="shared" si="122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3"/>
        <v>29.894736842105264</v>
      </c>
      <c r="Q1310" t="str">
        <f t="shared" si="121"/>
        <v>technology</v>
      </c>
      <c r="R1310" t="str">
        <f t="shared" si="122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3"/>
        <v>367.97142857142859</v>
      </c>
      <c r="Q1311" t="str">
        <f t="shared" si="121"/>
        <v>technology</v>
      </c>
      <c r="R1311" t="str">
        <f t="shared" si="122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3"/>
        <v>129.16666666666666</v>
      </c>
      <c r="Q1312" t="str">
        <f t="shared" si="121"/>
        <v>technology</v>
      </c>
      <c r="R1312" t="str">
        <f t="shared" si="122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3"/>
        <v>800.7</v>
      </c>
      <c r="Q1313" t="str">
        <f t="shared" si="121"/>
        <v>technology</v>
      </c>
      <c r="R1313" t="str">
        <f t="shared" si="122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3"/>
        <v>28</v>
      </c>
      <c r="Q1314" t="str">
        <f t="shared" si="121"/>
        <v>technology</v>
      </c>
      <c r="R1314" t="str">
        <f t="shared" si="122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3"/>
        <v>102.01639344262296</v>
      </c>
      <c r="Q1315" t="str">
        <f t="shared" si="121"/>
        <v>technology</v>
      </c>
      <c r="R1315" t="str">
        <f t="shared" si="122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3"/>
        <v>184.36363636363637</v>
      </c>
      <c r="Q1316" t="str">
        <f t="shared" si="121"/>
        <v>technology</v>
      </c>
      <c r="R1316" t="str">
        <f t="shared" si="122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3"/>
        <v>162.91935483870967</v>
      </c>
      <c r="Q1317" t="str">
        <f t="shared" si="121"/>
        <v>technology</v>
      </c>
      <c r="R1317" t="str">
        <f t="shared" si="122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3"/>
        <v>1</v>
      </c>
      <c r="Q1318" t="str">
        <f t="shared" si="121"/>
        <v>technology</v>
      </c>
      <c r="R1318" t="str">
        <f t="shared" si="122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3"/>
        <v>603.52631578947364</v>
      </c>
      <c r="Q1319" t="str">
        <f t="shared" si="121"/>
        <v>technology</v>
      </c>
      <c r="R1319" t="str">
        <f t="shared" si="122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3"/>
        <v>45.407407407407405</v>
      </c>
      <c r="Q1320" t="str">
        <f t="shared" si="121"/>
        <v>technology</v>
      </c>
      <c r="R1320" t="str">
        <f t="shared" si="122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3"/>
        <v>97.333333333333329</v>
      </c>
      <c r="Q1321" t="str">
        <f t="shared" si="121"/>
        <v>technology</v>
      </c>
      <c r="R1321" t="str">
        <f t="shared" si="122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3"/>
        <v>167.66666666666666</v>
      </c>
      <c r="Q1322" t="str">
        <f t="shared" si="121"/>
        <v>technology</v>
      </c>
      <c r="R1322" t="str">
        <f t="shared" si="122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3"/>
        <v>859.85714285714289</v>
      </c>
      <c r="Q1323" t="str">
        <f t="shared" si="121"/>
        <v>technology</v>
      </c>
      <c r="R1323" t="str">
        <f t="shared" si="122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3"/>
        <v>26.5</v>
      </c>
      <c r="Q1324" t="str">
        <f t="shared" si="121"/>
        <v>technology</v>
      </c>
      <c r="R1324" t="str">
        <f t="shared" si="122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3"/>
        <v>30.272727272727273</v>
      </c>
      <c r="Q1325" t="str">
        <f t="shared" si="121"/>
        <v>technology</v>
      </c>
      <c r="R1325" t="str">
        <f t="shared" si="122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3"/>
        <v>54.666666666666664</v>
      </c>
      <c r="Q1326" t="str">
        <f t="shared" si="121"/>
        <v>technology</v>
      </c>
      <c r="R1326" t="str">
        <f t="shared" si="122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3"/>
        <v>60.75</v>
      </c>
      <c r="Q1327" t="str">
        <f t="shared" si="121"/>
        <v>technology</v>
      </c>
      <c r="R1327" t="str">
        <f t="shared" si="122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3"/>
        <v>102.72727272727273</v>
      </c>
      <c r="Q1328" t="str">
        <f t="shared" si="121"/>
        <v>technology</v>
      </c>
      <c r="R1328" t="str">
        <f t="shared" si="122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3"/>
        <v>41.585365853658537</v>
      </c>
      <c r="Q1329" t="str">
        <f t="shared" si="121"/>
        <v>technology</v>
      </c>
      <c r="R1329" t="str">
        <f t="shared" si="122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3"/>
        <v>116.53333333333333</v>
      </c>
      <c r="Q1330" t="str">
        <f t="shared" si="121"/>
        <v>technology</v>
      </c>
      <c r="R1330" t="str">
        <f t="shared" si="122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3"/>
        <v>45.333333333333336</v>
      </c>
      <c r="Q1331" t="str">
        <f t="shared" si="121"/>
        <v>technology</v>
      </c>
      <c r="R1331" t="str">
        <f t="shared" si="122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3"/>
        <v>157.46</v>
      </c>
      <c r="Q1332" t="str">
        <f t="shared" si="121"/>
        <v>technology</v>
      </c>
      <c r="R1332" t="str">
        <f t="shared" si="122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3"/>
        <v>100.5</v>
      </c>
      <c r="Q1333" t="str">
        <f t="shared" si="121"/>
        <v>technology</v>
      </c>
      <c r="R1333" t="str">
        <f t="shared" si="122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3"/>
        <v>0</v>
      </c>
      <c r="Q1334" t="str">
        <f t="shared" si="121"/>
        <v>technology</v>
      </c>
      <c r="R1334" t="str">
        <f t="shared" si="122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3"/>
        <v>0</v>
      </c>
      <c r="Q1335" t="str">
        <f t="shared" si="121"/>
        <v>technology</v>
      </c>
      <c r="R1335" t="str">
        <f t="shared" si="122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3"/>
        <v>51.822463768115945</v>
      </c>
      <c r="Q1336" t="str">
        <f t="shared" si="121"/>
        <v>technology</v>
      </c>
      <c r="R1336" t="str">
        <f t="shared" si="122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3"/>
        <v>308.75</v>
      </c>
      <c r="Q1337" t="str">
        <f t="shared" si="121"/>
        <v>technology</v>
      </c>
      <c r="R1337" t="str">
        <f t="shared" si="122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3"/>
        <v>379.22767857142856</v>
      </c>
      <c r="Q1338" t="str">
        <f t="shared" si="121"/>
        <v>technology</v>
      </c>
      <c r="R1338" t="str">
        <f t="shared" si="122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3"/>
        <v>176.36428571428573</v>
      </c>
      <c r="Q1339" t="str">
        <f t="shared" si="121"/>
        <v>technology</v>
      </c>
      <c r="R1339" t="str">
        <f t="shared" si="122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3"/>
        <v>66.066666666666663</v>
      </c>
      <c r="Q1340" t="str">
        <f t="shared" si="121"/>
        <v>technology</v>
      </c>
      <c r="R1340" t="str">
        <f t="shared" si="122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3"/>
        <v>89.648648648648646</v>
      </c>
      <c r="Q1341" t="str">
        <f t="shared" si="121"/>
        <v>technology</v>
      </c>
      <c r="R1341" t="str">
        <f t="shared" si="122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3"/>
        <v>0</v>
      </c>
      <c r="Q1342" t="str">
        <f t="shared" si="121"/>
        <v>technology</v>
      </c>
      <c r="R1342" t="str">
        <f t="shared" si="122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3"/>
        <v>382.39130434782606</v>
      </c>
      <c r="Q1343" t="str">
        <f t="shared" si="121"/>
        <v>technology</v>
      </c>
      <c r="R1343" t="str">
        <f t="shared" si="122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3"/>
        <v>100</v>
      </c>
      <c r="Q1344" t="str">
        <f t="shared" si="121"/>
        <v>technology</v>
      </c>
      <c r="R1344" t="str">
        <f t="shared" si="122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3"/>
        <v>158.35603715170279</v>
      </c>
      <c r="Q1345" t="str">
        <f t="shared" si="121"/>
        <v>technology</v>
      </c>
      <c r="R1345" t="str">
        <f t="shared" si="122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 s="6">
        <f t="shared" si="123"/>
        <v>40.762589928057551</v>
      </c>
      <c r="Q1346" t="str">
        <f t="shared" ref="Q1346:Q1409" si="127">LEFT(N1346,FIND("/",N1346)-1)</f>
        <v>publishing</v>
      </c>
      <c r="R1346" t="str">
        <f t="shared" ref="R1346:R1409" si="128">RIGHT(N1346,LEN(N1346)-SEARCH("/",N1346))</f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6">
        <f t="shared" ref="P1347:P1410" si="129">IFERROR(E1347/L1347,0)</f>
        <v>53.571428571428569</v>
      </c>
      <c r="Q1347" t="str">
        <f t="shared" si="127"/>
        <v>publishing</v>
      </c>
      <c r="R1347" t="str">
        <f t="shared" si="128"/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9"/>
        <v>48.449664429530202</v>
      </c>
      <c r="Q1348" t="str">
        <f t="shared" si="127"/>
        <v>publishing</v>
      </c>
      <c r="R1348" t="str">
        <f t="shared" si="128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9"/>
        <v>82.41935483870968</v>
      </c>
      <c r="Q1349" t="str">
        <f t="shared" si="127"/>
        <v>publishing</v>
      </c>
      <c r="R1349" t="str">
        <f t="shared" si="128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9"/>
        <v>230.19230769230768</v>
      </c>
      <c r="Q1350" t="str">
        <f t="shared" si="127"/>
        <v>publishing</v>
      </c>
      <c r="R1350" t="str">
        <f t="shared" si="128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9"/>
        <v>59.360465116279073</v>
      </c>
      <c r="Q1351" t="str">
        <f t="shared" si="127"/>
        <v>publishing</v>
      </c>
      <c r="R1351" t="str">
        <f t="shared" si="128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9"/>
        <v>66.698717948717942</v>
      </c>
      <c r="Q1352" t="str">
        <f t="shared" si="127"/>
        <v>publishing</v>
      </c>
      <c r="R1352" t="str">
        <f t="shared" si="128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9"/>
        <v>168.77500000000001</v>
      </c>
      <c r="Q1353" t="str">
        <f t="shared" si="127"/>
        <v>publishing</v>
      </c>
      <c r="R1353" t="str">
        <f t="shared" si="128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9"/>
        <v>59.973568281938327</v>
      </c>
      <c r="Q1354" t="str">
        <f t="shared" si="127"/>
        <v>publishing</v>
      </c>
      <c r="R1354" t="str">
        <f t="shared" si="128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9"/>
        <v>31.80952380952381</v>
      </c>
      <c r="Q1355" t="str">
        <f t="shared" si="127"/>
        <v>publishing</v>
      </c>
      <c r="R1355" t="str">
        <f t="shared" si="128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9"/>
        <v>24.421875</v>
      </c>
      <c r="Q1356" t="str">
        <f t="shared" si="127"/>
        <v>publishing</v>
      </c>
      <c r="R1356" t="str">
        <f t="shared" si="128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9"/>
        <v>25.347107438016529</v>
      </c>
      <c r="Q1357" t="str">
        <f t="shared" si="127"/>
        <v>publishing</v>
      </c>
      <c r="R1357" t="str">
        <f t="shared" si="128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9"/>
        <v>71.443218390804603</v>
      </c>
      <c r="Q1358" t="str">
        <f t="shared" si="127"/>
        <v>publishing</v>
      </c>
      <c r="R1358" t="str">
        <f t="shared" si="128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9"/>
        <v>38.553846153846152</v>
      </c>
      <c r="Q1359" t="str">
        <f t="shared" si="127"/>
        <v>publishing</v>
      </c>
      <c r="R1359" t="str">
        <f t="shared" si="128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9"/>
        <v>68.367346938775512</v>
      </c>
      <c r="Q1360" t="str">
        <f t="shared" si="127"/>
        <v>publishing</v>
      </c>
      <c r="R1360" t="str">
        <f t="shared" si="128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9"/>
        <v>40.210526315789473</v>
      </c>
      <c r="Q1361" t="str">
        <f t="shared" si="127"/>
        <v>publishing</v>
      </c>
      <c r="R1361" t="str">
        <f t="shared" si="128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9"/>
        <v>32.074074074074076</v>
      </c>
      <c r="Q1362" t="str">
        <f t="shared" si="127"/>
        <v>publishing</v>
      </c>
      <c r="R1362" t="str">
        <f t="shared" si="128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9"/>
        <v>28.632575757575758</v>
      </c>
      <c r="Q1363" t="str">
        <f t="shared" si="127"/>
        <v>publishing</v>
      </c>
      <c r="R1363" t="str">
        <f t="shared" si="128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9"/>
        <v>43.64</v>
      </c>
      <c r="Q1364" t="str">
        <f t="shared" si="127"/>
        <v>publishing</v>
      </c>
      <c r="R1364" t="str">
        <f t="shared" si="128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9"/>
        <v>40</v>
      </c>
      <c r="Q1365" t="str">
        <f t="shared" si="127"/>
        <v>publishing</v>
      </c>
      <c r="R1365" t="str">
        <f t="shared" si="128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9"/>
        <v>346.04166666666669</v>
      </c>
      <c r="Q1366" t="str">
        <f t="shared" si="127"/>
        <v>music</v>
      </c>
      <c r="R1366" t="str">
        <f t="shared" si="128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9"/>
        <v>81.739130434782609</v>
      </c>
      <c r="Q1367" t="str">
        <f t="shared" si="127"/>
        <v>music</v>
      </c>
      <c r="R1367" t="str">
        <f t="shared" si="128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9"/>
        <v>64.535306122448986</v>
      </c>
      <c r="Q1368" t="str">
        <f t="shared" si="127"/>
        <v>music</v>
      </c>
      <c r="R1368" t="str">
        <f t="shared" si="128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9"/>
        <v>63.477777777777774</v>
      </c>
      <c r="Q1369" t="str">
        <f t="shared" si="127"/>
        <v>music</v>
      </c>
      <c r="R1369" t="str">
        <f t="shared" si="128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9"/>
        <v>63.620689655172413</v>
      </c>
      <c r="Q1370" t="str">
        <f t="shared" si="127"/>
        <v>music</v>
      </c>
      <c r="R1370" t="str">
        <f t="shared" si="128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9"/>
        <v>83.967068965517228</v>
      </c>
      <c r="Q1371" t="str">
        <f t="shared" si="127"/>
        <v>music</v>
      </c>
      <c r="R1371" t="str">
        <f t="shared" si="128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9"/>
        <v>77.75</v>
      </c>
      <c r="Q1372" t="str">
        <f t="shared" si="127"/>
        <v>music</v>
      </c>
      <c r="R1372" t="str">
        <f t="shared" si="128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9"/>
        <v>107.07142857142857</v>
      </c>
      <c r="Q1373" t="str">
        <f t="shared" si="127"/>
        <v>music</v>
      </c>
      <c r="R1373" t="str">
        <f t="shared" si="128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9"/>
        <v>38.75</v>
      </c>
      <c r="Q1374" t="str">
        <f t="shared" si="127"/>
        <v>music</v>
      </c>
      <c r="R1374" t="str">
        <f t="shared" si="128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9"/>
        <v>201.94230769230768</v>
      </c>
      <c r="Q1375" t="str">
        <f t="shared" si="127"/>
        <v>music</v>
      </c>
      <c r="R1375" t="str">
        <f t="shared" si="128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9"/>
        <v>43.060606060606062</v>
      </c>
      <c r="Q1376" t="str">
        <f t="shared" si="127"/>
        <v>music</v>
      </c>
      <c r="R1376" t="str">
        <f t="shared" si="128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9"/>
        <v>62.871559633027523</v>
      </c>
      <c r="Q1377" t="str">
        <f t="shared" si="127"/>
        <v>music</v>
      </c>
      <c r="R1377" t="str">
        <f t="shared" si="128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9"/>
        <v>55.607142857142854</v>
      </c>
      <c r="Q1378" t="str">
        <f t="shared" si="127"/>
        <v>music</v>
      </c>
      <c r="R1378" t="str">
        <f t="shared" si="128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9"/>
        <v>48.70967741935484</v>
      </c>
      <c r="Q1379" t="str">
        <f t="shared" si="127"/>
        <v>music</v>
      </c>
      <c r="R1379" t="str">
        <f t="shared" si="128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9"/>
        <v>30.578947368421051</v>
      </c>
      <c r="Q1380" t="str">
        <f t="shared" si="127"/>
        <v>music</v>
      </c>
      <c r="R1380" t="str">
        <f t="shared" si="128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9"/>
        <v>73.907284768211923</v>
      </c>
      <c r="Q1381" t="str">
        <f t="shared" si="127"/>
        <v>music</v>
      </c>
      <c r="R1381" t="str">
        <f t="shared" si="128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9"/>
        <v>21.2</v>
      </c>
      <c r="Q1382" t="str">
        <f t="shared" si="127"/>
        <v>music</v>
      </c>
      <c r="R1382" t="str">
        <f t="shared" si="128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9"/>
        <v>73.356164383561648</v>
      </c>
      <c r="Q1383" t="str">
        <f t="shared" si="127"/>
        <v>music</v>
      </c>
      <c r="R1383" t="str">
        <f t="shared" si="128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9"/>
        <v>56.412162162162161</v>
      </c>
      <c r="Q1384" t="str">
        <f t="shared" si="127"/>
        <v>music</v>
      </c>
      <c r="R1384" t="str">
        <f t="shared" si="128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9"/>
        <v>50.247311827956992</v>
      </c>
      <c r="Q1385" t="str">
        <f t="shared" si="127"/>
        <v>music</v>
      </c>
      <c r="R1385" t="str">
        <f t="shared" si="128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9"/>
        <v>68.936507936507937</v>
      </c>
      <c r="Q1386" t="str">
        <f t="shared" si="127"/>
        <v>music</v>
      </c>
      <c r="R1386" t="str">
        <f t="shared" si="128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9"/>
        <v>65.914104477611943</v>
      </c>
      <c r="Q1387" t="str">
        <f t="shared" si="127"/>
        <v>music</v>
      </c>
      <c r="R1387" t="str">
        <f t="shared" si="128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9"/>
        <v>62.5</v>
      </c>
      <c r="Q1388" t="str">
        <f t="shared" si="127"/>
        <v>music</v>
      </c>
      <c r="R1388" t="str">
        <f t="shared" si="128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9"/>
        <v>70.064102564102569</v>
      </c>
      <c r="Q1389" t="str">
        <f t="shared" si="127"/>
        <v>music</v>
      </c>
      <c r="R1389" t="str">
        <f t="shared" si="128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9"/>
        <v>60.181874999999998</v>
      </c>
      <c r="Q1390" t="str">
        <f t="shared" si="127"/>
        <v>music</v>
      </c>
      <c r="R1390" t="str">
        <f t="shared" si="128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9"/>
        <v>21.382352941176471</v>
      </c>
      <c r="Q1391" t="str">
        <f t="shared" si="127"/>
        <v>music</v>
      </c>
      <c r="R1391" t="str">
        <f t="shared" si="128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9"/>
        <v>160.78947368421052</v>
      </c>
      <c r="Q1392" t="str">
        <f t="shared" si="127"/>
        <v>music</v>
      </c>
      <c r="R1392" t="str">
        <f t="shared" si="128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9"/>
        <v>42.384615384615387</v>
      </c>
      <c r="Q1393" t="str">
        <f t="shared" si="127"/>
        <v>music</v>
      </c>
      <c r="R1393" t="str">
        <f t="shared" si="128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9"/>
        <v>27.317307692307693</v>
      </c>
      <c r="Q1394" t="str">
        <f t="shared" si="127"/>
        <v>music</v>
      </c>
      <c r="R1394" t="str">
        <f t="shared" si="128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9"/>
        <v>196.82692307692307</v>
      </c>
      <c r="Q1395" t="str">
        <f t="shared" si="127"/>
        <v>music</v>
      </c>
      <c r="R1395" t="str">
        <f t="shared" si="128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9"/>
        <v>53.882352941176471</v>
      </c>
      <c r="Q1396" t="str">
        <f t="shared" si="127"/>
        <v>music</v>
      </c>
      <c r="R1396" t="str">
        <f t="shared" si="128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9"/>
        <v>47.756097560975611</v>
      </c>
      <c r="Q1397" t="str">
        <f t="shared" si="127"/>
        <v>music</v>
      </c>
      <c r="R1397" t="str">
        <f t="shared" si="128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9"/>
        <v>88.191780821917803</v>
      </c>
      <c r="Q1398" t="str">
        <f t="shared" si="127"/>
        <v>music</v>
      </c>
      <c r="R1398" t="str">
        <f t="shared" si="128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9"/>
        <v>72.056962025316452</v>
      </c>
      <c r="Q1399" t="str">
        <f t="shared" si="127"/>
        <v>music</v>
      </c>
      <c r="R1399" t="str">
        <f t="shared" si="128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9"/>
        <v>74.246153846153845</v>
      </c>
      <c r="Q1400" t="str">
        <f t="shared" si="127"/>
        <v>music</v>
      </c>
      <c r="R1400" t="str">
        <f t="shared" si="128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9"/>
        <v>61.701086956521742</v>
      </c>
      <c r="Q1401" t="str">
        <f t="shared" si="127"/>
        <v>music</v>
      </c>
      <c r="R1401" t="str">
        <f t="shared" si="128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9"/>
        <v>17.235294117647058</v>
      </c>
      <c r="Q1402" t="str">
        <f t="shared" si="127"/>
        <v>music</v>
      </c>
      <c r="R1402" t="str">
        <f t="shared" si="128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9"/>
        <v>51.720833333333331</v>
      </c>
      <c r="Q1403" t="str">
        <f t="shared" si="127"/>
        <v>music</v>
      </c>
      <c r="R1403" t="str">
        <f t="shared" si="128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9"/>
        <v>24.150442477876105</v>
      </c>
      <c r="Q1404" t="str">
        <f t="shared" si="127"/>
        <v>music</v>
      </c>
      <c r="R1404" t="str">
        <f t="shared" si="128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9"/>
        <v>62.166666666666664</v>
      </c>
      <c r="Q1405" t="str">
        <f t="shared" si="127"/>
        <v>music</v>
      </c>
      <c r="R1405" t="str">
        <f t="shared" si="128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9"/>
        <v>48.2</v>
      </c>
      <c r="Q1406" t="str">
        <f t="shared" si="127"/>
        <v>publishing</v>
      </c>
      <c r="R1406" t="str">
        <f t="shared" si="128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9"/>
        <v>6.1764705882352944</v>
      </c>
      <c r="Q1407" t="str">
        <f t="shared" si="127"/>
        <v>publishing</v>
      </c>
      <c r="R1407" t="str">
        <f t="shared" si="128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9"/>
        <v>5</v>
      </c>
      <c r="Q1408" t="str">
        <f t="shared" si="127"/>
        <v>publishing</v>
      </c>
      <c r="R1408" t="str">
        <f t="shared" si="128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9"/>
        <v>7.5</v>
      </c>
      <c r="Q1409" t="str">
        <f t="shared" si="127"/>
        <v>publishing</v>
      </c>
      <c r="R1409" t="str">
        <f t="shared" si="128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 s="6">
        <f t="shared" si="129"/>
        <v>12</v>
      </c>
      <c r="Q1410" t="str">
        <f t="shared" ref="Q1410:Q1473" si="133">LEFT(N1410,FIND("/",N1410)-1)</f>
        <v>publishing</v>
      </c>
      <c r="R1410" t="str">
        <f t="shared" ref="R1410:R1473" si="134">RIGHT(N1410,LEN(N1410)-SEARCH("/",N1410))</f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6">
        <f t="shared" ref="P1411:P1474" si="135">IFERROR(E1411/L1411,0)</f>
        <v>0</v>
      </c>
      <c r="Q1411" t="str">
        <f t="shared" si="133"/>
        <v>publishing</v>
      </c>
      <c r="R1411" t="str">
        <f t="shared" si="134"/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5"/>
        <v>1</v>
      </c>
      <c r="Q1412" t="str">
        <f t="shared" si="133"/>
        <v>publishing</v>
      </c>
      <c r="R1412" t="str">
        <f t="shared" si="134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5"/>
        <v>2.3333333333333335</v>
      </c>
      <c r="Q1413" t="str">
        <f t="shared" si="133"/>
        <v>publishing</v>
      </c>
      <c r="R1413" t="str">
        <f t="shared" si="134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5"/>
        <v>24.615384615384617</v>
      </c>
      <c r="Q1414" t="str">
        <f t="shared" si="133"/>
        <v>publishing</v>
      </c>
      <c r="R1414" t="str">
        <f t="shared" si="134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5"/>
        <v>100</v>
      </c>
      <c r="Q1415" t="str">
        <f t="shared" si="133"/>
        <v>publishing</v>
      </c>
      <c r="R1415" t="str">
        <f t="shared" si="134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5"/>
        <v>1</v>
      </c>
      <c r="Q1416" t="str">
        <f t="shared" si="133"/>
        <v>publishing</v>
      </c>
      <c r="R1416" t="str">
        <f t="shared" si="134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5"/>
        <v>88.888888888888886</v>
      </c>
      <c r="Q1417" t="str">
        <f t="shared" si="133"/>
        <v>publishing</v>
      </c>
      <c r="R1417" t="str">
        <f t="shared" si="134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5"/>
        <v>0</v>
      </c>
      <c r="Q1418" t="str">
        <f t="shared" si="133"/>
        <v>publishing</v>
      </c>
      <c r="R1418" t="str">
        <f t="shared" si="134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5"/>
        <v>27.5</v>
      </c>
      <c r="Q1419" t="str">
        <f t="shared" si="133"/>
        <v>publishing</v>
      </c>
      <c r="R1419" t="str">
        <f t="shared" si="134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5"/>
        <v>6</v>
      </c>
      <c r="Q1420" t="str">
        <f t="shared" si="133"/>
        <v>publishing</v>
      </c>
      <c r="R1420" t="str">
        <f t="shared" si="134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5"/>
        <v>44.5</v>
      </c>
      <c r="Q1421" t="str">
        <f t="shared" si="133"/>
        <v>publishing</v>
      </c>
      <c r="R1421" t="str">
        <f t="shared" si="134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5"/>
        <v>1</v>
      </c>
      <c r="Q1422" t="str">
        <f t="shared" si="133"/>
        <v>publishing</v>
      </c>
      <c r="R1422" t="str">
        <f t="shared" si="134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5"/>
        <v>100</v>
      </c>
      <c r="Q1423" t="str">
        <f t="shared" si="133"/>
        <v>publishing</v>
      </c>
      <c r="R1423" t="str">
        <f t="shared" si="134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5"/>
        <v>13</v>
      </c>
      <c r="Q1424" t="str">
        <f t="shared" si="133"/>
        <v>publishing</v>
      </c>
      <c r="R1424" t="str">
        <f t="shared" si="134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5"/>
        <v>100</v>
      </c>
      <c r="Q1425" t="str">
        <f t="shared" si="133"/>
        <v>publishing</v>
      </c>
      <c r="R1425" t="str">
        <f t="shared" si="134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5"/>
        <v>109.07142857142857</v>
      </c>
      <c r="Q1426" t="str">
        <f t="shared" si="133"/>
        <v>publishing</v>
      </c>
      <c r="R1426" t="str">
        <f t="shared" si="134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5"/>
        <v>0</v>
      </c>
      <c r="Q1427" t="str">
        <f t="shared" si="133"/>
        <v>publishing</v>
      </c>
      <c r="R1427" t="str">
        <f t="shared" si="134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5"/>
        <v>0</v>
      </c>
      <c r="Q1428" t="str">
        <f t="shared" si="133"/>
        <v>publishing</v>
      </c>
      <c r="R1428" t="str">
        <f t="shared" si="134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5"/>
        <v>104.75</v>
      </c>
      <c r="Q1429" t="str">
        <f t="shared" si="133"/>
        <v>publishing</v>
      </c>
      <c r="R1429" t="str">
        <f t="shared" si="134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5"/>
        <v>15</v>
      </c>
      <c r="Q1430" t="str">
        <f t="shared" si="133"/>
        <v>publishing</v>
      </c>
      <c r="R1430" t="str">
        <f t="shared" si="134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5"/>
        <v>0</v>
      </c>
      <c r="Q1431" t="str">
        <f t="shared" si="133"/>
        <v>publishing</v>
      </c>
      <c r="R1431" t="str">
        <f t="shared" si="134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5"/>
        <v>80.599999999999994</v>
      </c>
      <c r="Q1432" t="str">
        <f t="shared" si="133"/>
        <v>publishing</v>
      </c>
      <c r="R1432" t="str">
        <f t="shared" si="134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5"/>
        <v>115.55319148936171</v>
      </c>
      <c r="Q1433" t="str">
        <f t="shared" si="133"/>
        <v>publishing</v>
      </c>
      <c r="R1433" t="str">
        <f t="shared" si="134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5"/>
        <v>0</v>
      </c>
      <c r="Q1434" t="str">
        <f t="shared" si="133"/>
        <v>publishing</v>
      </c>
      <c r="R1434" t="str">
        <f t="shared" si="134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5"/>
        <v>80.5</v>
      </c>
      <c r="Q1435" t="str">
        <f t="shared" si="133"/>
        <v>publishing</v>
      </c>
      <c r="R1435" t="str">
        <f t="shared" si="134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5"/>
        <v>744.5454545454545</v>
      </c>
      <c r="Q1436" t="str">
        <f t="shared" si="133"/>
        <v>publishing</v>
      </c>
      <c r="R1436" t="str">
        <f t="shared" si="134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5"/>
        <v>7.5</v>
      </c>
      <c r="Q1437" t="str">
        <f t="shared" si="133"/>
        <v>publishing</v>
      </c>
      <c r="R1437" t="str">
        <f t="shared" si="134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5"/>
        <v>38.5</v>
      </c>
      <c r="Q1438" t="str">
        <f t="shared" si="133"/>
        <v>publishing</v>
      </c>
      <c r="R1438" t="str">
        <f t="shared" si="134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5"/>
        <v>36.68181818181818</v>
      </c>
      <c r="Q1439" t="str">
        <f t="shared" si="133"/>
        <v>publishing</v>
      </c>
      <c r="R1439" t="str">
        <f t="shared" si="134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5"/>
        <v>75</v>
      </c>
      <c r="Q1440" t="str">
        <f t="shared" si="133"/>
        <v>publishing</v>
      </c>
      <c r="R1440" t="str">
        <f t="shared" si="134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5"/>
        <v>30</v>
      </c>
      <c r="Q1441" t="str">
        <f t="shared" si="133"/>
        <v>publishing</v>
      </c>
      <c r="R1441" t="str">
        <f t="shared" si="134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5"/>
        <v>1</v>
      </c>
      <c r="Q1442" t="str">
        <f t="shared" si="133"/>
        <v>publishing</v>
      </c>
      <c r="R1442" t="str">
        <f t="shared" si="134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5"/>
        <v>673.33333333333337</v>
      </c>
      <c r="Q1443" t="str">
        <f t="shared" si="133"/>
        <v>publishing</v>
      </c>
      <c r="R1443" t="str">
        <f t="shared" si="134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5"/>
        <v>0</v>
      </c>
      <c r="Q1444" t="str">
        <f t="shared" si="133"/>
        <v>publishing</v>
      </c>
      <c r="R1444" t="str">
        <f t="shared" si="134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5"/>
        <v>0</v>
      </c>
      <c r="Q1445" t="str">
        <f t="shared" si="133"/>
        <v>publishing</v>
      </c>
      <c r="R1445" t="str">
        <f t="shared" si="134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5"/>
        <v>0</v>
      </c>
      <c r="Q1446" t="str">
        <f t="shared" si="133"/>
        <v>publishing</v>
      </c>
      <c r="R1446" t="str">
        <f t="shared" si="134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5"/>
        <v>0</v>
      </c>
      <c r="Q1447" t="str">
        <f t="shared" si="133"/>
        <v>publishing</v>
      </c>
      <c r="R1447" t="str">
        <f t="shared" si="134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5"/>
        <v>0</v>
      </c>
      <c r="Q1448" t="str">
        <f t="shared" si="133"/>
        <v>publishing</v>
      </c>
      <c r="R1448" t="str">
        <f t="shared" si="134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5"/>
        <v>25</v>
      </c>
      <c r="Q1449" t="str">
        <f t="shared" si="133"/>
        <v>publishing</v>
      </c>
      <c r="R1449" t="str">
        <f t="shared" si="134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5"/>
        <v>0</v>
      </c>
      <c r="Q1450" t="str">
        <f t="shared" si="133"/>
        <v>publishing</v>
      </c>
      <c r="R1450" t="str">
        <f t="shared" si="134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5"/>
        <v>0</v>
      </c>
      <c r="Q1451" t="str">
        <f t="shared" si="133"/>
        <v>publishing</v>
      </c>
      <c r="R1451" t="str">
        <f t="shared" si="134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5"/>
        <v>1</v>
      </c>
      <c r="Q1452" t="str">
        <f t="shared" si="133"/>
        <v>publishing</v>
      </c>
      <c r="R1452" t="str">
        <f t="shared" si="134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5"/>
        <v>1</v>
      </c>
      <c r="Q1453" t="str">
        <f t="shared" si="133"/>
        <v>publishing</v>
      </c>
      <c r="R1453" t="str">
        <f t="shared" si="134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5"/>
        <v>0</v>
      </c>
      <c r="Q1454" t="str">
        <f t="shared" si="133"/>
        <v>publishing</v>
      </c>
      <c r="R1454" t="str">
        <f t="shared" si="134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5"/>
        <v>0</v>
      </c>
      <c r="Q1455" t="str">
        <f t="shared" si="133"/>
        <v>publishing</v>
      </c>
      <c r="R1455" t="str">
        <f t="shared" si="134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5"/>
        <v>15</v>
      </c>
      <c r="Q1456" t="str">
        <f t="shared" si="133"/>
        <v>publishing</v>
      </c>
      <c r="R1456" t="str">
        <f t="shared" si="134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5"/>
        <v>225</v>
      </c>
      <c r="Q1457" t="str">
        <f t="shared" si="133"/>
        <v>publishing</v>
      </c>
      <c r="R1457" t="str">
        <f t="shared" si="134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5"/>
        <v>48.333333333333336</v>
      </c>
      <c r="Q1458" t="str">
        <f t="shared" si="133"/>
        <v>publishing</v>
      </c>
      <c r="R1458" t="str">
        <f t="shared" si="134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5"/>
        <v>0</v>
      </c>
      <c r="Q1459" t="str">
        <f t="shared" si="133"/>
        <v>publishing</v>
      </c>
      <c r="R1459" t="str">
        <f t="shared" si="134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5"/>
        <v>0</v>
      </c>
      <c r="Q1460" t="str">
        <f t="shared" si="133"/>
        <v>publishing</v>
      </c>
      <c r="R1460" t="str">
        <f t="shared" si="134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5"/>
        <v>0</v>
      </c>
      <c r="Q1461" t="str">
        <f t="shared" si="133"/>
        <v>publishing</v>
      </c>
      <c r="R1461" t="str">
        <f t="shared" si="134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5"/>
        <v>0</v>
      </c>
      <c r="Q1462" t="str">
        <f t="shared" si="133"/>
        <v>publishing</v>
      </c>
      <c r="R1462" t="str">
        <f t="shared" si="134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5"/>
        <v>44.66673529411765</v>
      </c>
      <c r="Q1463" t="str">
        <f t="shared" si="133"/>
        <v>publishing</v>
      </c>
      <c r="R1463" t="str">
        <f t="shared" si="134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5"/>
        <v>28.937999999999999</v>
      </c>
      <c r="Q1464" t="str">
        <f t="shared" si="133"/>
        <v>publishing</v>
      </c>
      <c r="R1464" t="str">
        <f t="shared" si="134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5"/>
        <v>35.44</v>
      </c>
      <c r="Q1465" t="str">
        <f t="shared" si="133"/>
        <v>publishing</v>
      </c>
      <c r="R1465" t="str">
        <f t="shared" si="134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5"/>
        <v>34.871794871794869</v>
      </c>
      <c r="Q1466" t="str">
        <f t="shared" si="133"/>
        <v>publishing</v>
      </c>
      <c r="R1466" t="str">
        <f t="shared" si="134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5"/>
        <v>52.622732513451197</v>
      </c>
      <c r="Q1467" t="str">
        <f t="shared" si="133"/>
        <v>publishing</v>
      </c>
      <c r="R1467" t="str">
        <f t="shared" si="134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5"/>
        <v>69.598266129032254</v>
      </c>
      <c r="Q1468" t="str">
        <f t="shared" si="133"/>
        <v>publishing</v>
      </c>
      <c r="R1468" t="str">
        <f t="shared" si="134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5"/>
        <v>76.72</v>
      </c>
      <c r="Q1469" t="str">
        <f t="shared" si="133"/>
        <v>publishing</v>
      </c>
      <c r="R1469" t="str">
        <f t="shared" si="134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5"/>
        <v>33.191126279863482</v>
      </c>
      <c r="Q1470" t="str">
        <f t="shared" si="133"/>
        <v>publishing</v>
      </c>
      <c r="R1470" t="str">
        <f t="shared" si="134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5"/>
        <v>149.46417445482865</v>
      </c>
      <c r="Q1471" t="str">
        <f t="shared" si="133"/>
        <v>publishing</v>
      </c>
      <c r="R1471" t="str">
        <f t="shared" si="134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5"/>
        <v>23.172839506172838</v>
      </c>
      <c r="Q1472" t="str">
        <f t="shared" si="133"/>
        <v>publishing</v>
      </c>
      <c r="R1472" t="str">
        <f t="shared" si="134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5"/>
        <v>96.877551020408163</v>
      </c>
      <c r="Q1473" t="str">
        <f t="shared" si="133"/>
        <v>publishing</v>
      </c>
      <c r="R1473" t="str">
        <f t="shared" si="134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 s="6">
        <f t="shared" si="135"/>
        <v>103.20238095238095</v>
      </c>
      <c r="Q1474" t="str">
        <f t="shared" ref="Q1474:Q1537" si="139">LEFT(N1474,FIND("/",N1474)-1)</f>
        <v>publishing</v>
      </c>
      <c r="R1474" t="str">
        <f t="shared" ref="R1474:R1537" si="140">RIGHT(N1474,LEN(N1474)-SEARCH("/",N1474))</f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6">
        <f t="shared" ref="P1475:P1538" si="141">IFERROR(E1475/L1475,0)</f>
        <v>38.462553191489363</v>
      </c>
      <c r="Q1475" t="str">
        <f t="shared" si="139"/>
        <v>publishing</v>
      </c>
      <c r="R1475" t="str">
        <f t="shared" si="140"/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41"/>
        <v>44.315789473684212</v>
      </c>
      <c r="Q1476" t="str">
        <f t="shared" si="139"/>
        <v>publishing</v>
      </c>
      <c r="R1476" t="str">
        <f t="shared" si="140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41"/>
        <v>64.173356009070289</v>
      </c>
      <c r="Q1477" t="str">
        <f t="shared" si="139"/>
        <v>publishing</v>
      </c>
      <c r="R1477" t="str">
        <f t="shared" si="140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41"/>
        <v>43.333275109170302</v>
      </c>
      <c r="Q1478" t="str">
        <f t="shared" si="139"/>
        <v>publishing</v>
      </c>
      <c r="R1478" t="str">
        <f t="shared" si="140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41"/>
        <v>90.495934959349597</v>
      </c>
      <c r="Q1479" t="str">
        <f t="shared" si="139"/>
        <v>publishing</v>
      </c>
      <c r="R1479" t="str">
        <f t="shared" si="140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41"/>
        <v>29.187190495010373</v>
      </c>
      <c r="Q1480" t="str">
        <f t="shared" si="139"/>
        <v>publishing</v>
      </c>
      <c r="R1480" t="str">
        <f t="shared" si="140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41"/>
        <v>30.95774647887324</v>
      </c>
      <c r="Q1481" t="str">
        <f t="shared" si="139"/>
        <v>publishing</v>
      </c>
      <c r="R1481" t="str">
        <f t="shared" si="140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41"/>
        <v>92.157795275590544</v>
      </c>
      <c r="Q1482" t="str">
        <f t="shared" si="139"/>
        <v>publishing</v>
      </c>
      <c r="R1482" t="str">
        <f t="shared" si="140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41"/>
        <v>17.5</v>
      </c>
      <c r="Q1483" t="str">
        <f t="shared" si="139"/>
        <v>publishing</v>
      </c>
      <c r="R1483" t="str">
        <f t="shared" si="140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41"/>
        <v>5</v>
      </c>
      <c r="Q1484" t="str">
        <f t="shared" si="139"/>
        <v>publishing</v>
      </c>
      <c r="R1484" t="str">
        <f t="shared" si="140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41"/>
        <v>25</v>
      </c>
      <c r="Q1485" t="str">
        <f t="shared" si="139"/>
        <v>publishing</v>
      </c>
      <c r="R1485" t="str">
        <f t="shared" si="140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41"/>
        <v>0</v>
      </c>
      <c r="Q1486" t="str">
        <f t="shared" si="139"/>
        <v>publishing</v>
      </c>
      <c r="R1486" t="str">
        <f t="shared" si="140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41"/>
        <v>50</v>
      </c>
      <c r="Q1487" t="str">
        <f t="shared" si="139"/>
        <v>publishing</v>
      </c>
      <c r="R1487" t="str">
        <f t="shared" si="140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41"/>
        <v>16</v>
      </c>
      <c r="Q1488" t="str">
        <f t="shared" si="139"/>
        <v>publishing</v>
      </c>
      <c r="R1488" t="str">
        <f t="shared" si="140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41"/>
        <v>0</v>
      </c>
      <c r="Q1489" t="str">
        <f t="shared" si="139"/>
        <v>publishing</v>
      </c>
      <c r="R1489" t="str">
        <f t="shared" si="140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41"/>
        <v>60</v>
      </c>
      <c r="Q1490" t="str">
        <f t="shared" si="139"/>
        <v>publishing</v>
      </c>
      <c r="R1490" t="str">
        <f t="shared" si="140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41"/>
        <v>0</v>
      </c>
      <c r="Q1491" t="str">
        <f t="shared" si="139"/>
        <v>publishing</v>
      </c>
      <c r="R1491" t="str">
        <f t="shared" si="140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41"/>
        <v>47.10526315789474</v>
      </c>
      <c r="Q1492" t="str">
        <f t="shared" si="139"/>
        <v>publishing</v>
      </c>
      <c r="R1492" t="str">
        <f t="shared" si="140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41"/>
        <v>100</v>
      </c>
      <c r="Q1493" t="str">
        <f t="shared" si="139"/>
        <v>publishing</v>
      </c>
      <c r="R1493" t="str">
        <f t="shared" si="140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41"/>
        <v>15</v>
      </c>
      <c r="Q1494" t="str">
        <f t="shared" si="139"/>
        <v>publishing</v>
      </c>
      <c r="R1494" t="str">
        <f t="shared" si="140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41"/>
        <v>0</v>
      </c>
      <c r="Q1495" t="str">
        <f t="shared" si="139"/>
        <v>publishing</v>
      </c>
      <c r="R1495" t="str">
        <f t="shared" si="140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41"/>
        <v>40.454545454545453</v>
      </c>
      <c r="Q1496" t="str">
        <f t="shared" si="139"/>
        <v>publishing</v>
      </c>
      <c r="R1496" t="str">
        <f t="shared" si="140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41"/>
        <v>0</v>
      </c>
      <c r="Q1497" t="str">
        <f t="shared" si="139"/>
        <v>publishing</v>
      </c>
      <c r="R1497" t="str">
        <f t="shared" si="140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41"/>
        <v>0</v>
      </c>
      <c r="Q1498" t="str">
        <f t="shared" si="139"/>
        <v>publishing</v>
      </c>
      <c r="R1498" t="str">
        <f t="shared" si="140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41"/>
        <v>1</v>
      </c>
      <c r="Q1499" t="str">
        <f t="shared" si="139"/>
        <v>publishing</v>
      </c>
      <c r="R1499" t="str">
        <f t="shared" si="140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41"/>
        <v>19</v>
      </c>
      <c r="Q1500" t="str">
        <f t="shared" si="139"/>
        <v>publishing</v>
      </c>
      <c r="R1500" t="str">
        <f t="shared" si="140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41"/>
        <v>5</v>
      </c>
      <c r="Q1501" t="str">
        <f t="shared" si="139"/>
        <v>publishing</v>
      </c>
      <c r="R1501" t="str">
        <f t="shared" si="140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41"/>
        <v>46.733333333333334</v>
      </c>
      <c r="Q1502" t="str">
        <f t="shared" si="139"/>
        <v>publishing</v>
      </c>
      <c r="R1502" t="str">
        <f t="shared" si="140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41"/>
        <v>97.731073446327684</v>
      </c>
      <c r="Q1503" t="str">
        <f t="shared" si="139"/>
        <v>photography</v>
      </c>
      <c r="R1503" t="str">
        <f t="shared" si="140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41"/>
        <v>67.835866261398181</v>
      </c>
      <c r="Q1504" t="str">
        <f t="shared" si="139"/>
        <v>photography</v>
      </c>
      <c r="R1504" t="str">
        <f t="shared" si="140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41"/>
        <v>56.98492957746479</v>
      </c>
      <c r="Q1505" t="str">
        <f t="shared" si="139"/>
        <v>photography</v>
      </c>
      <c r="R1505" t="str">
        <f t="shared" si="140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41"/>
        <v>67.159851301115239</v>
      </c>
      <c r="Q1506" t="str">
        <f t="shared" si="139"/>
        <v>photography</v>
      </c>
      <c r="R1506" t="str">
        <f t="shared" si="140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41"/>
        <v>48.037681159420288</v>
      </c>
      <c r="Q1507" t="str">
        <f t="shared" si="139"/>
        <v>photography</v>
      </c>
      <c r="R1507" t="str">
        <f t="shared" si="140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41"/>
        <v>38.860465116279073</v>
      </c>
      <c r="Q1508" t="str">
        <f t="shared" si="139"/>
        <v>photography</v>
      </c>
      <c r="R1508" t="str">
        <f t="shared" si="140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41"/>
        <v>78.181818181818187</v>
      </c>
      <c r="Q1509" t="str">
        <f t="shared" si="139"/>
        <v>photography</v>
      </c>
      <c r="R1509" t="str">
        <f t="shared" si="140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41"/>
        <v>97.113744075829388</v>
      </c>
      <c r="Q1510" t="str">
        <f t="shared" si="139"/>
        <v>photography</v>
      </c>
      <c r="R1510" t="str">
        <f t="shared" si="140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41"/>
        <v>110.39397959183674</v>
      </c>
      <c r="Q1511" t="str">
        <f t="shared" si="139"/>
        <v>photography</v>
      </c>
      <c r="R1511" t="str">
        <f t="shared" si="140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41"/>
        <v>39.91506172839506</v>
      </c>
      <c r="Q1512" t="str">
        <f t="shared" si="139"/>
        <v>photography</v>
      </c>
      <c r="R1512" t="str">
        <f t="shared" si="140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41"/>
        <v>75.975728155339809</v>
      </c>
      <c r="Q1513" t="str">
        <f t="shared" si="139"/>
        <v>photography</v>
      </c>
      <c r="R1513" t="str">
        <f t="shared" si="140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41"/>
        <v>58.379104477611939</v>
      </c>
      <c r="Q1514" t="str">
        <f t="shared" si="139"/>
        <v>photography</v>
      </c>
      <c r="R1514" t="str">
        <f t="shared" si="140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41"/>
        <v>55.82093023255814</v>
      </c>
      <c r="Q1515" t="str">
        <f t="shared" si="139"/>
        <v>photography</v>
      </c>
      <c r="R1515" t="str">
        <f t="shared" si="140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41"/>
        <v>151.24431818181819</v>
      </c>
      <c r="Q1516" t="str">
        <f t="shared" si="139"/>
        <v>photography</v>
      </c>
      <c r="R1516" t="str">
        <f t="shared" si="140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41"/>
        <v>849.67027027027029</v>
      </c>
      <c r="Q1517" t="str">
        <f t="shared" si="139"/>
        <v>photography</v>
      </c>
      <c r="R1517" t="str">
        <f t="shared" si="140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41"/>
        <v>159.24137931034483</v>
      </c>
      <c r="Q1518" t="str">
        <f t="shared" si="139"/>
        <v>photography</v>
      </c>
      <c r="R1518" t="str">
        <f t="shared" si="140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41"/>
        <v>39.507317073170732</v>
      </c>
      <c r="Q1519" t="str">
        <f t="shared" si="139"/>
        <v>photography</v>
      </c>
      <c r="R1519" t="str">
        <f t="shared" si="140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41"/>
        <v>130.52966101694915</v>
      </c>
      <c r="Q1520" t="str">
        <f t="shared" si="139"/>
        <v>photography</v>
      </c>
      <c r="R1520" t="str">
        <f t="shared" si="140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41"/>
        <v>64.156896551724131</v>
      </c>
      <c r="Q1521" t="str">
        <f t="shared" si="139"/>
        <v>photography</v>
      </c>
      <c r="R1521" t="str">
        <f t="shared" si="140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41"/>
        <v>111.52694610778443</v>
      </c>
      <c r="Q1522" t="str">
        <f t="shared" si="139"/>
        <v>photography</v>
      </c>
      <c r="R1522" t="str">
        <f t="shared" si="140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41"/>
        <v>170.44680851063831</v>
      </c>
      <c r="Q1523" t="str">
        <f t="shared" si="139"/>
        <v>photography</v>
      </c>
      <c r="R1523" t="str">
        <f t="shared" si="140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41"/>
        <v>133.7391592920354</v>
      </c>
      <c r="Q1524" t="str">
        <f t="shared" si="139"/>
        <v>photography</v>
      </c>
      <c r="R1524" t="str">
        <f t="shared" si="140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41"/>
        <v>95.834024896265561</v>
      </c>
      <c r="Q1525" t="str">
        <f t="shared" si="139"/>
        <v>photography</v>
      </c>
      <c r="R1525" t="str">
        <f t="shared" si="140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41"/>
        <v>221.78571428571428</v>
      </c>
      <c r="Q1526" t="str">
        <f t="shared" si="139"/>
        <v>photography</v>
      </c>
      <c r="R1526" t="str">
        <f t="shared" si="140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41"/>
        <v>32.315357142857138</v>
      </c>
      <c r="Q1527" t="str">
        <f t="shared" si="139"/>
        <v>photography</v>
      </c>
      <c r="R1527" t="str">
        <f t="shared" si="140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41"/>
        <v>98.839285714285708</v>
      </c>
      <c r="Q1528" t="str">
        <f t="shared" si="139"/>
        <v>photography</v>
      </c>
      <c r="R1528" t="str">
        <f t="shared" si="140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41"/>
        <v>55.222142857142863</v>
      </c>
      <c r="Q1529" t="str">
        <f t="shared" si="139"/>
        <v>photography</v>
      </c>
      <c r="R1529" t="str">
        <f t="shared" si="140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41"/>
        <v>52.793750000000003</v>
      </c>
      <c r="Q1530" t="str">
        <f t="shared" si="139"/>
        <v>photography</v>
      </c>
      <c r="R1530" t="str">
        <f t="shared" si="140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41"/>
        <v>135.66666666666666</v>
      </c>
      <c r="Q1531" t="str">
        <f t="shared" si="139"/>
        <v>photography</v>
      </c>
      <c r="R1531" t="str">
        <f t="shared" si="140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41"/>
        <v>53.991990846681922</v>
      </c>
      <c r="Q1532" t="str">
        <f t="shared" si="139"/>
        <v>photography</v>
      </c>
      <c r="R1532" t="str">
        <f t="shared" si="140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41"/>
        <v>56.643835616438359</v>
      </c>
      <c r="Q1533" t="str">
        <f t="shared" si="139"/>
        <v>photography</v>
      </c>
      <c r="R1533" t="str">
        <f t="shared" si="140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41"/>
        <v>82.316326530612244</v>
      </c>
      <c r="Q1534" t="str">
        <f t="shared" si="139"/>
        <v>photography</v>
      </c>
      <c r="R1534" t="str">
        <f t="shared" si="140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41"/>
        <v>88.26081081081081</v>
      </c>
      <c r="Q1535" t="str">
        <f t="shared" si="139"/>
        <v>photography</v>
      </c>
      <c r="R1535" t="str">
        <f t="shared" si="140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41"/>
        <v>84.905149051490511</v>
      </c>
      <c r="Q1536" t="str">
        <f t="shared" si="139"/>
        <v>photography</v>
      </c>
      <c r="R1536" t="str">
        <f t="shared" si="140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41"/>
        <v>48.154545454545456</v>
      </c>
      <c r="Q1537" t="str">
        <f t="shared" si="139"/>
        <v>photography</v>
      </c>
      <c r="R1537" t="str">
        <f t="shared" si="140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 s="6">
        <f t="shared" si="141"/>
        <v>66.015406593406595</v>
      </c>
      <c r="Q1538" t="str">
        <f t="shared" ref="Q1538:Q1601" si="145">LEFT(N1538,FIND("/",N1538)-1)</f>
        <v>photography</v>
      </c>
      <c r="R1538" t="str">
        <f t="shared" ref="R1538:R1601" si="146">RIGHT(N1538,LEN(N1538)-SEARCH("/",N1538))</f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6">
        <f t="shared" ref="P1539:P1602" si="147">IFERROR(E1539/L1539,0)</f>
        <v>96.375</v>
      </c>
      <c r="Q1539" t="str">
        <f t="shared" si="145"/>
        <v>photography</v>
      </c>
      <c r="R1539" t="str">
        <f t="shared" si="146"/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7"/>
        <v>156.17391304347825</v>
      </c>
      <c r="Q1540" t="str">
        <f t="shared" si="145"/>
        <v>photography</v>
      </c>
      <c r="R1540" t="str">
        <f t="shared" si="146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7"/>
        <v>95.764859154929582</v>
      </c>
      <c r="Q1541" t="str">
        <f t="shared" si="145"/>
        <v>photography</v>
      </c>
      <c r="R1541" t="str">
        <f t="shared" si="146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7"/>
        <v>180.40816326530611</v>
      </c>
      <c r="Q1542" t="str">
        <f t="shared" si="145"/>
        <v>photography</v>
      </c>
      <c r="R1542" t="str">
        <f t="shared" si="146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7"/>
        <v>3</v>
      </c>
      <c r="Q1543" t="str">
        <f t="shared" si="145"/>
        <v>photography</v>
      </c>
      <c r="R1543" t="str">
        <f t="shared" si="146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7"/>
        <v>20</v>
      </c>
      <c r="Q1544" t="str">
        <f t="shared" si="145"/>
        <v>photography</v>
      </c>
      <c r="R1544" t="str">
        <f t="shared" si="146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7"/>
        <v>10</v>
      </c>
      <c r="Q1545" t="str">
        <f t="shared" si="145"/>
        <v>photography</v>
      </c>
      <c r="R1545" t="str">
        <f t="shared" si="146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7"/>
        <v>0</v>
      </c>
      <c r="Q1546" t="str">
        <f t="shared" si="145"/>
        <v>photography</v>
      </c>
      <c r="R1546" t="str">
        <f t="shared" si="146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7"/>
        <v>1</v>
      </c>
      <c r="Q1547" t="str">
        <f t="shared" si="145"/>
        <v>photography</v>
      </c>
      <c r="R1547" t="str">
        <f t="shared" si="146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7"/>
        <v>26.272727272727273</v>
      </c>
      <c r="Q1548" t="str">
        <f t="shared" si="145"/>
        <v>photography</v>
      </c>
      <c r="R1548" t="str">
        <f t="shared" si="146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7"/>
        <v>0</v>
      </c>
      <c r="Q1549" t="str">
        <f t="shared" si="145"/>
        <v>photography</v>
      </c>
      <c r="R1549" t="str">
        <f t="shared" si="146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7"/>
        <v>60</v>
      </c>
      <c r="Q1550" t="str">
        <f t="shared" si="145"/>
        <v>photography</v>
      </c>
      <c r="R1550" t="str">
        <f t="shared" si="146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7"/>
        <v>28.333333333333332</v>
      </c>
      <c r="Q1551" t="str">
        <f t="shared" si="145"/>
        <v>photography</v>
      </c>
      <c r="R1551" t="str">
        <f t="shared" si="146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7"/>
        <v>14.428571428571429</v>
      </c>
      <c r="Q1552" t="str">
        <f t="shared" si="145"/>
        <v>photography</v>
      </c>
      <c r="R1552" t="str">
        <f t="shared" si="146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7"/>
        <v>0</v>
      </c>
      <c r="Q1553" t="str">
        <f t="shared" si="145"/>
        <v>photography</v>
      </c>
      <c r="R1553" t="str">
        <f t="shared" si="146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7"/>
        <v>132.1875</v>
      </c>
      <c r="Q1554" t="str">
        <f t="shared" si="145"/>
        <v>photography</v>
      </c>
      <c r="R1554" t="str">
        <f t="shared" si="146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7"/>
        <v>0</v>
      </c>
      <c r="Q1555" t="str">
        <f t="shared" si="145"/>
        <v>photography</v>
      </c>
      <c r="R1555" t="str">
        <f t="shared" si="146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7"/>
        <v>0</v>
      </c>
      <c r="Q1556" t="str">
        <f t="shared" si="145"/>
        <v>photography</v>
      </c>
      <c r="R1556" t="str">
        <f t="shared" si="146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7"/>
        <v>0</v>
      </c>
      <c r="Q1557" t="str">
        <f t="shared" si="145"/>
        <v>photography</v>
      </c>
      <c r="R1557" t="str">
        <f t="shared" si="146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7"/>
        <v>56.416666666666664</v>
      </c>
      <c r="Q1558" t="str">
        <f t="shared" si="145"/>
        <v>photography</v>
      </c>
      <c r="R1558" t="str">
        <f t="shared" si="146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7"/>
        <v>100</v>
      </c>
      <c r="Q1559" t="str">
        <f t="shared" si="145"/>
        <v>photography</v>
      </c>
      <c r="R1559" t="str">
        <f t="shared" si="146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7"/>
        <v>11.666666666666666</v>
      </c>
      <c r="Q1560" t="str">
        <f t="shared" si="145"/>
        <v>photography</v>
      </c>
      <c r="R1560" t="str">
        <f t="shared" si="146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7"/>
        <v>50</v>
      </c>
      <c r="Q1561" t="str">
        <f t="shared" si="145"/>
        <v>photography</v>
      </c>
      <c r="R1561" t="str">
        <f t="shared" si="146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7"/>
        <v>23.5</v>
      </c>
      <c r="Q1562" t="str">
        <f t="shared" si="145"/>
        <v>photography</v>
      </c>
      <c r="R1562" t="str">
        <f t="shared" si="146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7"/>
        <v>67</v>
      </c>
      <c r="Q1563" t="str">
        <f t="shared" si="145"/>
        <v>publishing</v>
      </c>
      <c r="R1563" t="str">
        <f t="shared" si="146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7"/>
        <v>0</v>
      </c>
      <c r="Q1564" t="str">
        <f t="shared" si="145"/>
        <v>publishing</v>
      </c>
      <c r="R1564" t="str">
        <f t="shared" si="146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7"/>
        <v>42.5</v>
      </c>
      <c r="Q1565" t="str">
        <f t="shared" si="145"/>
        <v>publishing</v>
      </c>
      <c r="R1565" t="str">
        <f t="shared" si="146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7"/>
        <v>10</v>
      </c>
      <c r="Q1566" t="str">
        <f t="shared" si="145"/>
        <v>publishing</v>
      </c>
      <c r="R1566" t="str">
        <f t="shared" si="146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7"/>
        <v>100</v>
      </c>
      <c r="Q1567" t="str">
        <f t="shared" si="145"/>
        <v>publishing</v>
      </c>
      <c r="R1567" t="str">
        <f t="shared" si="146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7"/>
        <v>108.05084745762711</v>
      </c>
      <c r="Q1568" t="str">
        <f t="shared" si="145"/>
        <v>publishing</v>
      </c>
      <c r="R1568" t="str">
        <f t="shared" si="146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7"/>
        <v>26.923076923076923</v>
      </c>
      <c r="Q1569" t="str">
        <f t="shared" si="145"/>
        <v>publishing</v>
      </c>
      <c r="R1569" t="str">
        <f t="shared" si="146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7"/>
        <v>155</v>
      </c>
      <c r="Q1570" t="str">
        <f t="shared" si="145"/>
        <v>publishing</v>
      </c>
      <c r="R1570" t="str">
        <f t="shared" si="146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7"/>
        <v>0</v>
      </c>
      <c r="Q1571" t="str">
        <f t="shared" si="145"/>
        <v>publishing</v>
      </c>
      <c r="R1571" t="str">
        <f t="shared" si="146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7"/>
        <v>47.769230769230766</v>
      </c>
      <c r="Q1572" t="str">
        <f t="shared" si="145"/>
        <v>publishing</v>
      </c>
      <c r="R1572" t="str">
        <f t="shared" si="146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7"/>
        <v>20</v>
      </c>
      <c r="Q1573" t="str">
        <f t="shared" si="145"/>
        <v>publishing</v>
      </c>
      <c r="R1573" t="str">
        <f t="shared" si="146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7"/>
        <v>41.666666666666664</v>
      </c>
      <c r="Q1574" t="str">
        <f t="shared" si="145"/>
        <v>publishing</v>
      </c>
      <c r="R1574" t="str">
        <f t="shared" si="146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7"/>
        <v>74.333333333333329</v>
      </c>
      <c r="Q1575" t="str">
        <f t="shared" si="145"/>
        <v>publishing</v>
      </c>
      <c r="R1575" t="str">
        <f t="shared" si="146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7"/>
        <v>84.333333333333329</v>
      </c>
      <c r="Q1576" t="str">
        <f t="shared" si="145"/>
        <v>publishing</v>
      </c>
      <c r="R1576" t="str">
        <f t="shared" si="146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7"/>
        <v>65.457142857142856</v>
      </c>
      <c r="Q1577" t="str">
        <f t="shared" si="145"/>
        <v>publishing</v>
      </c>
      <c r="R1577" t="str">
        <f t="shared" si="146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7"/>
        <v>65</v>
      </c>
      <c r="Q1578" t="str">
        <f t="shared" si="145"/>
        <v>publishing</v>
      </c>
      <c r="R1578" t="str">
        <f t="shared" si="146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7"/>
        <v>27.5</v>
      </c>
      <c r="Q1579" t="str">
        <f t="shared" si="145"/>
        <v>publishing</v>
      </c>
      <c r="R1579" t="str">
        <f t="shared" si="146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7"/>
        <v>51.25</v>
      </c>
      <c r="Q1580" t="str">
        <f t="shared" si="145"/>
        <v>publishing</v>
      </c>
      <c r="R1580" t="str">
        <f t="shared" si="146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7"/>
        <v>14</v>
      </c>
      <c r="Q1581" t="str">
        <f t="shared" si="145"/>
        <v>publishing</v>
      </c>
      <c r="R1581" t="str">
        <f t="shared" si="146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7"/>
        <v>0</v>
      </c>
      <c r="Q1582" t="str">
        <f t="shared" si="145"/>
        <v>publishing</v>
      </c>
      <c r="R1582" t="str">
        <f t="shared" si="146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7"/>
        <v>5</v>
      </c>
      <c r="Q1583" t="str">
        <f t="shared" si="145"/>
        <v>photography</v>
      </c>
      <c r="R1583" t="str">
        <f t="shared" si="146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7"/>
        <v>31</v>
      </c>
      <c r="Q1584" t="str">
        <f t="shared" si="145"/>
        <v>photography</v>
      </c>
      <c r="R1584" t="str">
        <f t="shared" si="146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7"/>
        <v>15</v>
      </c>
      <c r="Q1585" t="str">
        <f t="shared" si="145"/>
        <v>photography</v>
      </c>
      <c r="R1585" t="str">
        <f t="shared" si="146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7"/>
        <v>0</v>
      </c>
      <c r="Q1586" t="str">
        <f t="shared" si="145"/>
        <v>photography</v>
      </c>
      <c r="R1586" t="str">
        <f t="shared" si="146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7"/>
        <v>131.66666666666666</v>
      </c>
      <c r="Q1587" t="str">
        <f t="shared" si="145"/>
        <v>photography</v>
      </c>
      <c r="R1587" t="str">
        <f t="shared" si="146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7"/>
        <v>0</v>
      </c>
      <c r="Q1588" t="str">
        <f t="shared" si="145"/>
        <v>photography</v>
      </c>
      <c r="R1588" t="str">
        <f t="shared" si="146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7"/>
        <v>1</v>
      </c>
      <c r="Q1589" t="str">
        <f t="shared" si="145"/>
        <v>photography</v>
      </c>
      <c r="R1589" t="str">
        <f t="shared" si="146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7"/>
        <v>0</v>
      </c>
      <c r="Q1590" t="str">
        <f t="shared" si="145"/>
        <v>photography</v>
      </c>
      <c r="R1590" t="str">
        <f t="shared" si="146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7"/>
        <v>0</v>
      </c>
      <c r="Q1591" t="str">
        <f t="shared" si="145"/>
        <v>photography</v>
      </c>
      <c r="R1591" t="str">
        <f t="shared" si="146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7"/>
        <v>510</v>
      </c>
      <c r="Q1592" t="str">
        <f t="shared" si="145"/>
        <v>photography</v>
      </c>
      <c r="R1592" t="str">
        <f t="shared" si="146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7"/>
        <v>44.478260869565219</v>
      </c>
      <c r="Q1593" t="str">
        <f t="shared" si="145"/>
        <v>photography</v>
      </c>
      <c r="R1593" t="str">
        <f t="shared" si="146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7"/>
        <v>0</v>
      </c>
      <c r="Q1594" t="str">
        <f t="shared" si="145"/>
        <v>photography</v>
      </c>
      <c r="R1594" t="str">
        <f t="shared" si="146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7"/>
        <v>1</v>
      </c>
      <c r="Q1595" t="str">
        <f t="shared" si="145"/>
        <v>photography</v>
      </c>
      <c r="R1595" t="str">
        <f t="shared" si="146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7"/>
        <v>20.5</v>
      </c>
      <c r="Q1596" t="str">
        <f t="shared" si="145"/>
        <v>photography</v>
      </c>
      <c r="R1596" t="str">
        <f t="shared" si="146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7"/>
        <v>40</v>
      </c>
      <c r="Q1597" t="str">
        <f t="shared" si="145"/>
        <v>photography</v>
      </c>
      <c r="R1597" t="str">
        <f t="shared" si="146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7"/>
        <v>25</v>
      </c>
      <c r="Q1598" t="str">
        <f t="shared" si="145"/>
        <v>photography</v>
      </c>
      <c r="R1598" t="str">
        <f t="shared" si="146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7"/>
        <v>0</v>
      </c>
      <c r="Q1599" t="str">
        <f t="shared" si="145"/>
        <v>photography</v>
      </c>
      <c r="R1599" t="str">
        <f t="shared" si="146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7"/>
        <v>1</v>
      </c>
      <c r="Q1600" t="str">
        <f t="shared" si="145"/>
        <v>photography</v>
      </c>
      <c r="R1600" t="str">
        <f t="shared" si="146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7"/>
        <v>0</v>
      </c>
      <c r="Q1601" t="str">
        <f t="shared" si="145"/>
        <v>photography</v>
      </c>
      <c r="R1601" t="str">
        <f t="shared" si="146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 s="6">
        <f t="shared" si="147"/>
        <v>40.777777777777779</v>
      </c>
      <c r="Q1602" t="str">
        <f t="shared" ref="Q1602:Q1665" si="151">LEFT(N1602,FIND("/",N1602)-1)</f>
        <v>photography</v>
      </c>
      <c r="R1602" t="str">
        <f t="shared" ref="R1602:R1665" si="152">RIGHT(N1602,LEN(N1602)-SEARCH("/",N1602))</f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6">
        <f t="shared" ref="P1603:P1666" si="153">IFERROR(E1603/L1603,0)</f>
        <v>48.325535714285714</v>
      </c>
      <c r="Q1603" t="str">
        <f t="shared" si="151"/>
        <v>music</v>
      </c>
      <c r="R1603" t="str">
        <f t="shared" si="152"/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3"/>
        <v>46.953125</v>
      </c>
      <c r="Q1604" t="str">
        <f t="shared" si="151"/>
        <v>music</v>
      </c>
      <c r="R1604" t="str">
        <f t="shared" si="152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3"/>
        <v>66.688666666666663</v>
      </c>
      <c r="Q1605" t="str">
        <f t="shared" si="151"/>
        <v>music</v>
      </c>
      <c r="R1605" t="str">
        <f t="shared" si="152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3"/>
        <v>48.842857142857142</v>
      </c>
      <c r="Q1606" t="str">
        <f t="shared" si="151"/>
        <v>music</v>
      </c>
      <c r="R1606" t="str">
        <f t="shared" si="152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3"/>
        <v>137.30909090909091</v>
      </c>
      <c r="Q1607" t="str">
        <f t="shared" si="151"/>
        <v>music</v>
      </c>
      <c r="R1607" t="str">
        <f t="shared" si="152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3"/>
        <v>87.829673913043479</v>
      </c>
      <c r="Q1608" t="str">
        <f t="shared" si="151"/>
        <v>music</v>
      </c>
      <c r="R1608" t="str">
        <f t="shared" si="152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3"/>
        <v>70.785365853658533</v>
      </c>
      <c r="Q1609" t="str">
        <f t="shared" si="151"/>
        <v>music</v>
      </c>
      <c r="R1609" t="str">
        <f t="shared" si="152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3"/>
        <v>52.826086956521742</v>
      </c>
      <c r="Q1610" t="str">
        <f t="shared" si="151"/>
        <v>music</v>
      </c>
      <c r="R1610" t="str">
        <f t="shared" si="152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3"/>
        <v>443.75</v>
      </c>
      <c r="Q1611" t="str">
        <f t="shared" si="151"/>
        <v>music</v>
      </c>
      <c r="R1611" t="str">
        <f t="shared" si="152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3"/>
        <v>48.544642857142854</v>
      </c>
      <c r="Q1612" t="str">
        <f t="shared" si="151"/>
        <v>music</v>
      </c>
      <c r="R1612" t="str">
        <f t="shared" si="152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3"/>
        <v>37.074074074074076</v>
      </c>
      <c r="Q1613" t="str">
        <f t="shared" si="151"/>
        <v>music</v>
      </c>
      <c r="R1613" t="str">
        <f t="shared" si="152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3"/>
        <v>50</v>
      </c>
      <c r="Q1614" t="str">
        <f t="shared" si="151"/>
        <v>music</v>
      </c>
      <c r="R1614" t="str">
        <f t="shared" si="152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3"/>
        <v>39.03846153846154</v>
      </c>
      <c r="Q1615" t="str">
        <f t="shared" si="151"/>
        <v>music</v>
      </c>
      <c r="R1615" t="str">
        <f t="shared" si="152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3"/>
        <v>66.688311688311686</v>
      </c>
      <c r="Q1616" t="str">
        <f t="shared" si="151"/>
        <v>music</v>
      </c>
      <c r="R1616" t="str">
        <f t="shared" si="152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3"/>
        <v>67.132352941176464</v>
      </c>
      <c r="Q1617" t="str">
        <f t="shared" si="151"/>
        <v>music</v>
      </c>
      <c r="R1617" t="str">
        <f t="shared" si="152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3"/>
        <v>66.369426751592357</v>
      </c>
      <c r="Q1618" t="str">
        <f t="shared" si="151"/>
        <v>music</v>
      </c>
      <c r="R1618" t="str">
        <f t="shared" si="152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3"/>
        <v>64.620253164556956</v>
      </c>
      <c r="Q1619" t="str">
        <f t="shared" si="151"/>
        <v>music</v>
      </c>
      <c r="R1619" t="str">
        <f t="shared" si="152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3"/>
        <v>58.370370370370374</v>
      </c>
      <c r="Q1620" t="str">
        <f t="shared" si="151"/>
        <v>music</v>
      </c>
      <c r="R1620" t="str">
        <f t="shared" si="152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3"/>
        <v>86.956521739130437</v>
      </c>
      <c r="Q1621" t="str">
        <f t="shared" si="151"/>
        <v>music</v>
      </c>
      <c r="R1621" t="str">
        <f t="shared" si="152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3"/>
        <v>66.470588235294116</v>
      </c>
      <c r="Q1622" t="str">
        <f t="shared" si="151"/>
        <v>music</v>
      </c>
      <c r="R1622" t="str">
        <f t="shared" si="152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3"/>
        <v>163.78378378378378</v>
      </c>
      <c r="Q1623" t="str">
        <f t="shared" si="151"/>
        <v>music</v>
      </c>
      <c r="R1623" t="str">
        <f t="shared" si="152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3"/>
        <v>107.98461538461538</v>
      </c>
      <c r="Q1624" t="str">
        <f t="shared" si="151"/>
        <v>music</v>
      </c>
      <c r="R1624" t="str">
        <f t="shared" si="152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3"/>
        <v>42.111111111111114</v>
      </c>
      <c r="Q1625" t="str">
        <f t="shared" si="151"/>
        <v>music</v>
      </c>
      <c r="R1625" t="str">
        <f t="shared" si="152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3"/>
        <v>47.2</v>
      </c>
      <c r="Q1626" t="str">
        <f t="shared" si="151"/>
        <v>music</v>
      </c>
      <c r="R1626" t="str">
        <f t="shared" si="152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3"/>
        <v>112.01923076923077</v>
      </c>
      <c r="Q1627" t="str">
        <f t="shared" si="151"/>
        <v>music</v>
      </c>
      <c r="R1627" t="str">
        <f t="shared" si="152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3"/>
        <v>74.953703703703709</v>
      </c>
      <c r="Q1628" t="str">
        <f t="shared" si="151"/>
        <v>music</v>
      </c>
      <c r="R1628" t="str">
        <f t="shared" si="152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3"/>
        <v>61.578947368421055</v>
      </c>
      <c r="Q1629" t="str">
        <f t="shared" si="151"/>
        <v>music</v>
      </c>
      <c r="R1629" t="str">
        <f t="shared" si="152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3"/>
        <v>45.875</v>
      </c>
      <c r="Q1630" t="str">
        <f t="shared" si="151"/>
        <v>music</v>
      </c>
      <c r="R1630" t="str">
        <f t="shared" si="152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3"/>
        <v>75.853658536585371</v>
      </c>
      <c r="Q1631" t="str">
        <f t="shared" si="151"/>
        <v>music</v>
      </c>
      <c r="R1631" t="str">
        <f t="shared" si="152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3"/>
        <v>84.206349206349202</v>
      </c>
      <c r="Q1632" t="str">
        <f t="shared" si="151"/>
        <v>music</v>
      </c>
      <c r="R1632" t="str">
        <f t="shared" si="152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3"/>
        <v>117.22556390977444</v>
      </c>
      <c r="Q1633" t="str">
        <f t="shared" si="151"/>
        <v>music</v>
      </c>
      <c r="R1633" t="str">
        <f t="shared" si="152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3"/>
        <v>86.489361702127653</v>
      </c>
      <c r="Q1634" t="str">
        <f t="shared" si="151"/>
        <v>music</v>
      </c>
      <c r="R1634" t="str">
        <f t="shared" si="152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3"/>
        <v>172.41379310344828</v>
      </c>
      <c r="Q1635" t="str">
        <f t="shared" si="151"/>
        <v>music</v>
      </c>
      <c r="R1635" t="str">
        <f t="shared" si="152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3"/>
        <v>62.8125</v>
      </c>
      <c r="Q1636" t="str">
        <f t="shared" si="151"/>
        <v>music</v>
      </c>
      <c r="R1636" t="str">
        <f t="shared" si="152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3"/>
        <v>67.729729729729726</v>
      </c>
      <c r="Q1637" t="str">
        <f t="shared" si="151"/>
        <v>music</v>
      </c>
      <c r="R1637" t="str">
        <f t="shared" si="152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3"/>
        <v>53.5632183908046</v>
      </c>
      <c r="Q1638" t="str">
        <f t="shared" si="151"/>
        <v>music</v>
      </c>
      <c r="R1638" t="str">
        <f t="shared" si="152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3"/>
        <v>34.6</v>
      </c>
      <c r="Q1639" t="str">
        <f t="shared" si="151"/>
        <v>music</v>
      </c>
      <c r="R1639" t="str">
        <f t="shared" si="152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3"/>
        <v>38.888888888888886</v>
      </c>
      <c r="Q1640" t="str">
        <f t="shared" si="151"/>
        <v>music</v>
      </c>
      <c r="R1640" t="str">
        <f t="shared" si="152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3"/>
        <v>94.736842105263165</v>
      </c>
      <c r="Q1641" t="str">
        <f t="shared" si="151"/>
        <v>music</v>
      </c>
      <c r="R1641" t="str">
        <f t="shared" si="152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3"/>
        <v>39.967058823529413</v>
      </c>
      <c r="Q1642" t="str">
        <f t="shared" si="151"/>
        <v>music</v>
      </c>
      <c r="R1642" t="str">
        <f t="shared" si="152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3"/>
        <v>97.5</v>
      </c>
      <c r="Q1643" t="str">
        <f t="shared" si="151"/>
        <v>music</v>
      </c>
      <c r="R1643" t="str">
        <f t="shared" si="152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3"/>
        <v>42.857142857142854</v>
      </c>
      <c r="Q1644" t="str">
        <f t="shared" si="151"/>
        <v>music</v>
      </c>
      <c r="R1644" t="str">
        <f t="shared" si="152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3"/>
        <v>168.51351351351352</v>
      </c>
      <c r="Q1645" t="str">
        <f t="shared" si="151"/>
        <v>music</v>
      </c>
      <c r="R1645" t="str">
        <f t="shared" si="152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3"/>
        <v>85.546875</v>
      </c>
      <c r="Q1646" t="str">
        <f t="shared" si="151"/>
        <v>music</v>
      </c>
      <c r="R1646" t="str">
        <f t="shared" si="152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3"/>
        <v>554</v>
      </c>
      <c r="Q1647" t="str">
        <f t="shared" si="151"/>
        <v>music</v>
      </c>
      <c r="R1647" t="str">
        <f t="shared" si="152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3"/>
        <v>26.554216867469879</v>
      </c>
      <c r="Q1648" t="str">
        <f t="shared" si="151"/>
        <v>music</v>
      </c>
      <c r="R1648" t="str">
        <f t="shared" si="152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3"/>
        <v>113.82608695652173</v>
      </c>
      <c r="Q1649" t="str">
        <f t="shared" si="151"/>
        <v>music</v>
      </c>
      <c r="R1649" t="str">
        <f t="shared" si="152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3"/>
        <v>32.011111111111113</v>
      </c>
      <c r="Q1650" t="str">
        <f t="shared" si="151"/>
        <v>music</v>
      </c>
      <c r="R1650" t="str">
        <f t="shared" si="152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3"/>
        <v>47.189259259259259</v>
      </c>
      <c r="Q1651" t="str">
        <f t="shared" si="151"/>
        <v>music</v>
      </c>
      <c r="R1651" t="str">
        <f t="shared" si="152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3"/>
        <v>88.46875</v>
      </c>
      <c r="Q1652" t="str">
        <f t="shared" si="151"/>
        <v>music</v>
      </c>
      <c r="R1652" t="str">
        <f t="shared" si="152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3"/>
        <v>100.75</v>
      </c>
      <c r="Q1653" t="str">
        <f t="shared" si="151"/>
        <v>music</v>
      </c>
      <c r="R1653" t="str">
        <f t="shared" si="152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3"/>
        <v>64.714285714285708</v>
      </c>
      <c r="Q1654" t="str">
        <f t="shared" si="151"/>
        <v>music</v>
      </c>
      <c r="R1654" t="str">
        <f t="shared" si="152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3"/>
        <v>51.854285714285716</v>
      </c>
      <c r="Q1655" t="str">
        <f t="shared" si="151"/>
        <v>music</v>
      </c>
      <c r="R1655" t="str">
        <f t="shared" si="152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3"/>
        <v>38.794117647058826</v>
      </c>
      <c r="Q1656" t="str">
        <f t="shared" si="151"/>
        <v>music</v>
      </c>
      <c r="R1656" t="str">
        <f t="shared" si="152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3"/>
        <v>44.645833333333336</v>
      </c>
      <c r="Q1657" t="str">
        <f t="shared" si="151"/>
        <v>music</v>
      </c>
      <c r="R1657" t="str">
        <f t="shared" si="152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3"/>
        <v>156.77333333333334</v>
      </c>
      <c r="Q1658" t="str">
        <f t="shared" si="151"/>
        <v>music</v>
      </c>
      <c r="R1658" t="str">
        <f t="shared" si="152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3"/>
        <v>118.70339366515837</v>
      </c>
      <c r="Q1659" t="str">
        <f t="shared" si="151"/>
        <v>music</v>
      </c>
      <c r="R1659" t="str">
        <f t="shared" si="152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3"/>
        <v>74.149532710280369</v>
      </c>
      <c r="Q1660" t="str">
        <f t="shared" si="151"/>
        <v>music</v>
      </c>
      <c r="R1660" t="str">
        <f t="shared" si="152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3"/>
        <v>12.533333333333333</v>
      </c>
      <c r="Q1661" t="str">
        <f t="shared" si="151"/>
        <v>music</v>
      </c>
      <c r="R1661" t="str">
        <f t="shared" si="152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3"/>
        <v>27.861111111111111</v>
      </c>
      <c r="Q1662" t="str">
        <f t="shared" si="151"/>
        <v>music</v>
      </c>
      <c r="R1662" t="str">
        <f t="shared" si="152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3"/>
        <v>80.178217821782184</v>
      </c>
      <c r="Q1663" t="str">
        <f t="shared" si="151"/>
        <v>music</v>
      </c>
      <c r="R1663" t="str">
        <f t="shared" si="152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3"/>
        <v>132.43548387096774</v>
      </c>
      <c r="Q1664" t="str">
        <f t="shared" si="151"/>
        <v>music</v>
      </c>
      <c r="R1664" t="str">
        <f t="shared" si="152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3"/>
        <v>33.75</v>
      </c>
      <c r="Q1665" t="str">
        <f t="shared" si="151"/>
        <v>music</v>
      </c>
      <c r="R1665" t="str">
        <f t="shared" si="152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 s="6">
        <f t="shared" si="153"/>
        <v>34.384494382022467</v>
      </c>
      <c r="Q1666" t="str">
        <f t="shared" ref="Q1666:Q1729" si="157">LEFT(N1666,FIND("/",N1666)-1)</f>
        <v>music</v>
      </c>
      <c r="R1666" t="str">
        <f t="shared" ref="R1666:R1729" si="158">RIGHT(N1666,LEN(N1666)-SEARCH("/",N1666))</f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6">
        <f t="shared" ref="P1667:P1730" si="159">IFERROR(E1667/L1667,0)</f>
        <v>44.956989247311824</v>
      </c>
      <c r="Q1667" t="str">
        <f t="shared" si="157"/>
        <v>music</v>
      </c>
      <c r="R1667" t="str">
        <f t="shared" si="158"/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9"/>
        <v>41.04081632653061</v>
      </c>
      <c r="Q1668" t="str">
        <f t="shared" si="157"/>
        <v>music</v>
      </c>
      <c r="R1668" t="str">
        <f t="shared" si="158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9"/>
        <v>52.597560975609753</v>
      </c>
      <c r="Q1669" t="str">
        <f t="shared" si="157"/>
        <v>music</v>
      </c>
      <c r="R1669" t="str">
        <f t="shared" si="158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9"/>
        <v>70.784482758620683</v>
      </c>
      <c r="Q1670" t="str">
        <f t="shared" si="157"/>
        <v>music</v>
      </c>
      <c r="R1670" t="str">
        <f t="shared" si="158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9"/>
        <v>53.75</v>
      </c>
      <c r="Q1671" t="str">
        <f t="shared" si="157"/>
        <v>music</v>
      </c>
      <c r="R1671" t="str">
        <f t="shared" si="158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9"/>
        <v>44.608695652173914</v>
      </c>
      <c r="Q1672" t="str">
        <f t="shared" si="157"/>
        <v>music</v>
      </c>
      <c r="R1672" t="str">
        <f t="shared" si="158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9"/>
        <v>26.148961038961041</v>
      </c>
      <c r="Q1673" t="str">
        <f t="shared" si="157"/>
        <v>music</v>
      </c>
      <c r="R1673" t="str">
        <f t="shared" si="158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9"/>
        <v>39.183673469387756</v>
      </c>
      <c r="Q1674" t="str">
        <f t="shared" si="157"/>
        <v>music</v>
      </c>
      <c r="R1674" t="str">
        <f t="shared" si="158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9"/>
        <v>45.593220338983052</v>
      </c>
      <c r="Q1675" t="str">
        <f t="shared" si="157"/>
        <v>music</v>
      </c>
      <c r="R1675" t="str">
        <f t="shared" si="158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9"/>
        <v>89.247787610619469</v>
      </c>
      <c r="Q1676" t="str">
        <f t="shared" si="157"/>
        <v>music</v>
      </c>
      <c r="R1676" t="str">
        <f t="shared" si="158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9"/>
        <v>40.416470588235299</v>
      </c>
      <c r="Q1677" t="str">
        <f t="shared" si="157"/>
        <v>music</v>
      </c>
      <c r="R1677" t="str">
        <f t="shared" si="158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9"/>
        <v>82.38095238095238</v>
      </c>
      <c r="Q1678" t="str">
        <f t="shared" si="157"/>
        <v>music</v>
      </c>
      <c r="R1678" t="str">
        <f t="shared" si="158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9"/>
        <v>159.52380952380952</v>
      </c>
      <c r="Q1679" t="str">
        <f t="shared" si="157"/>
        <v>music</v>
      </c>
      <c r="R1679" t="str">
        <f t="shared" si="158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9"/>
        <v>36.244897959183675</v>
      </c>
      <c r="Q1680" t="str">
        <f t="shared" si="157"/>
        <v>music</v>
      </c>
      <c r="R1680" t="str">
        <f t="shared" si="158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9"/>
        <v>62.5</v>
      </c>
      <c r="Q1681" t="str">
        <f t="shared" si="157"/>
        <v>music</v>
      </c>
      <c r="R1681" t="str">
        <f t="shared" si="158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9"/>
        <v>47</v>
      </c>
      <c r="Q1682" t="str">
        <f t="shared" si="157"/>
        <v>music</v>
      </c>
      <c r="R1682" t="str">
        <f t="shared" si="158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9"/>
        <v>74.575090497737563</v>
      </c>
      <c r="Q1683" t="str">
        <f t="shared" si="157"/>
        <v>music</v>
      </c>
      <c r="R1683" t="str">
        <f t="shared" si="158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9"/>
        <v>0</v>
      </c>
      <c r="Q1684" t="str">
        <f t="shared" si="157"/>
        <v>music</v>
      </c>
      <c r="R1684" t="str">
        <f t="shared" si="158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9"/>
        <v>76</v>
      </c>
      <c r="Q1685" t="str">
        <f t="shared" si="157"/>
        <v>music</v>
      </c>
      <c r="R1685" t="str">
        <f t="shared" si="158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9"/>
        <v>86.43564356435644</v>
      </c>
      <c r="Q1686" t="str">
        <f t="shared" si="157"/>
        <v>music</v>
      </c>
      <c r="R1686" t="str">
        <f t="shared" si="158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9"/>
        <v>24</v>
      </c>
      <c r="Q1687" t="str">
        <f t="shared" si="157"/>
        <v>music</v>
      </c>
      <c r="R1687" t="str">
        <f t="shared" si="158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9"/>
        <v>18</v>
      </c>
      <c r="Q1688" t="str">
        <f t="shared" si="157"/>
        <v>music</v>
      </c>
      <c r="R1688" t="str">
        <f t="shared" si="158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9"/>
        <v>80.128205128205124</v>
      </c>
      <c r="Q1689" t="str">
        <f t="shared" si="157"/>
        <v>music</v>
      </c>
      <c r="R1689" t="str">
        <f t="shared" si="158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9"/>
        <v>253.14285714285714</v>
      </c>
      <c r="Q1690" t="str">
        <f t="shared" si="157"/>
        <v>music</v>
      </c>
      <c r="R1690" t="str">
        <f t="shared" si="158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9"/>
        <v>171.42857142857142</v>
      </c>
      <c r="Q1691" t="str">
        <f t="shared" si="157"/>
        <v>music</v>
      </c>
      <c r="R1691" t="str">
        <f t="shared" si="158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9"/>
        <v>57.727272727272727</v>
      </c>
      <c r="Q1692" t="str">
        <f t="shared" si="157"/>
        <v>music</v>
      </c>
      <c r="R1692" t="str">
        <f t="shared" si="158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9"/>
        <v>264.26315789473682</v>
      </c>
      <c r="Q1693" t="str">
        <f t="shared" si="157"/>
        <v>music</v>
      </c>
      <c r="R1693" t="str">
        <f t="shared" si="158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9"/>
        <v>159.33333333333334</v>
      </c>
      <c r="Q1694" t="str">
        <f t="shared" si="157"/>
        <v>music</v>
      </c>
      <c r="R1694" t="str">
        <f t="shared" si="158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9"/>
        <v>35</v>
      </c>
      <c r="Q1695" t="str">
        <f t="shared" si="157"/>
        <v>music</v>
      </c>
      <c r="R1695" t="str">
        <f t="shared" si="158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9"/>
        <v>5</v>
      </c>
      <c r="Q1696" t="str">
        <f t="shared" si="157"/>
        <v>music</v>
      </c>
      <c r="R1696" t="str">
        <f t="shared" si="158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9"/>
        <v>61.086956521739133</v>
      </c>
      <c r="Q1697" t="str">
        <f t="shared" si="157"/>
        <v>music</v>
      </c>
      <c r="R1697" t="str">
        <f t="shared" si="158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9"/>
        <v>0</v>
      </c>
      <c r="Q1698" t="str">
        <f t="shared" si="157"/>
        <v>music</v>
      </c>
      <c r="R1698" t="str">
        <f t="shared" si="158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9"/>
        <v>114.81818181818181</v>
      </c>
      <c r="Q1699" t="str">
        <f t="shared" si="157"/>
        <v>music</v>
      </c>
      <c r="R1699" t="str">
        <f t="shared" si="158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9"/>
        <v>0</v>
      </c>
      <c r="Q1700" t="str">
        <f t="shared" si="157"/>
        <v>music</v>
      </c>
      <c r="R1700" t="str">
        <f t="shared" si="158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9"/>
        <v>54</v>
      </c>
      <c r="Q1701" t="str">
        <f t="shared" si="157"/>
        <v>music</v>
      </c>
      <c r="R1701" t="str">
        <f t="shared" si="158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9"/>
        <v>65.974683544303801</v>
      </c>
      <c r="Q1702" t="str">
        <f t="shared" si="157"/>
        <v>music</v>
      </c>
      <c r="R1702" t="str">
        <f t="shared" si="158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9"/>
        <v>5</v>
      </c>
      <c r="Q1703" t="str">
        <f t="shared" si="157"/>
        <v>music</v>
      </c>
      <c r="R1703" t="str">
        <f t="shared" si="158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9"/>
        <v>1</v>
      </c>
      <c r="Q1704" t="str">
        <f t="shared" si="157"/>
        <v>music</v>
      </c>
      <c r="R1704" t="str">
        <f t="shared" si="158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9"/>
        <v>25.5</v>
      </c>
      <c r="Q1705" t="str">
        <f t="shared" si="157"/>
        <v>music</v>
      </c>
      <c r="R1705" t="str">
        <f t="shared" si="158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9"/>
        <v>118.36363636363636</v>
      </c>
      <c r="Q1706" t="str">
        <f t="shared" si="157"/>
        <v>music</v>
      </c>
      <c r="R1706" t="str">
        <f t="shared" si="158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9"/>
        <v>0</v>
      </c>
      <c r="Q1707" t="str">
        <f t="shared" si="157"/>
        <v>music</v>
      </c>
      <c r="R1707" t="str">
        <f t="shared" si="158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9"/>
        <v>0</v>
      </c>
      <c r="Q1708" t="str">
        <f t="shared" si="157"/>
        <v>music</v>
      </c>
      <c r="R1708" t="str">
        <f t="shared" si="158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9"/>
        <v>54.111111111111114</v>
      </c>
      <c r="Q1709" t="str">
        <f t="shared" si="157"/>
        <v>music</v>
      </c>
      <c r="R1709" t="str">
        <f t="shared" si="158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9"/>
        <v>0</v>
      </c>
      <c r="Q1710" t="str">
        <f t="shared" si="157"/>
        <v>music</v>
      </c>
      <c r="R1710" t="str">
        <f t="shared" si="158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9"/>
        <v>21.25</v>
      </c>
      <c r="Q1711" t="str">
        <f t="shared" si="157"/>
        <v>music</v>
      </c>
      <c r="R1711" t="str">
        <f t="shared" si="158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9"/>
        <v>34</v>
      </c>
      <c r="Q1712" t="str">
        <f t="shared" si="157"/>
        <v>music</v>
      </c>
      <c r="R1712" t="str">
        <f t="shared" si="158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9"/>
        <v>525</v>
      </c>
      <c r="Q1713" t="str">
        <f t="shared" si="157"/>
        <v>music</v>
      </c>
      <c r="R1713" t="str">
        <f t="shared" si="158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9"/>
        <v>0</v>
      </c>
      <c r="Q1714" t="str">
        <f t="shared" si="157"/>
        <v>music</v>
      </c>
      <c r="R1714" t="str">
        <f t="shared" si="158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9"/>
        <v>50</v>
      </c>
      <c r="Q1715" t="str">
        <f t="shared" si="157"/>
        <v>music</v>
      </c>
      <c r="R1715" t="str">
        <f t="shared" si="158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9"/>
        <v>115.70588235294117</v>
      </c>
      <c r="Q1716" t="str">
        <f t="shared" si="157"/>
        <v>music</v>
      </c>
      <c r="R1716" t="str">
        <f t="shared" si="158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9"/>
        <v>5.5</v>
      </c>
      <c r="Q1717" t="str">
        <f t="shared" si="157"/>
        <v>music</v>
      </c>
      <c r="R1717" t="str">
        <f t="shared" si="158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9"/>
        <v>50</v>
      </c>
      <c r="Q1718" t="str">
        <f t="shared" si="157"/>
        <v>music</v>
      </c>
      <c r="R1718" t="str">
        <f t="shared" si="158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9"/>
        <v>34.024390243902438</v>
      </c>
      <c r="Q1719" t="str">
        <f t="shared" si="157"/>
        <v>music</v>
      </c>
      <c r="R1719" t="str">
        <f t="shared" si="158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9"/>
        <v>37.5</v>
      </c>
      <c r="Q1720" t="str">
        <f t="shared" si="157"/>
        <v>music</v>
      </c>
      <c r="R1720" t="str">
        <f t="shared" si="158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9"/>
        <v>11.666666666666666</v>
      </c>
      <c r="Q1721" t="str">
        <f t="shared" si="157"/>
        <v>music</v>
      </c>
      <c r="R1721" t="str">
        <f t="shared" si="158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9"/>
        <v>28.125</v>
      </c>
      <c r="Q1722" t="str">
        <f t="shared" si="157"/>
        <v>music</v>
      </c>
      <c r="R1722" t="str">
        <f t="shared" si="158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9"/>
        <v>0</v>
      </c>
      <c r="Q1723" t="str">
        <f t="shared" si="157"/>
        <v>music</v>
      </c>
      <c r="R1723" t="str">
        <f t="shared" si="158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9"/>
        <v>1</v>
      </c>
      <c r="Q1724" t="str">
        <f t="shared" si="157"/>
        <v>music</v>
      </c>
      <c r="R1724" t="str">
        <f t="shared" si="158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9"/>
        <v>216.66666666666666</v>
      </c>
      <c r="Q1725" t="str">
        <f t="shared" si="157"/>
        <v>music</v>
      </c>
      <c r="R1725" t="str">
        <f t="shared" si="158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9"/>
        <v>8.75</v>
      </c>
      <c r="Q1726" t="str">
        <f t="shared" si="157"/>
        <v>music</v>
      </c>
      <c r="R1726" t="str">
        <f t="shared" si="158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9"/>
        <v>62.222222222222221</v>
      </c>
      <c r="Q1727" t="str">
        <f t="shared" si="157"/>
        <v>music</v>
      </c>
      <c r="R1727" t="str">
        <f t="shared" si="158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9"/>
        <v>137.25</v>
      </c>
      <c r="Q1728" t="str">
        <f t="shared" si="157"/>
        <v>music</v>
      </c>
      <c r="R1728" t="str">
        <f t="shared" si="158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9"/>
        <v>1</v>
      </c>
      <c r="Q1729" t="str">
        <f t="shared" si="157"/>
        <v>music</v>
      </c>
      <c r="R1729" t="str">
        <f t="shared" si="158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 s="6">
        <f t="shared" si="159"/>
        <v>122.14285714285714</v>
      </c>
      <c r="Q1730" t="str">
        <f t="shared" ref="Q1730:Q1793" si="163">LEFT(N1730,FIND("/",N1730)-1)</f>
        <v>music</v>
      </c>
      <c r="R1730" t="str">
        <f t="shared" ref="R1730:R1793" si="164">RIGHT(N1730,LEN(N1730)-SEARCH("/",N1730))</f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6">
        <f t="shared" ref="P1731:P1794" si="165">IFERROR(E1731/L1731,0)</f>
        <v>0</v>
      </c>
      <c r="Q1731" t="str">
        <f t="shared" si="163"/>
        <v>music</v>
      </c>
      <c r="R1731" t="str">
        <f t="shared" si="164"/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5"/>
        <v>0</v>
      </c>
      <c r="Q1732" t="str">
        <f t="shared" si="163"/>
        <v>music</v>
      </c>
      <c r="R1732" t="str">
        <f t="shared" si="164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5"/>
        <v>0</v>
      </c>
      <c r="Q1733" t="str">
        <f t="shared" si="163"/>
        <v>music</v>
      </c>
      <c r="R1733" t="str">
        <f t="shared" si="164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5"/>
        <v>0</v>
      </c>
      <c r="Q1734" t="str">
        <f t="shared" si="163"/>
        <v>music</v>
      </c>
      <c r="R1734" t="str">
        <f t="shared" si="164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5"/>
        <v>0</v>
      </c>
      <c r="Q1735" t="str">
        <f t="shared" si="163"/>
        <v>music</v>
      </c>
      <c r="R1735" t="str">
        <f t="shared" si="164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5"/>
        <v>1</v>
      </c>
      <c r="Q1736" t="str">
        <f t="shared" si="163"/>
        <v>music</v>
      </c>
      <c r="R1736" t="str">
        <f t="shared" si="164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5"/>
        <v>55</v>
      </c>
      <c r="Q1737" t="str">
        <f t="shared" si="163"/>
        <v>music</v>
      </c>
      <c r="R1737" t="str">
        <f t="shared" si="164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5"/>
        <v>22</v>
      </c>
      <c r="Q1738" t="str">
        <f t="shared" si="163"/>
        <v>music</v>
      </c>
      <c r="R1738" t="str">
        <f t="shared" si="164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5"/>
        <v>56.666666666666664</v>
      </c>
      <c r="Q1739" t="str">
        <f t="shared" si="163"/>
        <v>music</v>
      </c>
      <c r="R1739" t="str">
        <f t="shared" si="164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5"/>
        <v>20</v>
      </c>
      <c r="Q1740" t="str">
        <f t="shared" si="163"/>
        <v>music</v>
      </c>
      <c r="R1740" t="str">
        <f t="shared" si="164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5"/>
        <v>1</v>
      </c>
      <c r="Q1741" t="str">
        <f t="shared" si="163"/>
        <v>music</v>
      </c>
      <c r="R1741" t="str">
        <f t="shared" si="164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5"/>
        <v>0</v>
      </c>
      <c r="Q1742" t="str">
        <f t="shared" si="163"/>
        <v>music</v>
      </c>
      <c r="R1742" t="str">
        <f t="shared" si="164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5"/>
        <v>25.576923076923077</v>
      </c>
      <c r="Q1743" t="str">
        <f t="shared" si="163"/>
        <v>photography</v>
      </c>
      <c r="R1743" t="str">
        <f t="shared" si="164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5"/>
        <v>63.970588235294116</v>
      </c>
      <c r="Q1744" t="str">
        <f t="shared" si="163"/>
        <v>photography</v>
      </c>
      <c r="R1744" t="str">
        <f t="shared" si="164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5"/>
        <v>89.925373134328353</v>
      </c>
      <c r="Q1745" t="str">
        <f t="shared" si="163"/>
        <v>photography</v>
      </c>
      <c r="R1745" t="str">
        <f t="shared" si="164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5"/>
        <v>93.071428571428569</v>
      </c>
      <c r="Q1746" t="str">
        <f t="shared" si="163"/>
        <v>photography</v>
      </c>
      <c r="R1746" t="str">
        <f t="shared" si="164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5"/>
        <v>89.674157303370791</v>
      </c>
      <c r="Q1747" t="str">
        <f t="shared" si="163"/>
        <v>photography</v>
      </c>
      <c r="R1747" t="str">
        <f t="shared" si="164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5"/>
        <v>207.61682242990653</v>
      </c>
      <c r="Q1748" t="str">
        <f t="shared" si="163"/>
        <v>photography</v>
      </c>
      <c r="R1748" t="str">
        <f t="shared" si="164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5"/>
        <v>59.408805031446541</v>
      </c>
      <c r="Q1749" t="str">
        <f t="shared" si="163"/>
        <v>photography</v>
      </c>
      <c r="R1749" t="str">
        <f t="shared" si="164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5"/>
        <v>358.97237569060775</v>
      </c>
      <c r="Q1750" t="str">
        <f t="shared" si="163"/>
        <v>photography</v>
      </c>
      <c r="R1750" t="str">
        <f t="shared" si="164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5"/>
        <v>94.736641221374043</v>
      </c>
      <c r="Q1751" t="str">
        <f t="shared" si="163"/>
        <v>photography</v>
      </c>
      <c r="R1751" t="str">
        <f t="shared" si="164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5"/>
        <v>80.647999999999996</v>
      </c>
      <c r="Q1752" t="str">
        <f t="shared" si="163"/>
        <v>photography</v>
      </c>
      <c r="R1752" t="str">
        <f t="shared" si="164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5"/>
        <v>168.68852459016392</v>
      </c>
      <c r="Q1753" t="str">
        <f t="shared" si="163"/>
        <v>photography</v>
      </c>
      <c r="R1753" t="str">
        <f t="shared" si="164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5"/>
        <v>34.68888888888889</v>
      </c>
      <c r="Q1754" t="str">
        <f t="shared" si="163"/>
        <v>photography</v>
      </c>
      <c r="R1754" t="str">
        <f t="shared" si="164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5"/>
        <v>462.85714285714283</v>
      </c>
      <c r="Q1755" t="str">
        <f t="shared" si="163"/>
        <v>photography</v>
      </c>
      <c r="R1755" t="str">
        <f t="shared" si="164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5"/>
        <v>104.38888888888889</v>
      </c>
      <c r="Q1756" t="str">
        <f t="shared" si="163"/>
        <v>photography</v>
      </c>
      <c r="R1756" t="str">
        <f t="shared" si="164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5"/>
        <v>7.5</v>
      </c>
      <c r="Q1757" t="str">
        <f t="shared" si="163"/>
        <v>photography</v>
      </c>
      <c r="R1757" t="str">
        <f t="shared" si="164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5"/>
        <v>47.13</v>
      </c>
      <c r="Q1758" t="str">
        <f t="shared" si="163"/>
        <v>photography</v>
      </c>
      <c r="R1758" t="str">
        <f t="shared" si="164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5"/>
        <v>414.28571428571428</v>
      </c>
      <c r="Q1759" t="str">
        <f t="shared" si="163"/>
        <v>photography</v>
      </c>
      <c r="R1759" t="str">
        <f t="shared" si="164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5"/>
        <v>42.481481481481481</v>
      </c>
      <c r="Q1760" t="str">
        <f t="shared" si="163"/>
        <v>photography</v>
      </c>
      <c r="R1760" t="str">
        <f t="shared" si="164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5"/>
        <v>108.77551020408163</v>
      </c>
      <c r="Q1761" t="str">
        <f t="shared" si="163"/>
        <v>photography</v>
      </c>
      <c r="R1761" t="str">
        <f t="shared" si="164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5"/>
        <v>81.098039215686271</v>
      </c>
      <c r="Q1762" t="str">
        <f t="shared" si="163"/>
        <v>photography</v>
      </c>
      <c r="R1762" t="str">
        <f t="shared" si="164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5"/>
        <v>51.666666666666664</v>
      </c>
      <c r="Q1763" t="str">
        <f t="shared" si="163"/>
        <v>photography</v>
      </c>
      <c r="R1763" t="str">
        <f t="shared" si="164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5"/>
        <v>35.4</v>
      </c>
      <c r="Q1764" t="str">
        <f t="shared" si="163"/>
        <v>photography</v>
      </c>
      <c r="R1764" t="str">
        <f t="shared" si="164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5"/>
        <v>103.63559322033899</v>
      </c>
      <c r="Q1765" t="str">
        <f t="shared" si="163"/>
        <v>photography</v>
      </c>
      <c r="R1765" t="str">
        <f t="shared" si="164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5"/>
        <v>55.282051282051285</v>
      </c>
      <c r="Q1766" t="str">
        <f t="shared" si="163"/>
        <v>photography</v>
      </c>
      <c r="R1766" t="str">
        <f t="shared" si="164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5"/>
        <v>72.16970873786407</v>
      </c>
      <c r="Q1767" t="str">
        <f t="shared" si="163"/>
        <v>photography</v>
      </c>
      <c r="R1767" t="str">
        <f t="shared" si="164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5"/>
        <v>0</v>
      </c>
      <c r="Q1768" t="str">
        <f t="shared" si="163"/>
        <v>photography</v>
      </c>
      <c r="R1768" t="str">
        <f t="shared" si="164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5"/>
        <v>58.615384615384613</v>
      </c>
      <c r="Q1769" t="str">
        <f t="shared" si="163"/>
        <v>photography</v>
      </c>
      <c r="R1769" t="str">
        <f t="shared" si="164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5"/>
        <v>12.466666666666667</v>
      </c>
      <c r="Q1770" t="str">
        <f t="shared" si="163"/>
        <v>photography</v>
      </c>
      <c r="R1770" t="str">
        <f t="shared" si="164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5"/>
        <v>49.136363636363633</v>
      </c>
      <c r="Q1771" t="str">
        <f t="shared" si="163"/>
        <v>photography</v>
      </c>
      <c r="R1771" t="str">
        <f t="shared" si="164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5"/>
        <v>150.5</v>
      </c>
      <c r="Q1772" t="str">
        <f t="shared" si="163"/>
        <v>photography</v>
      </c>
      <c r="R1772" t="str">
        <f t="shared" si="164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5"/>
        <v>35.799999999999997</v>
      </c>
      <c r="Q1773" t="str">
        <f t="shared" si="163"/>
        <v>photography</v>
      </c>
      <c r="R1773" t="str">
        <f t="shared" si="164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5"/>
        <v>45.157894736842103</v>
      </c>
      <c r="Q1774" t="str">
        <f t="shared" si="163"/>
        <v>photography</v>
      </c>
      <c r="R1774" t="str">
        <f t="shared" si="164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5"/>
        <v>98.78947368421052</v>
      </c>
      <c r="Q1775" t="str">
        <f t="shared" si="163"/>
        <v>photography</v>
      </c>
      <c r="R1775" t="str">
        <f t="shared" si="164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5"/>
        <v>88.307692307692307</v>
      </c>
      <c r="Q1776" t="str">
        <f t="shared" si="163"/>
        <v>photography</v>
      </c>
      <c r="R1776" t="str">
        <f t="shared" si="164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5"/>
        <v>170.62903225806451</v>
      </c>
      <c r="Q1777" t="str">
        <f t="shared" si="163"/>
        <v>photography</v>
      </c>
      <c r="R1777" t="str">
        <f t="shared" si="164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5"/>
        <v>83.75</v>
      </c>
      <c r="Q1778" t="str">
        <f t="shared" si="163"/>
        <v>photography</v>
      </c>
      <c r="R1778" t="str">
        <f t="shared" si="164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5"/>
        <v>65.099999999999994</v>
      </c>
      <c r="Q1779" t="str">
        <f t="shared" si="163"/>
        <v>photography</v>
      </c>
      <c r="R1779" t="str">
        <f t="shared" si="164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5"/>
        <v>66.333333333333329</v>
      </c>
      <c r="Q1780" t="str">
        <f t="shared" si="163"/>
        <v>photography</v>
      </c>
      <c r="R1780" t="str">
        <f t="shared" si="164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5"/>
        <v>104.89473684210526</v>
      </c>
      <c r="Q1781" t="str">
        <f t="shared" si="163"/>
        <v>photography</v>
      </c>
      <c r="R1781" t="str">
        <f t="shared" si="164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5"/>
        <v>78.440789473684205</v>
      </c>
      <c r="Q1782" t="str">
        <f t="shared" si="163"/>
        <v>photography</v>
      </c>
      <c r="R1782" t="str">
        <f t="shared" si="164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5"/>
        <v>59.041666666666664</v>
      </c>
      <c r="Q1783" t="str">
        <f t="shared" si="163"/>
        <v>photography</v>
      </c>
      <c r="R1783" t="str">
        <f t="shared" si="164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5"/>
        <v>71.34210526315789</v>
      </c>
      <c r="Q1784" t="str">
        <f t="shared" si="163"/>
        <v>photography</v>
      </c>
      <c r="R1784" t="str">
        <f t="shared" si="164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5"/>
        <v>51.227027027027027</v>
      </c>
      <c r="Q1785" t="str">
        <f t="shared" si="163"/>
        <v>photography</v>
      </c>
      <c r="R1785" t="str">
        <f t="shared" si="164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5"/>
        <v>60.242424242424242</v>
      </c>
      <c r="Q1786" t="str">
        <f t="shared" si="163"/>
        <v>photography</v>
      </c>
      <c r="R1786" t="str">
        <f t="shared" si="164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5"/>
        <v>44.935185185185183</v>
      </c>
      <c r="Q1787" t="str">
        <f t="shared" si="163"/>
        <v>photography</v>
      </c>
      <c r="R1787" t="str">
        <f t="shared" si="164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5"/>
        <v>31.206896551724139</v>
      </c>
      <c r="Q1788" t="str">
        <f t="shared" si="163"/>
        <v>photography</v>
      </c>
      <c r="R1788" t="str">
        <f t="shared" si="164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5"/>
        <v>63.875</v>
      </c>
      <c r="Q1789" t="str">
        <f t="shared" si="163"/>
        <v>photography</v>
      </c>
      <c r="R1789" t="str">
        <f t="shared" si="164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5"/>
        <v>19</v>
      </c>
      <c r="Q1790" t="str">
        <f t="shared" si="163"/>
        <v>photography</v>
      </c>
      <c r="R1790" t="str">
        <f t="shared" si="164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5"/>
        <v>10</v>
      </c>
      <c r="Q1791" t="str">
        <f t="shared" si="163"/>
        <v>photography</v>
      </c>
      <c r="R1791" t="str">
        <f t="shared" si="164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5"/>
        <v>109.06666666666666</v>
      </c>
      <c r="Q1792" t="str">
        <f t="shared" si="163"/>
        <v>photography</v>
      </c>
      <c r="R1792" t="str">
        <f t="shared" si="164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5"/>
        <v>26.75</v>
      </c>
      <c r="Q1793" t="str">
        <f t="shared" si="163"/>
        <v>photography</v>
      </c>
      <c r="R1793" t="str">
        <f t="shared" si="164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 s="6">
        <f t="shared" si="165"/>
        <v>109.93525179856115</v>
      </c>
      <c r="Q1794" t="str">
        <f t="shared" ref="Q1794:Q1857" si="169">LEFT(N1794,FIND("/",N1794)-1)</f>
        <v>photography</v>
      </c>
      <c r="R1794" t="str">
        <f t="shared" ref="R1794:R1857" si="170">RIGHT(N1794,LEN(N1794)-SEARCH("/",N1794))</f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6">
        <f t="shared" ref="P1795:P1858" si="171">IFERROR(E1795/L1795,0)</f>
        <v>20</v>
      </c>
      <c r="Q1795" t="str">
        <f t="shared" si="169"/>
        <v>photography</v>
      </c>
      <c r="R1795" t="str">
        <f t="shared" si="170"/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71"/>
        <v>55.388888888888886</v>
      </c>
      <c r="Q1796" t="str">
        <f t="shared" si="169"/>
        <v>photography</v>
      </c>
      <c r="R1796" t="str">
        <f t="shared" si="170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71"/>
        <v>133.90123456790124</v>
      </c>
      <c r="Q1797" t="str">
        <f t="shared" si="169"/>
        <v>photography</v>
      </c>
      <c r="R1797" t="str">
        <f t="shared" si="170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71"/>
        <v>48.720930232558139</v>
      </c>
      <c r="Q1798" t="str">
        <f t="shared" si="169"/>
        <v>photography</v>
      </c>
      <c r="R1798" t="str">
        <f t="shared" si="170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71"/>
        <v>48.25</v>
      </c>
      <c r="Q1799" t="str">
        <f t="shared" si="169"/>
        <v>photography</v>
      </c>
      <c r="R1799" t="str">
        <f t="shared" si="170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71"/>
        <v>58.972972972972975</v>
      </c>
      <c r="Q1800" t="str">
        <f t="shared" si="169"/>
        <v>photography</v>
      </c>
      <c r="R1800" t="str">
        <f t="shared" si="170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71"/>
        <v>11.638333333333334</v>
      </c>
      <c r="Q1801" t="str">
        <f t="shared" si="169"/>
        <v>photography</v>
      </c>
      <c r="R1801" t="str">
        <f t="shared" si="170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71"/>
        <v>83.716814159292042</v>
      </c>
      <c r="Q1802" t="str">
        <f t="shared" si="169"/>
        <v>photography</v>
      </c>
      <c r="R1802" t="str">
        <f t="shared" si="170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71"/>
        <v>63.648648648648646</v>
      </c>
      <c r="Q1803" t="str">
        <f t="shared" si="169"/>
        <v>photography</v>
      </c>
      <c r="R1803" t="str">
        <f t="shared" si="170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71"/>
        <v>94.277777777777771</v>
      </c>
      <c r="Q1804" t="str">
        <f t="shared" si="169"/>
        <v>photography</v>
      </c>
      <c r="R1804" t="str">
        <f t="shared" si="170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71"/>
        <v>71.86666666666666</v>
      </c>
      <c r="Q1805" t="str">
        <f t="shared" si="169"/>
        <v>photography</v>
      </c>
      <c r="R1805" t="str">
        <f t="shared" si="170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71"/>
        <v>104.84615384615384</v>
      </c>
      <c r="Q1806" t="str">
        <f t="shared" si="169"/>
        <v>photography</v>
      </c>
      <c r="R1806" t="str">
        <f t="shared" si="170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71"/>
        <v>67.139344262295083</v>
      </c>
      <c r="Q1807" t="str">
        <f t="shared" si="169"/>
        <v>photography</v>
      </c>
      <c r="R1807" t="str">
        <f t="shared" si="170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71"/>
        <v>73.875</v>
      </c>
      <c r="Q1808" t="str">
        <f t="shared" si="169"/>
        <v>photography</v>
      </c>
      <c r="R1808" t="str">
        <f t="shared" si="170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71"/>
        <v>69.125</v>
      </c>
      <c r="Q1809" t="str">
        <f t="shared" si="169"/>
        <v>photography</v>
      </c>
      <c r="R1809" t="str">
        <f t="shared" si="170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71"/>
        <v>120.77083333333333</v>
      </c>
      <c r="Q1810" t="str">
        <f t="shared" si="169"/>
        <v>photography</v>
      </c>
      <c r="R1810" t="str">
        <f t="shared" si="170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71"/>
        <v>42.222222222222221</v>
      </c>
      <c r="Q1811" t="str">
        <f t="shared" si="169"/>
        <v>photography</v>
      </c>
      <c r="R1811" t="str">
        <f t="shared" si="170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71"/>
        <v>7.5</v>
      </c>
      <c r="Q1812" t="str">
        <f t="shared" si="169"/>
        <v>photography</v>
      </c>
      <c r="R1812" t="str">
        <f t="shared" si="170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71"/>
        <v>1.5384615384615385</v>
      </c>
      <c r="Q1813" t="str">
        <f t="shared" si="169"/>
        <v>photography</v>
      </c>
      <c r="R1813" t="str">
        <f t="shared" si="170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71"/>
        <v>37.608695652173914</v>
      </c>
      <c r="Q1814" t="str">
        <f t="shared" si="169"/>
        <v>photography</v>
      </c>
      <c r="R1814" t="str">
        <f t="shared" si="170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71"/>
        <v>0</v>
      </c>
      <c r="Q1815" t="str">
        <f t="shared" si="169"/>
        <v>photography</v>
      </c>
      <c r="R1815" t="str">
        <f t="shared" si="170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71"/>
        <v>42.157142857142858</v>
      </c>
      <c r="Q1816" t="str">
        <f t="shared" si="169"/>
        <v>photography</v>
      </c>
      <c r="R1816" t="str">
        <f t="shared" si="170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71"/>
        <v>0</v>
      </c>
      <c r="Q1817" t="str">
        <f t="shared" si="169"/>
        <v>photography</v>
      </c>
      <c r="R1817" t="str">
        <f t="shared" si="170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71"/>
        <v>84.833333333333329</v>
      </c>
      <c r="Q1818" t="str">
        <f t="shared" si="169"/>
        <v>photography</v>
      </c>
      <c r="R1818" t="str">
        <f t="shared" si="170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71"/>
        <v>94.19</v>
      </c>
      <c r="Q1819" t="str">
        <f t="shared" si="169"/>
        <v>photography</v>
      </c>
      <c r="R1819" t="str">
        <f t="shared" si="170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71"/>
        <v>0</v>
      </c>
      <c r="Q1820" t="str">
        <f t="shared" si="169"/>
        <v>photography</v>
      </c>
      <c r="R1820" t="str">
        <f t="shared" si="170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71"/>
        <v>6.25</v>
      </c>
      <c r="Q1821" t="str">
        <f t="shared" si="169"/>
        <v>photography</v>
      </c>
      <c r="R1821" t="str">
        <f t="shared" si="170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71"/>
        <v>213.375</v>
      </c>
      <c r="Q1822" t="str">
        <f t="shared" si="169"/>
        <v>photography</v>
      </c>
      <c r="R1822" t="str">
        <f t="shared" si="170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71"/>
        <v>59.162280701754383</v>
      </c>
      <c r="Q1823" t="str">
        <f t="shared" si="169"/>
        <v>music</v>
      </c>
      <c r="R1823" t="str">
        <f t="shared" si="170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71"/>
        <v>27.272727272727273</v>
      </c>
      <c r="Q1824" t="str">
        <f t="shared" si="169"/>
        <v>music</v>
      </c>
      <c r="R1824" t="str">
        <f t="shared" si="170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71"/>
        <v>24.575757575757574</v>
      </c>
      <c r="Q1825" t="str">
        <f t="shared" si="169"/>
        <v>music</v>
      </c>
      <c r="R1825" t="str">
        <f t="shared" si="170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71"/>
        <v>75.05</v>
      </c>
      <c r="Q1826" t="str">
        <f t="shared" si="169"/>
        <v>music</v>
      </c>
      <c r="R1826" t="str">
        <f t="shared" si="170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71"/>
        <v>42.02</v>
      </c>
      <c r="Q1827" t="str">
        <f t="shared" si="169"/>
        <v>music</v>
      </c>
      <c r="R1827" t="str">
        <f t="shared" si="170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71"/>
        <v>53.157894736842103</v>
      </c>
      <c r="Q1828" t="str">
        <f t="shared" si="169"/>
        <v>music</v>
      </c>
      <c r="R1828" t="str">
        <f t="shared" si="170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71"/>
        <v>83.885416666666671</v>
      </c>
      <c r="Q1829" t="str">
        <f t="shared" si="169"/>
        <v>music</v>
      </c>
      <c r="R1829" t="str">
        <f t="shared" si="170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71"/>
        <v>417.33333333333331</v>
      </c>
      <c r="Q1830" t="str">
        <f t="shared" si="169"/>
        <v>music</v>
      </c>
      <c r="R1830" t="str">
        <f t="shared" si="170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71"/>
        <v>75.765151515151516</v>
      </c>
      <c r="Q1831" t="str">
        <f t="shared" si="169"/>
        <v>music</v>
      </c>
      <c r="R1831" t="str">
        <f t="shared" si="170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71"/>
        <v>67.389380530973455</v>
      </c>
      <c r="Q1832" t="str">
        <f t="shared" si="169"/>
        <v>music</v>
      </c>
      <c r="R1832" t="str">
        <f t="shared" si="170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71"/>
        <v>73.571428571428569</v>
      </c>
      <c r="Q1833" t="str">
        <f t="shared" si="169"/>
        <v>music</v>
      </c>
      <c r="R1833" t="str">
        <f t="shared" si="170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71"/>
        <v>25</v>
      </c>
      <c r="Q1834" t="str">
        <f t="shared" si="169"/>
        <v>music</v>
      </c>
      <c r="R1834" t="str">
        <f t="shared" si="170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71"/>
        <v>42</v>
      </c>
      <c r="Q1835" t="str">
        <f t="shared" si="169"/>
        <v>music</v>
      </c>
      <c r="R1835" t="str">
        <f t="shared" si="170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71"/>
        <v>131.16666666666666</v>
      </c>
      <c r="Q1836" t="str">
        <f t="shared" si="169"/>
        <v>music</v>
      </c>
      <c r="R1836" t="str">
        <f t="shared" si="170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71"/>
        <v>47.272727272727273</v>
      </c>
      <c r="Q1837" t="str">
        <f t="shared" si="169"/>
        <v>music</v>
      </c>
      <c r="R1837" t="str">
        <f t="shared" si="170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71"/>
        <v>182.12727272727273</v>
      </c>
      <c r="Q1838" t="str">
        <f t="shared" si="169"/>
        <v>music</v>
      </c>
      <c r="R1838" t="str">
        <f t="shared" si="170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71"/>
        <v>61.366666666666667</v>
      </c>
      <c r="Q1839" t="str">
        <f t="shared" si="169"/>
        <v>music</v>
      </c>
      <c r="R1839" t="str">
        <f t="shared" si="170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71"/>
        <v>35.767499999999998</v>
      </c>
      <c r="Q1840" t="str">
        <f t="shared" si="169"/>
        <v>music</v>
      </c>
      <c r="R1840" t="str">
        <f t="shared" si="170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71"/>
        <v>45.62222222222222</v>
      </c>
      <c r="Q1841" t="str">
        <f t="shared" si="169"/>
        <v>music</v>
      </c>
      <c r="R1841" t="str">
        <f t="shared" si="170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71"/>
        <v>75.384615384615387</v>
      </c>
      <c r="Q1842" t="str">
        <f t="shared" si="169"/>
        <v>music</v>
      </c>
      <c r="R1842" t="str">
        <f t="shared" si="170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71"/>
        <v>50.875</v>
      </c>
      <c r="Q1843" t="str">
        <f t="shared" si="169"/>
        <v>music</v>
      </c>
      <c r="R1843" t="str">
        <f t="shared" si="170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71"/>
        <v>119.28571428571429</v>
      </c>
      <c r="Q1844" t="str">
        <f t="shared" si="169"/>
        <v>music</v>
      </c>
      <c r="R1844" t="str">
        <f t="shared" si="170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71"/>
        <v>92.541865671641801</v>
      </c>
      <c r="Q1845" t="str">
        <f t="shared" si="169"/>
        <v>music</v>
      </c>
      <c r="R1845" t="str">
        <f t="shared" si="170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71"/>
        <v>76.05</v>
      </c>
      <c r="Q1846" t="str">
        <f t="shared" si="169"/>
        <v>music</v>
      </c>
      <c r="R1846" t="str">
        <f t="shared" si="170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71"/>
        <v>52.631578947368418</v>
      </c>
      <c r="Q1847" t="str">
        <f t="shared" si="169"/>
        <v>music</v>
      </c>
      <c r="R1847" t="str">
        <f t="shared" si="170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71"/>
        <v>98.990430622009569</v>
      </c>
      <c r="Q1848" t="str">
        <f t="shared" si="169"/>
        <v>music</v>
      </c>
      <c r="R1848" t="str">
        <f t="shared" si="170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71"/>
        <v>79.526315789473685</v>
      </c>
      <c r="Q1849" t="str">
        <f t="shared" si="169"/>
        <v>music</v>
      </c>
      <c r="R1849" t="str">
        <f t="shared" si="170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71"/>
        <v>134.20833333333334</v>
      </c>
      <c r="Q1850" t="str">
        <f t="shared" si="169"/>
        <v>music</v>
      </c>
      <c r="R1850" t="str">
        <f t="shared" si="170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71"/>
        <v>37.625</v>
      </c>
      <c r="Q1851" t="str">
        <f t="shared" si="169"/>
        <v>music</v>
      </c>
      <c r="R1851" t="str">
        <f t="shared" si="170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71"/>
        <v>51.044692737430168</v>
      </c>
      <c r="Q1852" t="str">
        <f t="shared" si="169"/>
        <v>music</v>
      </c>
      <c r="R1852" t="str">
        <f t="shared" si="170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71"/>
        <v>50.03846153846154</v>
      </c>
      <c r="Q1853" t="str">
        <f t="shared" si="169"/>
        <v>music</v>
      </c>
      <c r="R1853" t="str">
        <f t="shared" si="170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71"/>
        <v>133.93129770992365</v>
      </c>
      <c r="Q1854" t="str">
        <f t="shared" si="169"/>
        <v>music</v>
      </c>
      <c r="R1854" t="str">
        <f t="shared" si="170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71"/>
        <v>58.214285714285715</v>
      </c>
      <c r="Q1855" t="str">
        <f t="shared" si="169"/>
        <v>music</v>
      </c>
      <c r="R1855" t="str">
        <f t="shared" si="170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71"/>
        <v>88.037643678160919</v>
      </c>
      <c r="Q1856" t="str">
        <f t="shared" si="169"/>
        <v>music</v>
      </c>
      <c r="R1856" t="str">
        <f t="shared" si="170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71"/>
        <v>70.576753926701571</v>
      </c>
      <c r="Q1857" t="str">
        <f t="shared" si="169"/>
        <v>music</v>
      </c>
      <c r="R1857" t="str">
        <f t="shared" si="170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 s="6">
        <f t="shared" si="171"/>
        <v>53.289473684210527</v>
      </c>
      <c r="Q1858" t="str">
        <f t="shared" ref="Q1858:Q1921" si="175">LEFT(N1858,FIND("/",N1858)-1)</f>
        <v>music</v>
      </c>
      <c r="R1858" t="str">
        <f t="shared" ref="R1858:R1921" si="176">RIGHT(N1858,LEN(N1858)-SEARCH("/",N1858))</f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6">
        <f t="shared" ref="P1859:P1922" si="177">IFERROR(E1859/L1859,0)</f>
        <v>136.36363636363637</v>
      </c>
      <c r="Q1859" t="str">
        <f t="shared" si="175"/>
        <v>music</v>
      </c>
      <c r="R1859" t="str">
        <f t="shared" si="176"/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7"/>
        <v>40.547315436241611</v>
      </c>
      <c r="Q1860" t="str">
        <f t="shared" si="175"/>
        <v>music</v>
      </c>
      <c r="R1860" t="str">
        <f t="shared" si="176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7"/>
        <v>70.625</v>
      </c>
      <c r="Q1861" t="str">
        <f t="shared" si="175"/>
        <v>music</v>
      </c>
      <c r="R1861" t="str">
        <f t="shared" si="176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7"/>
        <v>52.684210526315788</v>
      </c>
      <c r="Q1862" t="str">
        <f t="shared" si="175"/>
        <v>music</v>
      </c>
      <c r="R1862" t="str">
        <f t="shared" si="176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7"/>
        <v>0</v>
      </c>
      <c r="Q1863" t="str">
        <f t="shared" si="175"/>
        <v>games</v>
      </c>
      <c r="R1863" t="str">
        <f t="shared" si="176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7"/>
        <v>90.9375</v>
      </c>
      <c r="Q1864" t="str">
        <f t="shared" si="175"/>
        <v>games</v>
      </c>
      <c r="R1864" t="str">
        <f t="shared" si="176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7"/>
        <v>5</v>
      </c>
      <c r="Q1865" t="str">
        <f t="shared" si="175"/>
        <v>games</v>
      </c>
      <c r="R1865" t="str">
        <f t="shared" si="176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7"/>
        <v>58.083333333333336</v>
      </c>
      <c r="Q1866" t="str">
        <f t="shared" si="175"/>
        <v>games</v>
      </c>
      <c r="R1866" t="str">
        <f t="shared" si="176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7"/>
        <v>2</v>
      </c>
      <c r="Q1867" t="str">
        <f t="shared" si="175"/>
        <v>games</v>
      </c>
      <c r="R1867" t="str">
        <f t="shared" si="176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7"/>
        <v>62.5</v>
      </c>
      <c r="Q1868" t="str">
        <f t="shared" si="175"/>
        <v>games</v>
      </c>
      <c r="R1868" t="str">
        <f t="shared" si="176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7"/>
        <v>10</v>
      </c>
      <c r="Q1869" t="str">
        <f t="shared" si="175"/>
        <v>games</v>
      </c>
      <c r="R1869" t="str">
        <f t="shared" si="176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7"/>
        <v>71.588235294117652</v>
      </c>
      <c r="Q1870" t="str">
        <f t="shared" si="175"/>
        <v>games</v>
      </c>
      <c r="R1870" t="str">
        <f t="shared" si="176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7"/>
        <v>0</v>
      </c>
      <c r="Q1871" t="str">
        <f t="shared" si="175"/>
        <v>games</v>
      </c>
      <c r="R1871" t="str">
        <f t="shared" si="176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7"/>
        <v>32.81818181818182</v>
      </c>
      <c r="Q1872" t="str">
        <f t="shared" si="175"/>
        <v>games</v>
      </c>
      <c r="R1872" t="str">
        <f t="shared" si="176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7"/>
        <v>49.11578947368421</v>
      </c>
      <c r="Q1873" t="str">
        <f t="shared" si="175"/>
        <v>games</v>
      </c>
      <c r="R1873" t="str">
        <f t="shared" si="176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7"/>
        <v>16.307692307692307</v>
      </c>
      <c r="Q1874" t="str">
        <f t="shared" si="175"/>
        <v>games</v>
      </c>
      <c r="R1874" t="str">
        <f t="shared" si="176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7"/>
        <v>18</v>
      </c>
      <c r="Q1875" t="str">
        <f t="shared" si="175"/>
        <v>games</v>
      </c>
      <c r="R1875" t="str">
        <f t="shared" si="176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7"/>
        <v>13</v>
      </c>
      <c r="Q1876" t="str">
        <f t="shared" si="175"/>
        <v>games</v>
      </c>
      <c r="R1876" t="str">
        <f t="shared" si="176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7"/>
        <v>17</v>
      </c>
      <c r="Q1877" t="str">
        <f t="shared" si="175"/>
        <v>games</v>
      </c>
      <c r="R1877" t="str">
        <f t="shared" si="176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7"/>
        <v>0</v>
      </c>
      <c r="Q1878" t="str">
        <f t="shared" si="175"/>
        <v>games</v>
      </c>
      <c r="R1878" t="str">
        <f t="shared" si="176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7"/>
        <v>0</v>
      </c>
      <c r="Q1879" t="str">
        <f t="shared" si="175"/>
        <v>games</v>
      </c>
      <c r="R1879" t="str">
        <f t="shared" si="176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7"/>
        <v>0</v>
      </c>
      <c r="Q1880" t="str">
        <f t="shared" si="175"/>
        <v>games</v>
      </c>
      <c r="R1880" t="str">
        <f t="shared" si="176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7"/>
        <v>3</v>
      </c>
      <c r="Q1881" t="str">
        <f t="shared" si="175"/>
        <v>games</v>
      </c>
      <c r="R1881" t="str">
        <f t="shared" si="176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7"/>
        <v>41.833333333333336</v>
      </c>
      <c r="Q1882" t="str">
        <f t="shared" si="175"/>
        <v>games</v>
      </c>
      <c r="R1882" t="str">
        <f t="shared" si="176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7"/>
        <v>49.338428571428572</v>
      </c>
      <c r="Q1883" t="str">
        <f t="shared" si="175"/>
        <v>music</v>
      </c>
      <c r="R1883" t="str">
        <f t="shared" si="176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7"/>
        <v>41.728395061728392</v>
      </c>
      <c r="Q1884" t="str">
        <f t="shared" si="175"/>
        <v>music</v>
      </c>
      <c r="R1884" t="str">
        <f t="shared" si="176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7"/>
        <v>32.71875</v>
      </c>
      <c r="Q1885" t="str">
        <f t="shared" si="175"/>
        <v>music</v>
      </c>
      <c r="R1885" t="str">
        <f t="shared" si="176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7"/>
        <v>51.96153846153846</v>
      </c>
      <c r="Q1886" t="str">
        <f t="shared" si="175"/>
        <v>music</v>
      </c>
      <c r="R1886" t="str">
        <f t="shared" si="176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7"/>
        <v>50.685714285714283</v>
      </c>
      <c r="Q1887" t="str">
        <f t="shared" si="175"/>
        <v>music</v>
      </c>
      <c r="R1887" t="str">
        <f t="shared" si="176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7"/>
        <v>42.241379310344826</v>
      </c>
      <c r="Q1888" t="str">
        <f t="shared" si="175"/>
        <v>music</v>
      </c>
      <c r="R1888" t="str">
        <f t="shared" si="176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7"/>
        <v>416.875</v>
      </c>
      <c r="Q1889" t="str">
        <f t="shared" si="175"/>
        <v>music</v>
      </c>
      <c r="R1889" t="str">
        <f t="shared" si="176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7"/>
        <v>46.651685393258425</v>
      </c>
      <c r="Q1890" t="str">
        <f t="shared" si="175"/>
        <v>music</v>
      </c>
      <c r="R1890" t="str">
        <f t="shared" si="176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7"/>
        <v>48.454545454545453</v>
      </c>
      <c r="Q1891" t="str">
        <f t="shared" si="175"/>
        <v>music</v>
      </c>
      <c r="R1891" t="str">
        <f t="shared" si="176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7"/>
        <v>70.5289837398374</v>
      </c>
      <c r="Q1892" t="str">
        <f t="shared" si="175"/>
        <v>music</v>
      </c>
      <c r="R1892" t="str">
        <f t="shared" si="176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7"/>
        <v>87.958333333333329</v>
      </c>
      <c r="Q1893" t="str">
        <f t="shared" si="175"/>
        <v>music</v>
      </c>
      <c r="R1893" t="str">
        <f t="shared" si="176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7"/>
        <v>26.26923076923077</v>
      </c>
      <c r="Q1894" t="str">
        <f t="shared" si="175"/>
        <v>music</v>
      </c>
      <c r="R1894" t="str">
        <f t="shared" si="176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7"/>
        <v>57.777777777777779</v>
      </c>
      <c r="Q1895" t="str">
        <f t="shared" si="175"/>
        <v>music</v>
      </c>
      <c r="R1895" t="str">
        <f t="shared" si="176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7"/>
        <v>57.25</v>
      </c>
      <c r="Q1896" t="str">
        <f t="shared" si="175"/>
        <v>music</v>
      </c>
      <c r="R1896" t="str">
        <f t="shared" si="176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7"/>
        <v>196.34042553191489</v>
      </c>
      <c r="Q1897" t="str">
        <f t="shared" si="175"/>
        <v>music</v>
      </c>
      <c r="R1897" t="str">
        <f t="shared" si="176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7"/>
        <v>43</v>
      </c>
      <c r="Q1898" t="str">
        <f t="shared" si="175"/>
        <v>music</v>
      </c>
      <c r="R1898" t="str">
        <f t="shared" si="176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7"/>
        <v>35.551912568306008</v>
      </c>
      <c r="Q1899" t="str">
        <f t="shared" si="175"/>
        <v>music</v>
      </c>
      <c r="R1899" t="str">
        <f t="shared" si="176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7"/>
        <v>68.80952380952381</v>
      </c>
      <c r="Q1900" t="str">
        <f t="shared" si="175"/>
        <v>music</v>
      </c>
      <c r="R1900" t="str">
        <f t="shared" si="176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7"/>
        <v>28.571428571428573</v>
      </c>
      <c r="Q1901" t="str">
        <f t="shared" si="175"/>
        <v>music</v>
      </c>
      <c r="R1901" t="str">
        <f t="shared" si="176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7"/>
        <v>50.631666666666668</v>
      </c>
      <c r="Q1902" t="str">
        <f t="shared" si="175"/>
        <v>music</v>
      </c>
      <c r="R1902" t="str">
        <f t="shared" si="176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7"/>
        <v>106.8</v>
      </c>
      <c r="Q1903" t="str">
        <f t="shared" si="175"/>
        <v>technology</v>
      </c>
      <c r="R1903" t="str">
        <f t="shared" si="176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7"/>
        <v>4</v>
      </c>
      <c r="Q1904" t="str">
        <f t="shared" si="175"/>
        <v>technology</v>
      </c>
      <c r="R1904" t="str">
        <f t="shared" si="176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7"/>
        <v>34.097560975609753</v>
      </c>
      <c r="Q1905" t="str">
        <f t="shared" si="175"/>
        <v>technology</v>
      </c>
      <c r="R1905" t="str">
        <f t="shared" si="176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7"/>
        <v>25</v>
      </c>
      <c r="Q1906" t="str">
        <f t="shared" si="175"/>
        <v>technology</v>
      </c>
      <c r="R1906" t="str">
        <f t="shared" si="176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7"/>
        <v>10.5</v>
      </c>
      <c r="Q1907" t="str">
        <f t="shared" si="175"/>
        <v>technology</v>
      </c>
      <c r="R1907" t="str">
        <f t="shared" si="176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7"/>
        <v>215.95959595959596</v>
      </c>
      <c r="Q1908" t="str">
        <f t="shared" si="175"/>
        <v>technology</v>
      </c>
      <c r="R1908" t="str">
        <f t="shared" si="176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7"/>
        <v>21.25</v>
      </c>
      <c r="Q1909" t="str">
        <f t="shared" si="175"/>
        <v>technology</v>
      </c>
      <c r="R1909" t="str">
        <f t="shared" si="176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7"/>
        <v>108.25</v>
      </c>
      <c r="Q1910" t="str">
        <f t="shared" si="175"/>
        <v>technology</v>
      </c>
      <c r="R1910" t="str">
        <f t="shared" si="176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7"/>
        <v>129.97368421052633</v>
      </c>
      <c r="Q1911" t="str">
        <f t="shared" si="175"/>
        <v>technology</v>
      </c>
      <c r="R1911" t="str">
        <f t="shared" si="176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7"/>
        <v>117.49473684210527</v>
      </c>
      <c r="Q1912" t="str">
        <f t="shared" si="175"/>
        <v>technology</v>
      </c>
      <c r="R1912" t="str">
        <f t="shared" si="176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7"/>
        <v>10</v>
      </c>
      <c r="Q1913" t="str">
        <f t="shared" si="175"/>
        <v>technology</v>
      </c>
      <c r="R1913" t="str">
        <f t="shared" si="176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7"/>
        <v>70.595238095238102</v>
      </c>
      <c r="Q1914" t="str">
        <f t="shared" si="175"/>
        <v>technology</v>
      </c>
      <c r="R1914" t="str">
        <f t="shared" si="176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7"/>
        <v>24.5</v>
      </c>
      <c r="Q1915" t="str">
        <f t="shared" si="175"/>
        <v>technology</v>
      </c>
      <c r="R1915" t="str">
        <f t="shared" si="176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7"/>
        <v>30</v>
      </c>
      <c r="Q1916" t="str">
        <f t="shared" si="175"/>
        <v>technology</v>
      </c>
      <c r="R1916" t="str">
        <f t="shared" si="176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7"/>
        <v>2</v>
      </c>
      <c r="Q1917" t="str">
        <f t="shared" si="175"/>
        <v>technology</v>
      </c>
      <c r="R1917" t="str">
        <f t="shared" si="176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7"/>
        <v>17</v>
      </c>
      <c r="Q1918" t="str">
        <f t="shared" si="175"/>
        <v>technology</v>
      </c>
      <c r="R1918" t="str">
        <f t="shared" si="176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7"/>
        <v>2928.9285714285716</v>
      </c>
      <c r="Q1919" t="str">
        <f t="shared" si="175"/>
        <v>technology</v>
      </c>
      <c r="R1919" t="str">
        <f t="shared" si="176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7"/>
        <v>28.888888888888889</v>
      </c>
      <c r="Q1920" t="str">
        <f t="shared" si="175"/>
        <v>technology</v>
      </c>
      <c r="R1920" t="str">
        <f t="shared" si="176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7"/>
        <v>29.625</v>
      </c>
      <c r="Q1921" t="str">
        <f t="shared" si="175"/>
        <v>technology</v>
      </c>
      <c r="R1921" t="str">
        <f t="shared" si="176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 s="6">
        <f t="shared" si="177"/>
        <v>40.980952380952381</v>
      </c>
      <c r="Q1922" t="str">
        <f t="shared" ref="Q1922:Q1985" si="181">LEFT(N1922,FIND("/",N1922)-1)</f>
        <v>technology</v>
      </c>
      <c r="R1922" t="str">
        <f t="shared" ref="R1922:R1985" si="182">RIGHT(N1922,LEN(N1922)-SEARCH("/",N1922))</f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6">
        <f t="shared" ref="P1923:P1986" si="183">IFERROR(E1923/L1923,0)</f>
        <v>54</v>
      </c>
      <c r="Q1923" t="str">
        <f t="shared" si="181"/>
        <v>music</v>
      </c>
      <c r="R1923" t="str">
        <f t="shared" si="182"/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3"/>
        <v>36.109375</v>
      </c>
      <c r="Q1924" t="str">
        <f t="shared" si="181"/>
        <v>music</v>
      </c>
      <c r="R1924" t="str">
        <f t="shared" si="182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3"/>
        <v>23.153846153846153</v>
      </c>
      <c r="Q1925" t="str">
        <f t="shared" si="181"/>
        <v>music</v>
      </c>
      <c r="R1925" t="str">
        <f t="shared" si="182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3"/>
        <v>104</v>
      </c>
      <c r="Q1926" t="str">
        <f t="shared" si="181"/>
        <v>music</v>
      </c>
      <c r="R1926" t="str">
        <f t="shared" si="182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3"/>
        <v>31.826923076923077</v>
      </c>
      <c r="Q1927" t="str">
        <f t="shared" si="181"/>
        <v>music</v>
      </c>
      <c r="R1927" t="str">
        <f t="shared" si="182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3"/>
        <v>27.3896261682243</v>
      </c>
      <c r="Q1928" t="str">
        <f t="shared" si="181"/>
        <v>music</v>
      </c>
      <c r="R1928" t="str">
        <f t="shared" si="182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3"/>
        <v>56.363636363636367</v>
      </c>
      <c r="Q1929" t="str">
        <f t="shared" si="181"/>
        <v>music</v>
      </c>
      <c r="R1929" t="str">
        <f t="shared" si="182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3"/>
        <v>77.352941176470594</v>
      </c>
      <c r="Q1930" t="str">
        <f t="shared" si="181"/>
        <v>music</v>
      </c>
      <c r="R1930" t="str">
        <f t="shared" si="182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3"/>
        <v>42.8</v>
      </c>
      <c r="Q1931" t="str">
        <f t="shared" si="181"/>
        <v>music</v>
      </c>
      <c r="R1931" t="str">
        <f t="shared" si="182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3"/>
        <v>48.846153846153847</v>
      </c>
      <c r="Q1932" t="str">
        <f t="shared" si="181"/>
        <v>music</v>
      </c>
      <c r="R1932" t="str">
        <f t="shared" si="182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3"/>
        <v>48.240400000000001</v>
      </c>
      <c r="Q1933" t="str">
        <f t="shared" si="181"/>
        <v>music</v>
      </c>
      <c r="R1933" t="str">
        <f t="shared" si="182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3"/>
        <v>70.212500000000006</v>
      </c>
      <c r="Q1934" t="str">
        <f t="shared" si="181"/>
        <v>music</v>
      </c>
      <c r="R1934" t="str">
        <f t="shared" si="182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3"/>
        <v>94.054545454545448</v>
      </c>
      <c r="Q1935" t="str">
        <f t="shared" si="181"/>
        <v>music</v>
      </c>
      <c r="R1935" t="str">
        <f t="shared" si="182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3"/>
        <v>80.272727272727266</v>
      </c>
      <c r="Q1936" t="str">
        <f t="shared" si="181"/>
        <v>music</v>
      </c>
      <c r="R1936" t="str">
        <f t="shared" si="182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3"/>
        <v>54.2</v>
      </c>
      <c r="Q1937" t="str">
        <f t="shared" si="181"/>
        <v>music</v>
      </c>
      <c r="R1937" t="str">
        <f t="shared" si="182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3"/>
        <v>60.26903448275862</v>
      </c>
      <c r="Q1938" t="str">
        <f t="shared" si="181"/>
        <v>music</v>
      </c>
      <c r="R1938" t="str">
        <f t="shared" si="182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3"/>
        <v>38.740344827586206</v>
      </c>
      <c r="Q1939" t="str">
        <f t="shared" si="181"/>
        <v>music</v>
      </c>
      <c r="R1939" t="str">
        <f t="shared" si="182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3"/>
        <v>152.54385964912279</v>
      </c>
      <c r="Q1940" t="str">
        <f t="shared" si="181"/>
        <v>music</v>
      </c>
      <c r="R1940" t="str">
        <f t="shared" si="182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3"/>
        <v>115.3125</v>
      </c>
      <c r="Q1941" t="str">
        <f t="shared" si="181"/>
        <v>music</v>
      </c>
      <c r="R1941" t="str">
        <f t="shared" si="182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3"/>
        <v>35.838709677419352</v>
      </c>
      <c r="Q1942" t="str">
        <f t="shared" si="181"/>
        <v>music</v>
      </c>
      <c r="R1942" t="str">
        <f t="shared" si="182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3"/>
        <v>64.570118779438872</v>
      </c>
      <c r="Q1943" t="str">
        <f t="shared" si="181"/>
        <v>technology</v>
      </c>
      <c r="R1943" t="str">
        <f t="shared" si="182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3"/>
        <v>87.436000000000007</v>
      </c>
      <c r="Q1944" t="str">
        <f t="shared" si="181"/>
        <v>technology</v>
      </c>
      <c r="R1944" t="str">
        <f t="shared" si="182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3"/>
        <v>68.815577078288939</v>
      </c>
      <c r="Q1945" t="str">
        <f t="shared" si="181"/>
        <v>technology</v>
      </c>
      <c r="R1945" t="str">
        <f t="shared" si="182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3"/>
        <v>176.200223588597</v>
      </c>
      <c r="Q1946" t="str">
        <f t="shared" si="181"/>
        <v>technology</v>
      </c>
      <c r="R1946" t="str">
        <f t="shared" si="182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3"/>
        <v>511.79117647058825</v>
      </c>
      <c r="Q1947" t="str">
        <f t="shared" si="181"/>
        <v>technology</v>
      </c>
      <c r="R1947" t="str">
        <f t="shared" si="182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3"/>
        <v>160.44285714285715</v>
      </c>
      <c r="Q1948" t="str">
        <f t="shared" si="181"/>
        <v>technology</v>
      </c>
      <c r="R1948" t="str">
        <f t="shared" si="182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3"/>
        <v>35.003043478260871</v>
      </c>
      <c r="Q1949" t="str">
        <f t="shared" si="181"/>
        <v>technology</v>
      </c>
      <c r="R1949" t="str">
        <f t="shared" si="182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3"/>
        <v>188.50671378091872</v>
      </c>
      <c r="Q1950" t="str">
        <f t="shared" si="181"/>
        <v>technology</v>
      </c>
      <c r="R1950" t="str">
        <f t="shared" si="182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3"/>
        <v>56.204984093319197</v>
      </c>
      <c r="Q1951" t="str">
        <f t="shared" si="181"/>
        <v>technology</v>
      </c>
      <c r="R1951" t="str">
        <f t="shared" si="182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3"/>
        <v>51.3054157782516</v>
      </c>
      <c r="Q1952" t="str">
        <f t="shared" si="181"/>
        <v>technology</v>
      </c>
      <c r="R1952" t="str">
        <f t="shared" si="182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3"/>
        <v>127.36450839328538</v>
      </c>
      <c r="Q1953" t="str">
        <f t="shared" si="181"/>
        <v>technology</v>
      </c>
      <c r="R1953" t="str">
        <f t="shared" si="182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3"/>
        <v>101.85532258064516</v>
      </c>
      <c r="Q1954" t="str">
        <f t="shared" si="181"/>
        <v>technology</v>
      </c>
      <c r="R1954" t="str">
        <f t="shared" si="182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3"/>
        <v>230.55782312925169</v>
      </c>
      <c r="Q1955" t="str">
        <f t="shared" si="181"/>
        <v>technology</v>
      </c>
      <c r="R1955" t="str">
        <f t="shared" si="182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3"/>
        <v>842.10602409638557</v>
      </c>
      <c r="Q1956" t="str">
        <f t="shared" si="181"/>
        <v>technology</v>
      </c>
      <c r="R1956" t="str">
        <f t="shared" si="182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3"/>
        <v>577.27593103448271</v>
      </c>
      <c r="Q1957" t="str">
        <f t="shared" si="181"/>
        <v>technology</v>
      </c>
      <c r="R1957" t="str">
        <f t="shared" si="182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3"/>
        <v>483.34246575342468</v>
      </c>
      <c r="Q1958" t="str">
        <f t="shared" si="181"/>
        <v>technology</v>
      </c>
      <c r="R1958" t="str">
        <f t="shared" si="182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3"/>
        <v>76.138500000000008</v>
      </c>
      <c r="Q1959" t="str">
        <f t="shared" si="181"/>
        <v>technology</v>
      </c>
      <c r="R1959" t="str">
        <f t="shared" si="182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3"/>
        <v>74.107684365781708</v>
      </c>
      <c r="Q1960" t="str">
        <f t="shared" si="181"/>
        <v>technology</v>
      </c>
      <c r="R1960" t="str">
        <f t="shared" si="182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3"/>
        <v>36.965660377358489</v>
      </c>
      <c r="Q1961" t="str">
        <f t="shared" si="181"/>
        <v>technology</v>
      </c>
      <c r="R1961" t="str">
        <f t="shared" si="182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3"/>
        <v>2500.969696969697</v>
      </c>
      <c r="Q1962" t="str">
        <f t="shared" si="181"/>
        <v>technology</v>
      </c>
      <c r="R1962" t="str">
        <f t="shared" si="182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3"/>
        <v>67.690214329454989</v>
      </c>
      <c r="Q1963" t="str">
        <f t="shared" si="181"/>
        <v>technology</v>
      </c>
      <c r="R1963" t="str">
        <f t="shared" si="182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3"/>
        <v>63.04738562091503</v>
      </c>
      <c r="Q1964" t="str">
        <f t="shared" si="181"/>
        <v>technology</v>
      </c>
      <c r="R1964" t="str">
        <f t="shared" si="182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3"/>
        <v>117.6</v>
      </c>
      <c r="Q1965" t="str">
        <f t="shared" si="181"/>
        <v>technology</v>
      </c>
      <c r="R1965" t="str">
        <f t="shared" si="182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3"/>
        <v>180.75185011709601</v>
      </c>
      <c r="Q1966" t="str">
        <f t="shared" si="181"/>
        <v>technology</v>
      </c>
      <c r="R1966" t="str">
        <f t="shared" si="182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3"/>
        <v>127.32038834951456</v>
      </c>
      <c r="Q1967" t="str">
        <f t="shared" si="181"/>
        <v>technology</v>
      </c>
      <c r="R1967" t="str">
        <f t="shared" si="182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3"/>
        <v>136.6444745538665</v>
      </c>
      <c r="Q1968" t="str">
        <f t="shared" si="181"/>
        <v>technology</v>
      </c>
      <c r="R1968" t="str">
        <f t="shared" si="182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3"/>
        <v>182.78024691358024</v>
      </c>
      <c r="Q1969" t="str">
        <f t="shared" si="181"/>
        <v>technology</v>
      </c>
      <c r="R1969" t="str">
        <f t="shared" si="182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3"/>
        <v>279.37843137254902</v>
      </c>
      <c r="Q1970" t="str">
        <f t="shared" si="181"/>
        <v>technology</v>
      </c>
      <c r="R1970" t="str">
        <f t="shared" si="182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3"/>
        <v>61.375728669846318</v>
      </c>
      <c r="Q1971" t="str">
        <f t="shared" si="181"/>
        <v>technology</v>
      </c>
      <c r="R1971" t="str">
        <f t="shared" si="182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3"/>
        <v>80.727532097004286</v>
      </c>
      <c r="Q1972" t="str">
        <f t="shared" si="181"/>
        <v>technology</v>
      </c>
      <c r="R1972" t="str">
        <f t="shared" si="182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3"/>
        <v>272.35590732591254</v>
      </c>
      <c r="Q1973" t="str">
        <f t="shared" si="181"/>
        <v>technology</v>
      </c>
      <c r="R1973" t="str">
        <f t="shared" si="182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3"/>
        <v>70.848739495798313</v>
      </c>
      <c r="Q1974" t="str">
        <f t="shared" si="181"/>
        <v>technology</v>
      </c>
      <c r="R1974" t="str">
        <f t="shared" si="182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3"/>
        <v>247.94003412969283</v>
      </c>
      <c r="Q1975" t="str">
        <f t="shared" si="181"/>
        <v>technology</v>
      </c>
      <c r="R1975" t="str">
        <f t="shared" si="182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3"/>
        <v>186.81393034825871</v>
      </c>
      <c r="Q1976" t="str">
        <f t="shared" si="181"/>
        <v>technology</v>
      </c>
      <c r="R1976" t="str">
        <f t="shared" si="182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3"/>
        <v>131.98948616600788</v>
      </c>
      <c r="Q1977" t="str">
        <f t="shared" si="181"/>
        <v>technology</v>
      </c>
      <c r="R1977" t="str">
        <f t="shared" si="182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3"/>
        <v>29.310782241014799</v>
      </c>
      <c r="Q1978" t="str">
        <f t="shared" si="181"/>
        <v>technology</v>
      </c>
      <c r="R1978" t="str">
        <f t="shared" si="182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3"/>
        <v>245.02436053593178</v>
      </c>
      <c r="Q1979" t="str">
        <f t="shared" si="181"/>
        <v>technology</v>
      </c>
      <c r="R1979" t="str">
        <f t="shared" si="182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3"/>
        <v>1323.2540463917526</v>
      </c>
      <c r="Q1980" t="str">
        <f t="shared" si="181"/>
        <v>technology</v>
      </c>
      <c r="R1980" t="str">
        <f t="shared" si="182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3"/>
        <v>282.65966789667897</v>
      </c>
      <c r="Q1981" t="str">
        <f t="shared" si="181"/>
        <v>technology</v>
      </c>
      <c r="R1981" t="str">
        <f t="shared" si="182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3"/>
        <v>91.214401028277635</v>
      </c>
      <c r="Q1982" t="str">
        <f t="shared" si="181"/>
        <v>technology</v>
      </c>
      <c r="R1982" t="str">
        <f t="shared" si="182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3"/>
        <v>31.75</v>
      </c>
      <c r="Q1983" t="str">
        <f t="shared" si="181"/>
        <v>photography</v>
      </c>
      <c r="R1983" t="str">
        <f t="shared" si="182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3"/>
        <v>0</v>
      </c>
      <c r="Q1984" t="str">
        <f t="shared" si="181"/>
        <v>photography</v>
      </c>
      <c r="R1984" t="str">
        <f t="shared" si="182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3"/>
        <v>88.6875</v>
      </c>
      <c r="Q1985" t="str">
        <f t="shared" si="181"/>
        <v>photography</v>
      </c>
      <c r="R1985" t="str">
        <f t="shared" si="182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 s="6">
        <f t="shared" si="183"/>
        <v>453.14285714285717</v>
      </c>
      <c r="Q1986" t="str">
        <f t="shared" ref="Q1986:Q2049" si="187">LEFT(N1986,FIND("/",N1986)-1)</f>
        <v>photography</v>
      </c>
      <c r="R1986" t="str">
        <f t="shared" ref="R1986:R2049" si="188">RIGHT(N1986,LEN(N1986)-SEARCH("/",N1986))</f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6">
        <f t="shared" ref="P1987:P2050" si="189">IFERROR(E1987/L1987,0)</f>
        <v>12.75</v>
      </c>
      <c r="Q1987" t="str">
        <f t="shared" si="187"/>
        <v>photography</v>
      </c>
      <c r="R1987" t="str">
        <f t="shared" si="188"/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9"/>
        <v>1</v>
      </c>
      <c r="Q1988" t="str">
        <f t="shared" si="187"/>
        <v>photography</v>
      </c>
      <c r="R1988" t="str">
        <f t="shared" si="188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9"/>
        <v>83.428571428571431</v>
      </c>
      <c r="Q1989" t="str">
        <f t="shared" si="187"/>
        <v>photography</v>
      </c>
      <c r="R1989" t="str">
        <f t="shared" si="188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9"/>
        <v>25</v>
      </c>
      <c r="Q1990" t="str">
        <f t="shared" si="187"/>
        <v>photography</v>
      </c>
      <c r="R1990" t="str">
        <f t="shared" si="188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9"/>
        <v>50</v>
      </c>
      <c r="Q1991" t="str">
        <f t="shared" si="187"/>
        <v>photography</v>
      </c>
      <c r="R1991" t="str">
        <f t="shared" si="188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9"/>
        <v>101.8</v>
      </c>
      <c r="Q1992" t="str">
        <f t="shared" si="187"/>
        <v>photography</v>
      </c>
      <c r="R1992" t="str">
        <f t="shared" si="188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9"/>
        <v>46.666666666666664</v>
      </c>
      <c r="Q1993" t="str">
        <f t="shared" si="187"/>
        <v>photography</v>
      </c>
      <c r="R1993" t="str">
        <f t="shared" si="188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9"/>
        <v>1</v>
      </c>
      <c r="Q1994" t="str">
        <f t="shared" si="187"/>
        <v>photography</v>
      </c>
      <c r="R1994" t="str">
        <f t="shared" si="188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9"/>
        <v>0</v>
      </c>
      <c r="Q1995" t="str">
        <f t="shared" si="187"/>
        <v>photography</v>
      </c>
      <c r="R1995" t="str">
        <f t="shared" si="188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9"/>
        <v>0</v>
      </c>
      <c r="Q1996" t="str">
        <f t="shared" si="187"/>
        <v>photography</v>
      </c>
      <c r="R1996" t="str">
        <f t="shared" si="188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9"/>
        <v>26</v>
      </c>
      <c r="Q1997" t="str">
        <f t="shared" si="187"/>
        <v>photography</v>
      </c>
      <c r="R1997" t="str">
        <f t="shared" si="188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9"/>
        <v>0</v>
      </c>
      <c r="Q1998" t="str">
        <f t="shared" si="187"/>
        <v>photography</v>
      </c>
      <c r="R1998" t="str">
        <f t="shared" si="188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9"/>
        <v>0</v>
      </c>
      <c r="Q1999" t="str">
        <f t="shared" si="187"/>
        <v>photography</v>
      </c>
      <c r="R1999" t="str">
        <f t="shared" si="188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9"/>
        <v>218.33333333333334</v>
      </c>
      <c r="Q2000" t="str">
        <f t="shared" si="187"/>
        <v>photography</v>
      </c>
      <c r="R2000" t="str">
        <f t="shared" si="188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9"/>
        <v>33.714285714285715</v>
      </c>
      <c r="Q2001" t="str">
        <f t="shared" si="187"/>
        <v>photography</v>
      </c>
      <c r="R2001" t="str">
        <f t="shared" si="188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9"/>
        <v>25</v>
      </c>
      <c r="Q2002" t="str">
        <f t="shared" si="187"/>
        <v>photography</v>
      </c>
      <c r="R2002" t="str">
        <f t="shared" si="188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9"/>
        <v>128.38790470372632</v>
      </c>
      <c r="Q2003" t="str">
        <f t="shared" si="187"/>
        <v>technology</v>
      </c>
      <c r="R2003" t="str">
        <f t="shared" si="188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9"/>
        <v>78.834261818181815</v>
      </c>
      <c r="Q2004" t="str">
        <f t="shared" si="187"/>
        <v>technology</v>
      </c>
      <c r="R2004" t="str">
        <f t="shared" si="188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9"/>
        <v>91.764705882352942</v>
      </c>
      <c r="Q2005" t="str">
        <f t="shared" si="187"/>
        <v>technology</v>
      </c>
      <c r="R2005" t="str">
        <f t="shared" si="188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9"/>
        <v>331.10237288135596</v>
      </c>
      <c r="Q2006" t="str">
        <f t="shared" si="187"/>
        <v>technology</v>
      </c>
      <c r="R2006" t="str">
        <f t="shared" si="188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9"/>
        <v>194.26193717277485</v>
      </c>
      <c r="Q2007" t="str">
        <f t="shared" si="187"/>
        <v>technology</v>
      </c>
      <c r="R2007" t="str">
        <f t="shared" si="188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9"/>
        <v>408.97689768976898</v>
      </c>
      <c r="Q2008" t="str">
        <f t="shared" si="187"/>
        <v>technology</v>
      </c>
      <c r="R2008" t="str">
        <f t="shared" si="188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9"/>
        <v>84.459270072992695</v>
      </c>
      <c r="Q2009" t="str">
        <f t="shared" si="187"/>
        <v>technology</v>
      </c>
      <c r="R2009" t="str">
        <f t="shared" si="188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9"/>
        <v>44.853658536585364</v>
      </c>
      <c r="Q2010" t="str">
        <f t="shared" si="187"/>
        <v>technology</v>
      </c>
      <c r="R2010" t="str">
        <f t="shared" si="188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9"/>
        <v>383.3643216080402</v>
      </c>
      <c r="Q2011" t="str">
        <f t="shared" si="187"/>
        <v>technology</v>
      </c>
      <c r="R2011" t="str">
        <f t="shared" si="188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9"/>
        <v>55.276856649395505</v>
      </c>
      <c r="Q2012" t="str">
        <f t="shared" si="187"/>
        <v>technology</v>
      </c>
      <c r="R2012" t="str">
        <f t="shared" si="188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9"/>
        <v>422.02059732234807</v>
      </c>
      <c r="Q2013" t="str">
        <f t="shared" si="187"/>
        <v>technology</v>
      </c>
      <c r="R2013" t="str">
        <f t="shared" si="188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9"/>
        <v>64.180327868852459</v>
      </c>
      <c r="Q2014" t="str">
        <f t="shared" si="187"/>
        <v>technology</v>
      </c>
      <c r="R2014" t="str">
        <f t="shared" si="188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9"/>
        <v>173.57781674704077</v>
      </c>
      <c r="Q2015" t="str">
        <f t="shared" si="187"/>
        <v>technology</v>
      </c>
      <c r="R2015" t="str">
        <f t="shared" si="188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9"/>
        <v>88.601680840609291</v>
      </c>
      <c r="Q2016" t="str">
        <f t="shared" si="187"/>
        <v>technology</v>
      </c>
      <c r="R2016" t="str">
        <f t="shared" si="188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9"/>
        <v>50.222283950617282</v>
      </c>
      <c r="Q2017" t="str">
        <f t="shared" si="187"/>
        <v>technology</v>
      </c>
      <c r="R2017" t="str">
        <f t="shared" si="188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9"/>
        <v>192.38876826722338</v>
      </c>
      <c r="Q2018" t="str">
        <f t="shared" si="187"/>
        <v>technology</v>
      </c>
      <c r="R2018" t="str">
        <f t="shared" si="188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9"/>
        <v>73.416901408450698</v>
      </c>
      <c r="Q2019" t="str">
        <f t="shared" si="187"/>
        <v>technology</v>
      </c>
      <c r="R2019" t="str">
        <f t="shared" si="188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9"/>
        <v>147.68495555555555</v>
      </c>
      <c r="Q2020" t="str">
        <f t="shared" si="187"/>
        <v>technology</v>
      </c>
      <c r="R2020" t="str">
        <f t="shared" si="188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9"/>
        <v>108.96848314606741</v>
      </c>
      <c r="Q2021" t="str">
        <f t="shared" si="187"/>
        <v>technology</v>
      </c>
      <c r="R2021" t="str">
        <f t="shared" si="188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9"/>
        <v>23.647540983606557</v>
      </c>
      <c r="Q2022" t="str">
        <f t="shared" si="187"/>
        <v>technology</v>
      </c>
      <c r="R2022" t="str">
        <f t="shared" si="188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9"/>
        <v>147.94736842105263</v>
      </c>
      <c r="Q2023" t="str">
        <f t="shared" si="187"/>
        <v>technology</v>
      </c>
      <c r="R2023" t="str">
        <f t="shared" si="188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9"/>
        <v>385.03692307692307</v>
      </c>
      <c r="Q2024" t="str">
        <f t="shared" si="187"/>
        <v>technology</v>
      </c>
      <c r="R2024" t="str">
        <f t="shared" si="188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9"/>
        <v>457.39093484419266</v>
      </c>
      <c r="Q2025" t="str">
        <f t="shared" si="187"/>
        <v>technology</v>
      </c>
      <c r="R2025" t="str">
        <f t="shared" si="188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9"/>
        <v>222.99047619047619</v>
      </c>
      <c r="Q2026" t="str">
        <f t="shared" si="187"/>
        <v>technology</v>
      </c>
      <c r="R2026" t="str">
        <f t="shared" si="188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9"/>
        <v>220.74074074074073</v>
      </c>
      <c r="Q2027" t="str">
        <f t="shared" si="187"/>
        <v>technology</v>
      </c>
      <c r="R2027" t="str">
        <f t="shared" si="188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9"/>
        <v>73.503898678414089</v>
      </c>
      <c r="Q2028" t="str">
        <f t="shared" si="187"/>
        <v>technology</v>
      </c>
      <c r="R2028" t="str">
        <f t="shared" si="188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9"/>
        <v>223.09647495361781</v>
      </c>
      <c r="Q2029" t="str">
        <f t="shared" si="187"/>
        <v>technology</v>
      </c>
      <c r="R2029" t="str">
        <f t="shared" si="188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9"/>
        <v>47.911392405063289</v>
      </c>
      <c r="Q2030" t="str">
        <f t="shared" si="187"/>
        <v>technology</v>
      </c>
      <c r="R2030" t="str">
        <f t="shared" si="188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9"/>
        <v>96.063829787234042</v>
      </c>
      <c r="Q2031" t="str">
        <f t="shared" si="187"/>
        <v>technology</v>
      </c>
      <c r="R2031" t="str">
        <f t="shared" si="188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9"/>
        <v>118.6144</v>
      </c>
      <c r="Q2032" t="str">
        <f t="shared" si="187"/>
        <v>technology</v>
      </c>
      <c r="R2032" t="str">
        <f t="shared" si="188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9"/>
        <v>118.45472440944881</v>
      </c>
      <c r="Q2033" t="str">
        <f t="shared" si="187"/>
        <v>technology</v>
      </c>
      <c r="R2033" t="str">
        <f t="shared" si="188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9"/>
        <v>143.21468926553672</v>
      </c>
      <c r="Q2034" t="str">
        <f t="shared" si="187"/>
        <v>technology</v>
      </c>
      <c r="R2034" t="str">
        <f t="shared" si="188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9"/>
        <v>282.71518987341773</v>
      </c>
      <c r="Q2035" t="str">
        <f t="shared" si="187"/>
        <v>technology</v>
      </c>
      <c r="R2035" t="str">
        <f t="shared" si="188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9"/>
        <v>593.93620078740162</v>
      </c>
      <c r="Q2036" t="str">
        <f t="shared" si="187"/>
        <v>technology</v>
      </c>
      <c r="R2036" t="str">
        <f t="shared" si="188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9"/>
        <v>262.15704968944101</v>
      </c>
      <c r="Q2037" t="str">
        <f t="shared" si="187"/>
        <v>technology</v>
      </c>
      <c r="R2037" t="str">
        <f t="shared" si="188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9"/>
        <v>46.580778301886795</v>
      </c>
      <c r="Q2038" t="str">
        <f t="shared" si="187"/>
        <v>technology</v>
      </c>
      <c r="R2038" t="str">
        <f t="shared" si="188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9"/>
        <v>70.041118881118877</v>
      </c>
      <c r="Q2039" t="str">
        <f t="shared" si="187"/>
        <v>technology</v>
      </c>
      <c r="R2039" t="str">
        <f t="shared" si="188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9"/>
        <v>164.90686274509804</v>
      </c>
      <c r="Q2040" t="str">
        <f t="shared" si="187"/>
        <v>technology</v>
      </c>
      <c r="R2040" t="str">
        <f t="shared" si="188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9"/>
        <v>449.26385224274406</v>
      </c>
      <c r="Q2041" t="str">
        <f t="shared" si="187"/>
        <v>technology</v>
      </c>
      <c r="R2041" t="str">
        <f t="shared" si="188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9"/>
        <v>27.472841328413285</v>
      </c>
      <c r="Q2042" t="str">
        <f t="shared" si="187"/>
        <v>technology</v>
      </c>
      <c r="R2042" t="str">
        <f t="shared" si="188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9"/>
        <v>143.97499999999999</v>
      </c>
      <c r="Q2043" t="str">
        <f t="shared" si="187"/>
        <v>technology</v>
      </c>
      <c r="R2043" t="str">
        <f t="shared" si="188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9"/>
        <v>88.23571428571428</v>
      </c>
      <c r="Q2044" t="str">
        <f t="shared" si="187"/>
        <v>technology</v>
      </c>
      <c r="R2044" t="str">
        <f t="shared" si="188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9"/>
        <v>36.326424870466319</v>
      </c>
      <c r="Q2045" t="str">
        <f t="shared" si="187"/>
        <v>technology</v>
      </c>
      <c r="R2045" t="str">
        <f t="shared" si="188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9"/>
        <v>90.177777777777777</v>
      </c>
      <c r="Q2046" t="str">
        <f t="shared" si="187"/>
        <v>technology</v>
      </c>
      <c r="R2046" t="str">
        <f t="shared" si="188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9"/>
        <v>152.62361216730039</v>
      </c>
      <c r="Q2047" t="str">
        <f t="shared" si="187"/>
        <v>technology</v>
      </c>
      <c r="R2047" t="str">
        <f t="shared" si="188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9"/>
        <v>55.806451612903224</v>
      </c>
      <c r="Q2048" t="str">
        <f t="shared" si="187"/>
        <v>technology</v>
      </c>
      <c r="R2048" t="str">
        <f t="shared" si="188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9"/>
        <v>227.85327313769753</v>
      </c>
      <c r="Q2049" t="str">
        <f t="shared" si="187"/>
        <v>technology</v>
      </c>
      <c r="R2049" t="str">
        <f t="shared" si="188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 s="6">
        <f t="shared" si="189"/>
        <v>91.82989803350327</v>
      </c>
      <c r="Q2050" t="str">
        <f t="shared" ref="Q2050:Q2113" si="193">LEFT(N2050,FIND("/",N2050)-1)</f>
        <v>technology</v>
      </c>
      <c r="R2050" t="str">
        <f t="shared" ref="R2050:R2113" si="194">RIGHT(N2050,LEN(N2050)-SEARCH("/",N2050))</f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6">
        <f t="shared" ref="P2051:P2114" si="195">IFERROR(E2051/L2051,0)</f>
        <v>80.991037735849048</v>
      </c>
      <c r="Q2051" t="str">
        <f t="shared" si="193"/>
        <v>technology</v>
      </c>
      <c r="R2051" t="str">
        <f t="shared" si="194"/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5"/>
        <v>278.39411764705881</v>
      </c>
      <c r="Q2052" t="str">
        <f t="shared" si="193"/>
        <v>technology</v>
      </c>
      <c r="R2052" t="str">
        <f t="shared" si="194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5"/>
        <v>43.095041322314053</v>
      </c>
      <c r="Q2053" t="str">
        <f t="shared" si="193"/>
        <v>technology</v>
      </c>
      <c r="R2053" t="str">
        <f t="shared" si="194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5"/>
        <v>326.29205175600737</v>
      </c>
      <c r="Q2054" t="str">
        <f t="shared" si="193"/>
        <v>technology</v>
      </c>
      <c r="R2054" t="str">
        <f t="shared" si="194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5"/>
        <v>41.743801652892564</v>
      </c>
      <c r="Q2055" t="str">
        <f t="shared" si="193"/>
        <v>technology</v>
      </c>
      <c r="R2055" t="str">
        <f t="shared" si="194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5"/>
        <v>64.020933977455712</v>
      </c>
      <c r="Q2056" t="str">
        <f t="shared" si="193"/>
        <v>technology</v>
      </c>
      <c r="R2056" t="str">
        <f t="shared" si="194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5"/>
        <v>99.455445544554451</v>
      </c>
      <c r="Q2057" t="str">
        <f t="shared" si="193"/>
        <v>technology</v>
      </c>
      <c r="R2057" t="str">
        <f t="shared" si="194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5"/>
        <v>138.49458483754512</v>
      </c>
      <c r="Q2058" t="str">
        <f t="shared" si="193"/>
        <v>technology</v>
      </c>
      <c r="R2058" t="str">
        <f t="shared" si="194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5"/>
        <v>45.547792792792798</v>
      </c>
      <c r="Q2059" t="str">
        <f t="shared" si="193"/>
        <v>technology</v>
      </c>
      <c r="R2059" t="str">
        <f t="shared" si="194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5"/>
        <v>10.507317073170732</v>
      </c>
      <c r="Q2060" t="str">
        <f t="shared" si="193"/>
        <v>technology</v>
      </c>
      <c r="R2060" t="str">
        <f t="shared" si="194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5"/>
        <v>114.76533333333333</v>
      </c>
      <c r="Q2061" t="str">
        <f t="shared" si="193"/>
        <v>technology</v>
      </c>
      <c r="R2061" t="str">
        <f t="shared" si="194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5"/>
        <v>35.997067448680355</v>
      </c>
      <c r="Q2062" t="str">
        <f t="shared" si="193"/>
        <v>technology</v>
      </c>
      <c r="R2062" t="str">
        <f t="shared" si="194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5"/>
        <v>154.17142857142858</v>
      </c>
      <c r="Q2063" t="str">
        <f t="shared" si="193"/>
        <v>technology</v>
      </c>
      <c r="R2063" t="str">
        <f t="shared" si="194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5"/>
        <v>566.38916256157631</v>
      </c>
      <c r="Q2064" t="str">
        <f t="shared" si="193"/>
        <v>technology</v>
      </c>
      <c r="R2064" t="str">
        <f t="shared" si="194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5"/>
        <v>120.85714285714286</v>
      </c>
      <c r="Q2065" t="str">
        <f t="shared" si="193"/>
        <v>technology</v>
      </c>
      <c r="R2065" t="str">
        <f t="shared" si="194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5"/>
        <v>86.163845492085343</v>
      </c>
      <c r="Q2066" t="str">
        <f t="shared" si="193"/>
        <v>technology</v>
      </c>
      <c r="R2066" t="str">
        <f t="shared" si="194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5"/>
        <v>51.212114395886893</v>
      </c>
      <c r="Q2067" t="str">
        <f t="shared" si="193"/>
        <v>technology</v>
      </c>
      <c r="R2067" t="str">
        <f t="shared" si="194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5"/>
        <v>67.261538461538464</v>
      </c>
      <c r="Q2068" t="str">
        <f t="shared" si="193"/>
        <v>technology</v>
      </c>
      <c r="R2068" t="str">
        <f t="shared" si="194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5"/>
        <v>62.8</v>
      </c>
      <c r="Q2069" t="str">
        <f t="shared" si="193"/>
        <v>technology</v>
      </c>
      <c r="R2069" t="str">
        <f t="shared" si="194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5"/>
        <v>346.13118421052633</v>
      </c>
      <c r="Q2070" t="str">
        <f t="shared" si="193"/>
        <v>technology</v>
      </c>
      <c r="R2070" t="str">
        <f t="shared" si="194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5"/>
        <v>244.11912547528519</v>
      </c>
      <c r="Q2071" t="str">
        <f t="shared" si="193"/>
        <v>technology</v>
      </c>
      <c r="R2071" t="str">
        <f t="shared" si="194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5"/>
        <v>259.25424836601309</v>
      </c>
      <c r="Q2072" t="str">
        <f t="shared" si="193"/>
        <v>technology</v>
      </c>
      <c r="R2072" t="str">
        <f t="shared" si="194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5"/>
        <v>201.96402877697841</v>
      </c>
      <c r="Q2073" t="str">
        <f t="shared" si="193"/>
        <v>technology</v>
      </c>
      <c r="R2073" t="str">
        <f t="shared" si="194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5"/>
        <v>226.20857142857142</v>
      </c>
      <c r="Q2074" t="str">
        <f t="shared" si="193"/>
        <v>technology</v>
      </c>
      <c r="R2074" t="str">
        <f t="shared" si="194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5"/>
        <v>324.69</v>
      </c>
      <c r="Q2075" t="str">
        <f t="shared" si="193"/>
        <v>technology</v>
      </c>
      <c r="R2075" t="str">
        <f t="shared" si="194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5"/>
        <v>205</v>
      </c>
      <c r="Q2076" t="str">
        <f t="shared" si="193"/>
        <v>technology</v>
      </c>
      <c r="R2076" t="str">
        <f t="shared" si="194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5"/>
        <v>20.465926829268295</v>
      </c>
      <c r="Q2077" t="str">
        <f t="shared" si="193"/>
        <v>technology</v>
      </c>
      <c r="R2077" t="str">
        <f t="shared" si="194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5"/>
        <v>116.35303146309367</v>
      </c>
      <c r="Q2078" t="str">
        <f t="shared" si="193"/>
        <v>technology</v>
      </c>
      <c r="R2078" t="str">
        <f t="shared" si="194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5"/>
        <v>307.20212765957444</v>
      </c>
      <c r="Q2079" t="str">
        <f t="shared" si="193"/>
        <v>technology</v>
      </c>
      <c r="R2079" t="str">
        <f t="shared" si="194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5"/>
        <v>546.6875</v>
      </c>
      <c r="Q2080" t="str">
        <f t="shared" si="193"/>
        <v>technology</v>
      </c>
      <c r="R2080" t="str">
        <f t="shared" si="194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5"/>
        <v>47.474464579901152</v>
      </c>
      <c r="Q2081" t="str">
        <f t="shared" si="193"/>
        <v>technology</v>
      </c>
      <c r="R2081" t="str">
        <f t="shared" si="194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5"/>
        <v>101.56</v>
      </c>
      <c r="Q2082" t="str">
        <f t="shared" si="193"/>
        <v>technology</v>
      </c>
      <c r="R2082" t="str">
        <f t="shared" si="194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5"/>
        <v>72.909090909090907</v>
      </c>
      <c r="Q2083" t="str">
        <f t="shared" si="193"/>
        <v>music</v>
      </c>
      <c r="R2083" t="str">
        <f t="shared" si="194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5"/>
        <v>43.710526315789473</v>
      </c>
      <c r="Q2084" t="str">
        <f t="shared" si="193"/>
        <v>music</v>
      </c>
      <c r="R2084" t="str">
        <f t="shared" si="194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5"/>
        <v>34</v>
      </c>
      <c r="Q2085" t="str">
        <f t="shared" si="193"/>
        <v>music</v>
      </c>
      <c r="R2085" t="str">
        <f t="shared" si="194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5"/>
        <v>70.652173913043484</v>
      </c>
      <c r="Q2086" t="str">
        <f t="shared" si="193"/>
        <v>music</v>
      </c>
      <c r="R2086" t="str">
        <f t="shared" si="194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5"/>
        <v>89.301204819277103</v>
      </c>
      <c r="Q2087" t="str">
        <f t="shared" si="193"/>
        <v>music</v>
      </c>
      <c r="R2087" t="str">
        <f t="shared" si="194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5"/>
        <v>115.08571428571429</v>
      </c>
      <c r="Q2088" t="str">
        <f t="shared" si="193"/>
        <v>music</v>
      </c>
      <c r="R2088" t="str">
        <f t="shared" si="194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5"/>
        <v>62.12</v>
      </c>
      <c r="Q2089" t="str">
        <f t="shared" si="193"/>
        <v>music</v>
      </c>
      <c r="R2089" t="str">
        <f t="shared" si="194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5"/>
        <v>46.204266666666669</v>
      </c>
      <c r="Q2090" t="str">
        <f t="shared" si="193"/>
        <v>music</v>
      </c>
      <c r="R2090" t="str">
        <f t="shared" si="194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5"/>
        <v>48.54854838709678</v>
      </c>
      <c r="Q2091" t="str">
        <f t="shared" si="193"/>
        <v>music</v>
      </c>
      <c r="R2091" t="str">
        <f t="shared" si="194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5"/>
        <v>57.520187499999999</v>
      </c>
      <c r="Q2092" t="str">
        <f t="shared" si="193"/>
        <v>music</v>
      </c>
      <c r="R2092" t="str">
        <f t="shared" si="194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5"/>
        <v>88.147154471544724</v>
      </c>
      <c r="Q2093" t="str">
        <f t="shared" si="193"/>
        <v>music</v>
      </c>
      <c r="R2093" t="str">
        <f t="shared" si="194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5"/>
        <v>110.49090909090908</v>
      </c>
      <c r="Q2094" t="str">
        <f t="shared" si="193"/>
        <v>music</v>
      </c>
      <c r="R2094" t="str">
        <f t="shared" si="194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5"/>
        <v>66.826086956521735</v>
      </c>
      <c r="Q2095" t="str">
        <f t="shared" si="193"/>
        <v>music</v>
      </c>
      <c r="R2095" t="str">
        <f t="shared" si="194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5"/>
        <v>58.597222222222221</v>
      </c>
      <c r="Q2096" t="str">
        <f t="shared" si="193"/>
        <v>music</v>
      </c>
      <c r="R2096" t="str">
        <f t="shared" si="194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5"/>
        <v>113.63636363636364</v>
      </c>
      <c r="Q2097" t="str">
        <f t="shared" si="193"/>
        <v>music</v>
      </c>
      <c r="R2097" t="str">
        <f t="shared" si="194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5"/>
        <v>43.571428571428569</v>
      </c>
      <c r="Q2098" t="str">
        <f t="shared" si="193"/>
        <v>music</v>
      </c>
      <c r="R2098" t="str">
        <f t="shared" si="194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5"/>
        <v>78.94736842105263</v>
      </c>
      <c r="Q2099" t="str">
        <f t="shared" si="193"/>
        <v>music</v>
      </c>
      <c r="R2099" t="str">
        <f t="shared" si="194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5"/>
        <v>188.125</v>
      </c>
      <c r="Q2100" t="str">
        <f t="shared" si="193"/>
        <v>music</v>
      </c>
      <c r="R2100" t="str">
        <f t="shared" si="194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5"/>
        <v>63.031746031746032</v>
      </c>
      <c r="Q2101" t="str">
        <f t="shared" si="193"/>
        <v>music</v>
      </c>
      <c r="R2101" t="str">
        <f t="shared" si="194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5"/>
        <v>30.37037037037037</v>
      </c>
      <c r="Q2102" t="str">
        <f t="shared" si="193"/>
        <v>music</v>
      </c>
      <c r="R2102" t="str">
        <f t="shared" si="194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5"/>
        <v>51.477272727272727</v>
      </c>
      <c r="Q2103" t="str">
        <f t="shared" si="193"/>
        <v>music</v>
      </c>
      <c r="R2103" t="str">
        <f t="shared" si="194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5"/>
        <v>35.789473684210527</v>
      </c>
      <c r="Q2104" t="str">
        <f t="shared" si="193"/>
        <v>music</v>
      </c>
      <c r="R2104" t="str">
        <f t="shared" si="194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5"/>
        <v>98.817391304347822</v>
      </c>
      <c r="Q2105" t="str">
        <f t="shared" si="193"/>
        <v>music</v>
      </c>
      <c r="R2105" t="str">
        <f t="shared" si="194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5"/>
        <v>28</v>
      </c>
      <c r="Q2106" t="str">
        <f t="shared" si="193"/>
        <v>music</v>
      </c>
      <c r="R2106" t="str">
        <f t="shared" si="194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5"/>
        <v>51.313131313131315</v>
      </c>
      <c r="Q2107" t="str">
        <f t="shared" si="193"/>
        <v>music</v>
      </c>
      <c r="R2107" t="str">
        <f t="shared" si="194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5"/>
        <v>53.522727272727273</v>
      </c>
      <c r="Q2108" t="str">
        <f t="shared" si="193"/>
        <v>music</v>
      </c>
      <c r="R2108" t="str">
        <f t="shared" si="194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5"/>
        <v>37.149310344827583</v>
      </c>
      <c r="Q2109" t="str">
        <f t="shared" si="193"/>
        <v>music</v>
      </c>
      <c r="R2109" t="str">
        <f t="shared" si="194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5"/>
        <v>89.895287958115176</v>
      </c>
      <c r="Q2110" t="str">
        <f t="shared" si="193"/>
        <v>music</v>
      </c>
      <c r="R2110" t="str">
        <f t="shared" si="194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5"/>
        <v>106.52500000000001</v>
      </c>
      <c r="Q2111" t="str">
        <f t="shared" si="193"/>
        <v>music</v>
      </c>
      <c r="R2111" t="str">
        <f t="shared" si="194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5"/>
        <v>52.815789473684212</v>
      </c>
      <c r="Q2112" t="str">
        <f t="shared" si="193"/>
        <v>music</v>
      </c>
      <c r="R2112" t="str">
        <f t="shared" si="194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5"/>
        <v>54.615384615384613</v>
      </c>
      <c r="Q2113" t="str">
        <f t="shared" si="193"/>
        <v>music</v>
      </c>
      <c r="R2113" t="str">
        <f t="shared" si="194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 s="6">
        <f t="shared" si="195"/>
        <v>27.272727272727273</v>
      </c>
      <c r="Q2114" t="str">
        <f t="shared" ref="Q2114:Q2177" si="199">LEFT(N2114,FIND("/",N2114)-1)</f>
        <v>music</v>
      </c>
      <c r="R2114" t="str">
        <f t="shared" ref="R2114:R2177" si="200">RIGHT(N2114,LEN(N2114)-SEARCH("/",N2114))</f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6">
        <f t="shared" ref="P2115:P2178" si="201">IFERROR(E2115/L2115,0)</f>
        <v>68.598130841121488</v>
      </c>
      <c r="Q2115" t="str">
        <f t="shared" si="199"/>
        <v>music</v>
      </c>
      <c r="R2115" t="str">
        <f t="shared" si="200"/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201"/>
        <v>35.612244897959187</v>
      </c>
      <c r="Q2116" t="str">
        <f t="shared" si="199"/>
        <v>music</v>
      </c>
      <c r="R2116" t="str">
        <f t="shared" si="200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201"/>
        <v>94.027777777777771</v>
      </c>
      <c r="Q2117" t="str">
        <f t="shared" si="199"/>
        <v>music</v>
      </c>
      <c r="R2117" t="str">
        <f t="shared" si="200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201"/>
        <v>526.45652173913038</v>
      </c>
      <c r="Q2118" t="str">
        <f t="shared" si="199"/>
        <v>music</v>
      </c>
      <c r="R2118" t="str">
        <f t="shared" si="200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201"/>
        <v>50.657142857142858</v>
      </c>
      <c r="Q2119" t="str">
        <f t="shared" si="199"/>
        <v>music</v>
      </c>
      <c r="R2119" t="str">
        <f t="shared" si="200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201"/>
        <v>79.182941176470578</v>
      </c>
      <c r="Q2120" t="str">
        <f t="shared" si="199"/>
        <v>music</v>
      </c>
      <c r="R2120" t="str">
        <f t="shared" si="200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201"/>
        <v>91.590909090909093</v>
      </c>
      <c r="Q2121" t="str">
        <f t="shared" si="199"/>
        <v>music</v>
      </c>
      <c r="R2121" t="str">
        <f t="shared" si="200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201"/>
        <v>116.96275362318841</v>
      </c>
      <c r="Q2122" t="str">
        <f t="shared" si="199"/>
        <v>music</v>
      </c>
      <c r="R2122" t="str">
        <f t="shared" si="200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201"/>
        <v>28.4</v>
      </c>
      <c r="Q2123" t="str">
        <f t="shared" si="199"/>
        <v>games</v>
      </c>
      <c r="R2123" t="str">
        <f t="shared" si="200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201"/>
        <v>103.33333333333333</v>
      </c>
      <c r="Q2124" t="str">
        <f t="shared" si="199"/>
        <v>games</v>
      </c>
      <c r="R2124" t="str">
        <f t="shared" si="200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201"/>
        <v>10</v>
      </c>
      <c r="Q2125" t="str">
        <f t="shared" si="199"/>
        <v>games</v>
      </c>
      <c r="R2125" t="str">
        <f t="shared" si="200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201"/>
        <v>23</v>
      </c>
      <c r="Q2126" t="str">
        <f t="shared" si="199"/>
        <v>games</v>
      </c>
      <c r="R2126" t="str">
        <f t="shared" si="200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201"/>
        <v>31.555555555555557</v>
      </c>
      <c r="Q2127" t="str">
        <f t="shared" si="199"/>
        <v>games</v>
      </c>
      <c r="R2127" t="str">
        <f t="shared" si="200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201"/>
        <v>5</v>
      </c>
      <c r="Q2128" t="str">
        <f t="shared" si="199"/>
        <v>games</v>
      </c>
      <c r="R2128" t="str">
        <f t="shared" si="200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201"/>
        <v>34.220338983050844</v>
      </c>
      <c r="Q2129" t="str">
        <f t="shared" si="199"/>
        <v>games</v>
      </c>
      <c r="R2129" t="str">
        <f t="shared" si="200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201"/>
        <v>25</v>
      </c>
      <c r="Q2130" t="str">
        <f t="shared" si="199"/>
        <v>games</v>
      </c>
      <c r="R2130" t="str">
        <f t="shared" si="200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201"/>
        <v>19.666666666666668</v>
      </c>
      <c r="Q2131" t="str">
        <f t="shared" si="199"/>
        <v>games</v>
      </c>
      <c r="R2131" t="str">
        <f t="shared" si="200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201"/>
        <v>21.25</v>
      </c>
      <c r="Q2132" t="str">
        <f t="shared" si="199"/>
        <v>games</v>
      </c>
      <c r="R2132" t="str">
        <f t="shared" si="200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201"/>
        <v>8.3333333333333339</v>
      </c>
      <c r="Q2133" t="str">
        <f t="shared" si="199"/>
        <v>games</v>
      </c>
      <c r="R2133" t="str">
        <f t="shared" si="200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201"/>
        <v>21.34333333333333</v>
      </c>
      <c r="Q2134" t="str">
        <f t="shared" si="199"/>
        <v>games</v>
      </c>
      <c r="R2134" t="str">
        <f t="shared" si="200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201"/>
        <v>5.333333333333333</v>
      </c>
      <c r="Q2135" t="str">
        <f t="shared" si="199"/>
        <v>games</v>
      </c>
      <c r="R2135" t="str">
        <f t="shared" si="200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201"/>
        <v>34.666666666666664</v>
      </c>
      <c r="Q2136" t="str">
        <f t="shared" si="199"/>
        <v>games</v>
      </c>
      <c r="R2136" t="str">
        <f t="shared" si="200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201"/>
        <v>21.727272727272727</v>
      </c>
      <c r="Q2137" t="str">
        <f t="shared" si="199"/>
        <v>games</v>
      </c>
      <c r="R2137" t="str">
        <f t="shared" si="200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201"/>
        <v>11.922499999999999</v>
      </c>
      <c r="Q2138" t="str">
        <f t="shared" si="199"/>
        <v>games</v>
      </c>
      <c r="R2138" t="str">
        <f t="shared" si="200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201"/>
        <v>26.59737827715356</v>
      </c>
      <c r="Q2139" t="str">
        <f t="shared" si="199"/>
        <v>games</v>
      </c>
      <c r="R2139" t="str">
        <f t="shared" si="200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201"/>
        <v>10.666666666666666</v>
      </c>
      <c r="Q2140" t="str">
        <f t="shared" si="199"/>
        <v>games</v>
      </c>
      <c r="R2140" t="str">
        <f t="shared" si="200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201"/>
        <v>29.035714285714285</v>
      </c>
      <c r="Q2141" t="str">
        <f t="shared" si="199"/>
        <v>games</v>
      </c>
      <c r="R2141" t="str">
        <f t="shared" si="200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201"/>
        <v>50.909090909090907</v>
      </c>
      <c r="Q2142" t="str">
        <f t="shared" si="199"/>
        <v>games</v>
      </c>
      <c r="R2142" t="str">
        <f t="shared" si="200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201"/>
        <v>0</v>
      </c>
      <c r="Q2143" t="str">
        <f t="shared" si="199"/>
        <v>games</v>
      </c>
      <c r="R2143" t="str">
        <f t="shared" si="200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201"/>
        <v>50.083333333333336</v>
      </c>
      <c r="Q2144" t="str">
        <f t="shared" si="199"/>
        <v>games</v>
      </c>
      <c r="R2144" t="str">
        <f t="shared" si="200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201"/>
        <v>45</v>
      </c>
      <c r="Q2145" t="str">
        <f t="shared" si="199"/>
        <v>games</v>
      </c>
      <c r="R2145" t="str">
        <f t="shared" si="200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201"/>
        <v>25.291666666666668</v>
      </c>
      <c r="Q2146" t="str">
        <f t="shared" si="199"/>
        <v>games</v>
      </c>
      <c r="R2146" t="str">
        <f t="shared" si="200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201"/>
        <v>51.292134831460672</v>
      </c>
      <c r="Q2147" t="str">
        <f t="shared" si="199"/>
        <v>games</v>
      </c>
      <c r="R2147" t="str">
        <f t="shared" si="200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201"/>
        <v>1</v>
      </c>
      <c r="Q2148" t="str">
        <f t="shared" si="199"/>
        <v>games</v>
      </c>
      <c r="R2148" t="str">
        <f t="shared" si="200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201"/>
        <v>49.381818181818183</v>
      </c>
      <c r="Q2149" t="str">
        <f t="shared" si="199"/>
        <v>games</v>
      </c>
      <c r="R2149" t="str">
        <f t="shared" si="200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201"/>
        <v>1</v>
      </c>
      <c r="Q2150" t="str">
        <f t="shared" si="199"/>
        <v>games</v>
      </c>
      <c r="R2150" t="str">
        <f t="shared" si="200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201"/>
        <v>0</v>
      </c>
      <c r="Q2151" t="str">
        <f t="shared" si="199"/>
        <v>games</v>
      </c>
      <c r="R2151" t="str">
        <f t="shared" si="200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201"/>
        <v>101.25</v>
      </c>
      <c r="Q2152" t="str">
        <f t="shared" si="199"/>
        <v>games</v>
      </c>
      <c r="R2152" t="str">
        <f t="shared" si="200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201"/>
        <v>19.666666666666668</v>
      </c>
      <c r="Q2153" t="str">
        <f t="shared" si="199"/>
        <v>games</v>
      </c>
      <c r="R2153" t="str">
        <f t="shared" si="200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201"/>
        <v>12.5</v>
      </c>
      <c r="Q2154" t="str">
        <f t="shared" si="199"/>
        <v>games</v>
      </c>
      <c r="R2154" t="str">
        <f t="shared" si="200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201"/>
        <v>8.5</v>
      </c>
      <c r="Q2155" t="str">
        <f t="shared" si="199"/>
        <v>games</v>
      </c>
      <c r="R2155" t="str">
        <f t="shared" si="200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201"/>
        <v>1</v>
      </c>
      <c r="Q2156" t="str">
        <f t="shared" si="199"/>
        <v>games</v>
      </c>
      <c r="R2156" t="str">
        <f t="shared" si="200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201"/>
        <v>23</v>
      </c>
      <c r="Q2157" t="str">
        <f t="shared" si="199"/>
        <v>games</v>
      </c>
      <c r="R2157" t="str">
        <f t="shared" si="200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201"/>
        <v>17.987951807228917</v>
      </c>
      <c r="Q2158" t="str">
        <f t="shared" si="199"/>
        <v>games</v>
      </c>
      <c r="R2158" t="str">
        <f t="shared" si="200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201"/>
        <v>370.94736842105266</v>
      </c>
      <c r="Q2159" t="str">
        <f t="shared" si="199"/>
        <v>games</v>
      </c>
      <c r="R2159" t="str">
        <f t="shared" si="200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201"/>
        <v>63.569485530546629</v>
      </c>
      <c r="Q2160" t="str">
        <f t="shared" si="199"/>
        <v>games</v>
      </c>
      <c r="R2160" t="str">
        <f t="shared" si="200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201"/>
        <v>13</v>
      </c>
      <c r="Q2161" t="str">
        <f t="shared" si="199"/>
        <v>games</v>
      </c>
      <c r="R2161" t="str">
        <f t="shared" si="200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201"/>
        <v>5.3125</v>
      </c>
      <c r="Q2162" t="str">
        <f t="shared" si="199"/>
        <v>games</v>
      </c>
      <c r="R2162" t="str">
        <f t="shared" si="200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201"/>
        <v>35.615384615384613</v>
      </c>
      <c r="Q2163" t="str">
        <f t="shared" si="199"/>
        <v>music</v>
      </c>
      <c r="R2163" t="str">
        <f t="shared" si="200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201"/>
        <v>87.103448275862064</v>
      </c>
      <c r="Q2164" t="str">
        <f t="shared" si="199"/>
        <v>music</v>
      </c>
      <c r="R2164" t="str">
        <f t="shared" si="200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201"/>
        <v>75.11363636363636</v>
      </c>
      <c r="Q2165" t="str">
        <f t="shared" si="199"/>
        <v>music</v>
      </c>
      <c r="R2165" t="str">
        <f t="shared" si="200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201"/>
        <v>68.01204819277109</v>
      </c>
      <c r="Q2166" t="str">
        <f t="shared" si="199"/>
        <v>music</v>
      </c>
      <c r="R2166" t="str">
        <f t="shared" si="200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201"/>
        <v>29.623931623931625</v>
      </c>
      <c r="Q2167" t="str">
        <f t="shared" si="199"/>
        <v>music</v>
      </c>
      <c r="R2167" t="str">
        <f t="shared" si="200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201"/>
        <v>91.625</v>
      </c>
      <c r="Q2168" t="str">
        <f t="shared" si="199"/>
        <v>music</v>
      </c>
      <c r="R2168" t="str">
        <f t="shared" si="200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201"/>
        <v>22.5</v>
      </c>
      <c r="Q2169" t="str">
        <f t="shared" si="199"/>
        <v>music</v>
      </c>
      <c r="R2169" t="str">
        <f t="shared" si="200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201"/>
        <v>64.366735294117646</v>
      </c>
      <c r="Q2170" t="str">
        <f t="shared" si="199"/>
        <v>music</v>
      </c>
      <c r="R2170" t="str">
        <f t="shared" si="200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201"/>
        <v>21.857142857142858</v>
      </c>
      <c r="Q2171" t="str">
        <f t="shared" si="199"/>
        <v>music</v>
      </c>
      <c r="R2171" t="str">
        <f t="shared" si="200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201"/>
        <v>33.315789473684212</v>
      </c>
      <c r="Q2172" t="str">
        <f t="shared" si="199"/>
        <v>music</v>
      </c>
      <c r="R2172" t="str">
        <f t="shared" si="200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201"/>
        <v>90.276595744680847</v>
      </c>
      <c r="Q2173" t="str">
        <f t="shared" si="199"/>
        <v>music</v>
      </c>
      <c r="R2173" t="str">
        <f t="shared" si="200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201"/>
        <v>76.92307692307692</v>
      </c>
      <c r="Q2174" t="str">
        <f t="shared" si="199"/>
        <v>music</v>
      </c>
      <c r="R2174" t="str">
        <f t="shared" si="200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201"/>
        <v>59.233333333333334</v>
      </c>
      <c r="Q2175" t="str">
        <f t="shared" si="199"/>
        <v>music</v>
      </c>
      <c r="R2175" t="str">
        <f t="shared" si="200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201"/>
        <v>65.38095238095238</v>
      </c>
      <c r="Q2176" t="str">
        <f t="shared" si="199"/>
        <v>music</v>
      </c>
      <c r="R2176" t="str">
        <f t="shared" si="200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201"/>
        <v>67.307692307692307</v>
      </c>
      <c r="Q2177" t="str">
        <f t="shared" si="199"/>
        <v>music</v>
      </c>
      <c r="R2177" t="str">
        <f t="shared" si="200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 s="6">
        <f t="shared" si="201"/>
        <v>88.74647887323944</v>
      </c>
      <c r="Q2178" t="str">
        <f t="shared" ref="Q2178:Q2241" si="205">LEFT(N2178,FIND("/",N2178)-1)</f>
        <v>music</v>
      </c>
      <c r="R2178" t="str">
        <f t="shared" ref="R2178:R2241" si="206">RIGHT(N2178,LEN(N2178)-SEARCH("/",N2178))</f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6">
        <f t="shared" ref="P2179:P2242" si="207">IFERROR(E2179/L2179,0)</f>
        <v>65.868421052631575</v>
      </c>
      <c r="Q2179" t="str">
        <f t="shared" si="205"/>
        <v>music</v>
      </c>
      <c r="R2179" t="str">
        <f t="shared" si="206"/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7"/>
        <v>40.349243306169967</v>
      </c>
      <c r="Q2180" t="str">
        <f t="shared" si="205"/>
        <v>music</v>
      </c>
      <c r="R2180" t="str">
        <f t="shared" si="206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7"/>
        <v>76.857142857142861</v>
      </c>
      <c r="Q2181" t="str">
        <f t="shared" si="205"/>
        <v>music</v>
      </c>
      <c r="R2181" t="str">
        <f t="shared" si="206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7"/>
        <v>68.707820512820518</v>
      </c>
      <c r="Q2182" t="str">
        <f t="shared" si="205"/>
        <v>music</v>
      </c>
      <c r="R2182" t="str">
        <f t="shared" si="206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7"/>
        <v>57.773584905660378</v>
      </c>
      <c r="Q2183" t="str">
        <f t="shared" si="205"/>
        <v>games</v>
      </c>
      <c r="R2183" t="str">
        <f t="shared" si="206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7"/>
        <v>44.171348314606739</v>
      </c>
      <c r="Q2184" t="str">
        <f t="shared" si="205"/>
        <v>games</v>
      </c>
      <c r="R2184" t="str">
        <f t="shared" si="206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7"/>
        <v>31.566308243727597</v>
      </c>
      <c r="Q2185" t="str">
        <f t="shared" si="205"/>
        <v>games</v>
      </c>
      <c r="R2185" t="str">
        <f t="shared" si="206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7"/>
        <v>107.04511278195488</v>
      </c>
      <c r="Q2186" t="str">
        <f t="shared" si="205"/>
        <v>games</v>
      </c>
      <c r="R2186" t="str">
        <f t="shared" si="206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7"/>
        <v>149.03451043338683</v>
      </c>
      <c r="Q2187" t="str">
        <f t="shared" si="205"/>
        <v>games</v>
      </c>
      <c r="R2187" t="str">
        <f t="shared" si="206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7"/>
        <v>55.956632653061227</v>
      </c>
      <c r="Q2188" t="str">
        <f t="shared" si="205"/>
        <v>games</v>
      </c>
      <c r="R2188" t="str">
        <f t="shared" si="206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7"/>
        <v>56.970381807973048</v>
      </c>
      <c r="Q2189" t="str">
        <f t="shared" si="205"/>
        <v>games</v>
      </c>
      <c r="R2189" t="str">
        <f t="shared" si="206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7"/>
        <v>44.056420233463037</v>
      </c>
      <c r="Q2190" t="str">
        <f t="shared" si="205"/>
        <v>games</v>
      </c>
      <c r="R2190" t="str">
        <f t="shared" si="206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7"/>
        <v>68.625</v>
      </c>
      <c r="Q2191" t="str">
        <f t="shared" si="205"/>
        <v>games</v>
      </c>
      <c r="R2191" t="str">
        <f t="shared" si="206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7"/>
        <v>65.318435754189949</v>
      </c>
      <c r="Q2192" t="str">
        <f t="shared" si="205"/>
        <v>games</v>
      </c>
      <c r="R2192" t="str">
        <f t="shared" si="206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7"/>
        <v>35.92</v>
      </c>
      <c r="Q2193" t="str">
        <f t="shared" si="205"/>
        <v>games</v>
      </c>
      <c r="R2193" t="str">
        <f t="shared" si="206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7"/>
        <v>40.070667078443485</v>
      </c>
      <c r="Q2194" t="str">
        <f t="shared" si="205"/>
        <v>games</v>
      </c>
      <c r="R2194" t="str">
        <f t="shared" si="206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7"/>
        <v>75.647714604236342</v>
      </c>
      <c r="Q2195" t="str">
        <f t="shared" si="205"/>
        <v>games</v>
      </c>
      <c r="R2195" t="str">
        <f t="shared" si="206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7"/>
        <v>61.203872437357631</v>
      </c>
      <c r="Q2196" t="str">
        <f t="shared" si="205"/>
        <v>games</v>
      </c>
      <c r="R2196" t="str">
        <f t="shared" si="206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7"/>
        <v>48.130434782608695</v>
      </c>
      <c r="Q2197" t="str">
        <f t="shared" si="205"/>
        <v>games</v>
      </c>
      <c r="R2197" t="str">
        <f t="shared" si="206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7"/>
        <v>68.106837606837601</v>
      </c>
      <c r="Q2198" t="str">
        <f t="shared" si="205"/>
        <v>games</v>
      </c>
      <c r="R2198" t="str">
        <f t="shared" si="206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7"/>
        <v>65.891300230946882</v>
      </c>
      <c r="Q2199" t="str">
        <f t="shared" si="205"/>
        <v>games</v>
      </c>
      <c r="R2199" t="str">
        <f t="shared" si="206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7"/>
        <v>81.654377880184327</v>
      </c>
      <c r="Q2200" t="str">
        <f t="shared" si="205"/>
        <v>games</v>
      </c>
      <c r="R2200" t="str">
        <f t="shared" si="206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7"/>
        <v>52.701195219123505</v>
      </c>
      <c r="Q2201" t="str">
        <f t="shared" si="205"/>
        <v>games</v>
      </c>
      <c r="R2201" t="str">
        <f t="shared" si="206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7"/>
        <v>41.228136882129277</v>
      </c>
      <c r="Q2202" t="str">
        <f t="shared" si="205"/>
        <v>games</v>
      </c>
      <c r="R2202" t="str">
        <f t="shared" si="206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7"/>
        <v>15.035357142857142</v>
      </c>
      <c r="Q2203" t="str">
        <f t="shared" si="205"/>
        <v>music</v>
      </c>
      <c r="R2203" t="str">
        <f t="shared" si="206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7"/>
        <v>39.066920943134534</v>
      </c>
      <c r="Q2204" t="str">
        <f t="shared" si="205"/>
        <v>music</v>
      </c>
      <c r="R2204" t="str">
        <f t="shared" si="206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7"/>
        <v>43.82</v>
      </c>
      <c r="Q2205" t="str">
        <f t="shared" si="205"/>
        <v>music</v>
      </c>
      <c r="R2205" t="str">
        <f t="shared" si="206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7"/>
        <v>27.301369863013697</v>
      </c>
      <c r="Q2206" t="str">
        <f t="shared" si="205"/>
        <v>music</v>
      </c>
      <c r="R2206" t="str">
        <f t="shared" si="206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7"/>
        <v>42.222222222222221</v>
      </c>
      <c r="Q2207" t="str">
        <f t="shared" si="205"/>
        <v>music</v>
      </c>
      <c r="R2207" t="str">
        <f t="shared" si="206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7"/>
        <v>33.235294117647058</v>
      </c>
      <c r="Q2208" t="str">
        <f t="shared" si="205"/>
        <v>music</v>
      </c>
      <c r="R2208" t="str">
        <f t="shared" si="206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7"/>
        <v>285.71428571428572</v>
      </c>
      <c r="Q2209" t="str">
        <f t="shared" si="205"/>
        <v>music</v>
      </c>
      <c r="R2209" t="str">
        <f t="shared" si="206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7"/>
        <v>42.333333333333336</v>
      </c>
      <c r="Q2210" t="str">
        <f t="shared" si="205"/>
        <v>music</v>
      </c>
      <c r="R2210" t="str">
        <f t="shared" si="206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7"/>
        <v>50.266666666666666</v>
      </c>
      <c r="Q2211" t="str">
        <f t="shared" si="205"/>
        <v>music</v>
      </c>
      <c r="R2211" t="str">
        <f t="shared" si="206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7"/>
        <v>61.902777777777779</v>
      </c>
      <c r="Q2212" t="str">
        <f t="shared" si="205"/>
        <v>music</v>
      </c>
      <c r="R2212" t="str">
        <f t="shared" si="206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7"/>
        <v>40.75</v>
      </c>
      <c r="Q2213" t="str">
        <f t="shared" si="205"/>
        <v>music</v>
      </c>
      <c r="R2213" t="str">
        <f t="shared" si="206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7"/>
        <v>55.796747967479675</v>
      </c>
      <c r="Q2214" t="str">
        <f t="shared" si="205"/>
        <v>music</v>
      </c>
      <c r="R2214" t="str">
        <f t="shared" si="206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7"/>
        <v>10</v>
      </c>
      <c r="Q2215" t="str">
        <f t="shared" si="205"/>
        <v>music</v>
      </c>
      <c r="R2215" t="str">
        <f t="shared" si="206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7"/>
        <v>73.125416666666666</v>
      </c>
      <c r="Q2216" t="str">
        <f t="shared" si="205"/>
        <v>music</v>
      </c>
      <c r="R2216" t="str">
        <f t="shared" si="206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7"/>
        <v>26.060606060606062</v>
      </c>
      <c r="Q2217" t="str">
        <f t="shared" si="205"/>
        <v>music</v>
      </c>
      <c r="R2217" t="str">
        <f t="shared" si="206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7"/>
        <v>22.642857142857142</v>
      </c>
      <c r="Q2218" t="str">
        <f t="shared" si="205"/>
        <v>music</v>
      </c>
      <c r="R2218" t="str">
        <f t="shared" si="206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7"/>
        <v>47.222222222222221</v>
      </c>
      <c r="Q2219" t="str">
        <f t="shared" si="205"/>
        <v>music</v>
      </c>
      <c r="R2219" t="str">
        <f t="shared" si="206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7"/>
        <v>32.324473684210524</v>
      </c>
      <c r="Q2220" t="str">
        <f t="shared" si="205"/>
        <v>music</v>
      </c>
      <c r="R2220" t="str">
        <f t="shared" si="206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7"/>
        <v>53.421052631578945</v>
      </c>
      <c r="Q2221" t="str">
        <f t="shared" si="205"/>
        <v>music</v>
      </c>
      <c r="R2221" t="str">
        <f t="shared" si="206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7"/>
        <v>51.304347826086953</v>
      </c>
      <c r="Q2222" t="str">
        <f t="shared" si="205"/>
        <v>music</v>
      </c>
      <c r="R2222" t="str">
        <f t="shared" si="206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7"/>
        <v>37.197247706422019</v>
      </c>
      <c r="Q2223" t="str">
        <f t="shared" si="205"/>
        <v>games</v>
      </c>
      <c r="R2223" t="str">
        <f t="shared" si="206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7"/>
        <v>27.1</v>
      </c>
      <c r="Q2224" t="str">
        <f t="shared" si="205"/>
        <v>games</v>
      </c>
      <c r="R2224" t="str">
        <f t="shared" si="206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7"/>
        <v>206.31</v>
      </c>
      <c r="Q2225" t="str">
        <f t="shared" si="205"/>
        <v>games</v>
      </c>
      <c r="R2225" t="str">
        <f t="shared" si="206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7"/>
        <v>82.145270270270274</v>
      </c>
      <c r="Q2226" t="str">
        <f t="shared" si="205"/>
        <v>games</v>
      </c>
      <c r="R2226" t="str">
        <f t="shared" si="206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7"/>
        <v>164.79651993355483</v>
      </c>
      <c r="Q2227" t="str">
        <f t="shared" si="205"/>
        <v>games</v>
      </c>
      <c r="R2227" t="str">
        <f t="shared" si="206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7"/>
        <v>60.820280373831778</v>
      </c>
      <c r="Q2228" t="str">
        <f t="shared" si="205"/>
        <v>games</v>
      </c>
      <c r="R2228" t="str">
        <f t="shared" si="206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7"/>
        <v>67.970099667774093</v>
      </c>
      <c r="Q2229" t="str">
        <f t="shared" si="205"/>
        <v>games</v>
      </c>
      <c r="R2229" t="str">
        <f t="shared" si="206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7"/>
        <v>81.561805555555551</v>
      </c>
      <c r="Q2230" t="str">
        <f t="shared" si="205"/>
        <v>games</v>
      </c>
      <c r="R2230" t="str">
        <f t="shared" si="206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7"/>
        <v>25.42547309833024</v>
      </c>
      <c r="Q2231" t="str">
        <f t="shared" si="205"/>
        <v>games</v>
      </c>
      <c r="R2231" t="str">
        <f t="shared" si="206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7"/>
        <v>21.497991967871485</v>
      </c>
      <c r="Q2232" t="str">
        <f t="shared" si="205"/>
        <v>games</v>
      </c>
      <c r="R2232" t="str">
        <f t="shared" si="206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7"/>
        <v>27.226630727762803</v>
      </c>
      <c r="Q2233" t="str">
        <f t="shared" si="205"/>
        <v>games</v>
      </c>
      <c r="R2233" t="str">
        <f t="shared" si="206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7"/>
        <v>25.091093117408906</v>
      </c>
      <c r="Q2234" t="str">
        <f t="shared" si="205"/>
        <v>games</v>
      </c>
      <c r="R2234" t="str">
        <f t="shared" si="206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7"/>
        <v>21.230179028132991</v>
      </c>
      <c r="Q2235" t="str">
        <f t="shared" si="205"/>
        <v>games</v>
      </c>
      <c r="R2235" t="str">
        <f t="shared" si="206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7"/>
        <v>41.607142857142854</v>
      </c>
      <c r="Q2236" t="str">
        <f t="shared" si="205"/>
        <v>games</v>
      </c>
      <c r="R2236" t="str">
        <f t="shared" si="206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7"/>
        <v>135.58503401360545</v>
      </c>
      <c r="Q2237" t="str">
        <f t="shared" si="205"/>
        <v>games</v>
      </c>
      <c r="R2237" t="str">
        <f t="shared" si="206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7"/>
        <v>22.116176470588236</v>
      </c>
      <c r="Q2238" t="str">
        <f t="shared" si="205"/>
        <v>games</v>
      </c>
      <c r="R2238" t="str">
        <f t="shared" si="206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7"/>
        <v>64.625635808748726</v>
      </c>
      <c r="Q2239" t="str">
        <f t="shared" si="205"/>
        <v>games</v>
      </c>
      <c r="R2239" t="str">
        <f t="shared" si="206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7"/>
        <v>69.569620253164558</v>
      </c>
      <c r="Q2240" t="str">
        <f t="shared" si="205"/>
        <v>games</v>
      </c>
      <c r="R2240" t="str">
        <f t="shared" si="206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7"/>
        <v>75.133028169014082</v>
      </c>
      <c r="Q2241" t="str">
        <f t="shared" si="205"/>
        <v>games</v>
      </c>
      <c r="R2241" t="str">
        <f t="shared" si="206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 s="6">
        <f t="shared" si="207"/>
        <v>140.97916666666666</v>
      </c>
      <c r="Q2242" t="str">
        <f t="shared" ref="Q2242:Q2305" si="211">LEFT(N2242,FIND("/",N2242)-1)</f>
        <v>games</v>
      </c>
      <c r="R2242" t="str">
        <f t="shared" ref="R2242:R2305" si="212">RIGHT(N2242,LEN(N2242)-SEARCH("/",N2242))</f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6">
        <f t="shared" ref="P2243:P2306" si="213">IFERROR(E2243/L2243,0)</f>
        <v>49.472392638036808</v>
      </c>
      <c r="Q2243" t="str">
        <f t="shared" si="211"/>
        <v>games</v>
      </c>
      <c r="R2243" t="str">
        <f t="shared" si="212"/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3"/>
        <v>53.865251485148519</v>
      </c>
      <c r="Q2244" t="str">
        <f t="shared" si="211"/>
        <v>games</v>
      </c>
      <c r="R2244" t="str">
        <f t="shared" si="212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3"/>
        <v>4.5712530712530715</v>
      </c>
      <c r="Q2245" t="str">
        <f t="shared" si="211"/>
        <v>games</v>
      </c>
      <c r="R2245" t="str">
        <f t="shared" si="212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3"/>
        <v>65.00344827586207</v>
      </c>
      <c r="Q2246" t="str">
        <f t="shared" si="211"/>
        <v>games</v>
      </c>
      <c r="R2246" t="str">
        <f t="shared" si="212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3"/>
        <v>53.475252525252522</v>
      </c>
      <c r="Q2247" t="str">
        <f t="shared" si="211"/>
        <v>games</v>
      </c>
      <c r="R2247" t="str">
        <f t="shared" si="212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3"/>
        <v>43.912280701754383</v>
      </c>
      <c r="Q2248" t="str">
        <f t="shared" si="211"/>
        <v>games</v>
      </c>
      <c r="R2248" t="str">
        <f t="shared" si="212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3"/>
        <v>50.852631578947367</v>
      </c>
      <c r="Q2249" t="str">
        <f t="shared" si="211"/>
        <v>games</v>
      </c>
      <c r="R2249" t="str">
        <f t="shared" si="212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3"/>
        <v>58.6328125</v>
      </c>
      <c r="Q2250" t="str">
        <f t="shared" si="211"/>
        <v>games</v>
      </c>
      <c r="R2250" t="str">
        <f t="shared" si="212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3"/>
        <v>32.81666666666667</v>
      </c>
      <c r="Q2251" t="str">
        <f t="shared" si="211"/>
        <v>games</v>
      </c>
      <c r="R2251" t="str">
        <f t="shared" si="212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3"/>
        <v>426.93169877408059</v>
      </c>
      <c r="Q2252" t="str">
        <f t="shared" si="211"/>
        <v>games</v>
      </c>
      <c r="R2252" t="str">
        <f t="shared" si="212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3"/>
        <v>23.808729166666669</v>
      </c>
      <c r="Q2253" t="str">
        <f t="shared" si="211"/>
        <v>games</v>
      </c>
      <c r="R2253" t="str">
        <f t="shared" si="212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3"/>
        <v>98.413654618473899</v>
      </c>
      <c r="Q2254" t="str">
        <f t="shared" si="211"/>
        <v>games</v>
      </c>
      <c r="R2254" t="str">
        <f t="shared" si="212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3"/>
        <v>107.32142857142857</v>
      </c>
      <c r="Q2255" t="str">
        <f t="shared" si="211"/>
        <v>games</v>
      </c>
      <c r="R2255" t="str">
        <f t="shared" si="212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3"/>
        <v>11.67005076142132</v>
      </c>
      <c r="Q2256" t="str">
        <f t="shared" si="211"/>
        <v>games</v>
      </c>
      <c r="R2256" t="str">
        <f t="shared" si="212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3"/>
        <v>41.782287822878232</v>
      </c>
      <c r="Q2257" t="str">
        <f t="shared" si="211"/>
        <v>games</v>
      </c>
      <c r="R2257" t="str">
        <f t="shared" si="212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3"/>
        <v>21.38</v>
      </c>
      <c r="Q2258" t="str">
        <f t="shared" si="211"/>
        <v>games</v>
      </c>
      <c r="R2258" t="str">
        <f t="shared" si="212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3"/>
        <v>94.103550295857985</v>
      </c>
      <c r="Q2259" t="str">
        <f t="shared" si="211"/>
        <v>games</v>
      </c>
      <c r="R2259" t="str">
        <f t="shared" si="212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3"/>
        <v>15.721951219512196</v>
      </c>
      <c r="Q2260" t="str">
        <f t="shared" si="211"/>
        <v>games</v>
      </c>
      <c r="R2260" t="str">
        <f t="shared" si="212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3"/>
        <v>90.635922330097088</v>
      </c>
      <c r="Q2261" t="str">
        <f t="shared" si="211"/>
        <v>games</v>
      </c>
      <c r="R2261" t="str">
        <f t="shared" si="212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3"/>
        <v>97.297619047619051</v>
      </c>
      <c r="Q2262" t="str">
        <f t="shared" si="211"/>
        <v>games</v>
      </c>
      <c r="R2262" t="str">
        <f t="shared" si="212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3"/>
        <v>37.11904761904762</v>
      </c>
      <c r="Q2263" t="str">
        <f t="shared" si="211"/>
        <v>games</v>
      </c>
      <c r="R2263" t="str">
        <f t="shared" si="212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3"/>
        <v>28.104972375690608</v>
      </c>
      <c r="Q2264" t="str">
        <f t="shared" si="211"/>
        <v>games</v>
      </c>
      <c r="R2264" t="str">
        <f t="shared" si="212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3"/>
        <v>144.43333333333334</v>
      </c>
      <c r="Q2265" t="str">
        <f t="shared" si="211"/>
        <v>games</v>
      </c>
      <c r="R2265" t="str">
        <f t="shared" si="212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3"/>
        <v>24.274157303370785</v>
      </c>
      <c r="Q2266" t="str">
        <f t="shared" si="211"/>
        <v>games</v>
      </c>
      <c r="R2266" t="str">
        <f t="shared" si="212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3"/>
        <v>35.117647058823529</v>
      </c>
      <c r="Q2267" t="str">
        <f t="shared" si="211"/>
        <v>games</v>
      </c>
      <c r="R2267" t="str">
        <f t="shared" si="212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3"/>
        <v>24.762886597938145</v>
      </c>
      <c r="Q2268" t="str">
        <f t="shared" si="211"/>
        <v>games</v>
      </c>
      <c r="R2268" t="str">
        <f t="shared" si="212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3"/>
        <v>188.37871287128712</v>
      </c>
      <c r="Q2269" t="str">
        <f t="shared" si="211"/>
        <v>games</v>
      </c>
      <c r="R2269" t="str">
        <f t="shared" si="212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3"/>
        <v>148.08247422680412</v>
      </c>
      <c r="Q2270" t="str">
        <f t="shared" si="211"/>
        <v>games</v>
      </c>
      <c r="R2270" t="str">
        <f t="shared" si="212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3"/>
        <v>49.934589800443462</v>
      </c>
      <c r="Q2271" t="str">
        <f t="shared" si="211"/>
        <v>games</v>
      </c>
      <c r="R2271" t="str">
        <f t="shared" si="212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3"/>
        <v>107.82155688622754</v>
      </c>
      <c r="Q2272" t="str">
        <f t="shared" si="211"/>
        <v>games</v>
      </c>
      <c r="R2272" t="str">
        <f t="shared" si="212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3"/>
        <v>42.63403614457831</v>
      </c>
      <c r="Q2273" t="str">
        <f t="shared" si="211"/>
        <v>games</v>
      </c>
      <c r="R2273" t="str">
        <f t="shared" si="212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3"/>
        <v>14.370762711864407</v>
      </c>
      <c r="Q2274" t="str">
        <f t="shared" si="211"/>
        <v>games</v>
      </c>
      <c r="R2274" t="str">
        <f t="shared" si="212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3"/>
        <v>37.476190476190474</v>
      </c>
      <c r="Q2275" t="str">
        <f t="shared" si="211"/>
        <v>games</v>
      </c>
      <c r="R2275" t="str">
        <f t="shared" si="212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3"/>
        <v>30.202020202020201</v>
      </c>
      <c r="Q2276" t="str">
        <f t="shared" si="211"/>
        <v>games</v>
      </c>
      <c r="R2276" t="str">
        <f t="shared" si="212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3"/>
        <v>33.550632911392405</v>
      </c>
      <c r="Q2277" t="str">
        <f t="shared" si="211"/>
        <v>games</v>
      </c>
      <c r="R2277" t="str">
        <f t="shared" si="212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3"/>
        <v>64.74666666666667</v>
      </c>
      <c r="Q2278" t="str">
        <f t="shared" si="211"/>
        <v>games</v>
      </c>
      <c r="R2278" t="str">
        <f t="shared" si="212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3"/>
        <v>57.932367149758456</v>
      </c>
      <c r="Q2279" t="str">
        <f t="shared" si="211"/>
        <v>games</v>
      </c>
      <c r="R2279" t="str">
        <f t="shared" si="212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3"/>
        <v>53.078431372549019</v>
      </c>
      <c r="Q2280" t="str">
        <f t="shared" si="211"/>
        <v>games</v>
      </c>
      <c r="R2280" t="str">
        <f t="shared" si="212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3"/>
        <v>48.0625</v>
      </c>
      <c r="Q2281" t="str">
        <f t="shared" si="211"/>
        <v>games</v>
      </c>
      <c r="R2281" t="str">
        <f t="shared" si="212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3"/>
        <v>82.396874999999994</v>
      </c>
      <c r="Q2282" t="str">
        <f t="shared" si="211"/>
        <v>games</v>
      </c>
      <c r="R2282" t="str">
        <f t="shared" si="212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3"/>
        <v>50.454545454545453</v>
      </c>
      <c r="Q2283" t="str">
        <f t="shared" si="211"/>
        <v>music</v>
      </c>
      <c r="R2283" t="str">
        <f t="shared" si="212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3"/>
        <v>115.83333333333333</v>
      </c>
      <c r="Q2284" t="str">
        <f t="shared" si="211"/>
        <v>music</v>
      </c>
      <c r="R2284" t="str">
        <f t="shared" si="212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3"/>
        <v>63.03458333333333</v>
      </c>
      <c r="Q2285" t="str">
        <f t="shared" si="211"/>
        <v>music</v>
      </c>
      <c r="R2285" t="str">
        <f t="shared" si="212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3"/>
        <v>108.02152542372882</v>
      </c>
      <c r="Q2286" t="str">
        <f t="shared" si="211"/>
        <v>music</v>
      </c>
      <c r="R2286" t="str">
        <f t="shared" si="212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3"/>
        <v>46.088607594936711</v>
      </c>
      <c r="Q2287" t="str">
        <f t="shared" si="211"/>
        <v>music</v>
      </c>
      <c r="R2287" t="str">
        <f t="shared" si="212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3"/>
        <v>107.21428571428571</v>
      </c>
      <c r="Q2288" t="str">
        <f t="shared" si="211"/>
        <v>music</v>
      </c>
      <c r="R2288" t="str">
        <f t="shared" si="212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3"/>
        <v>50.9338679245283</v>
      </c>
      <c r="Q2289" t="str">
        <f t="shared" si="211"/>
        <v>music</v>
      </c>
      <c r="R2289" t="str">
        <f t="shared" si="212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3"/>
        <v>40.04</v>
      </c>
      <c r="Q2290" t="str">
        <f t="shared" si="211"/>
        <v>music</v>
      </c>
      <c r="R2290" t="str">
        <f t="shared" si="212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3"/>
        <v>64.44</v>
      </c>
      <c r="Q2291" t="str">
        <f t="shared" si="211"/>
        <v>music</v>
      </c>
      <c r="R2291" t="str">
        <f t="shared" si="212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3"/>
        <v>53.827586206896555</v>
      </c>
      <c r="Q2292" t="str">
        <f t="shared" si="211"/>
        <v>music</v>
      </c>
      <c r="R2292" t="str">
        <f t="shared" si="212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3"/>
        <v>100.46511627906976</v>
      </c>
      <c r="Q2293" t="str">
        <f t="shared" si="211"/>
        <v>music</v>
      </c>
      <c r="R2293" t="str">
        <f t="shared" si="212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3"/>
        <v>46.630652173913049</v>
      </c>
      <c r="Q2294" t="str">
        <f t="shared" si="211"/>
        <v>music</v>
      </c>
      <c r="R2294" t="str">
        <f t="shared" si="212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3"/>
        <v>34.074074074074076</v>
      </c>
      <c r="Q2295" t="str">
        <f t="shared" si="211"/>
        <v>music</v>
      </c>
      <c r="R2295" t="str">
        <f t="shared" si="212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3"/>
        <v>65.214642857142863</v>
      </c>
      <c r="Q2296" t="str">
        <f t="shared" si="211"/>
        <v>music</v>
      </c>
      <c r="R2296" t="str">
        <f t="shared" si="212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3"/>
        <v>44.205882352941174</v>
      </c>
      <c r="Q2297" t="str">
        <f t="shared" si="211"/>
        <v>music</v>
      </c>
      <c r="R2297" t="str">
        <f t="shared" si="212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3"/>
        <v>71.965517241379317</v>
      </c>
      <c r="Q2298" t="str">
        <f t="shared" si="211"/>
        <v>music</v>
      </c>
      <c r="R2298" t="str">
        <f t="shared" si="212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3"/>
        <v>52.94736842105263</v>
      </c>
      <c r="Q2299" t="str">
        <f t="shared" si="211"/>
        <v>music</v>
      </c>
      <c r="R2299" t="str">
        <f t="shared" si="212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3"/>
        <v>109.45138888888889</v>
      </c>
      <c r="Q2300" t="str">
        <f t="shared" si="211"/>
        <v>music</v>
      </c>
      <c r="R2300" t="str">
        <f t="shared" si="212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3"/>
        <v>75.035714285714292</v>
      </c>
      <c r="Q2301" t="str">
        <f t="shared" si="211"/>
        <v>music</v>
      </c>
      <c r="R2301" t="str">
        <f t="shared" si="212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3"/>
        <v>115.71428571428571</v>
      </c>
      <c r="Q2302" t="str">
        <f t="shared" si="211"/>
        <v>music</v>
      </c>
      <c r="R2302" t="str">
        <f t="shared" si="212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3"/>
        <v>31.659810426540286</v>
      </c>
      <c r="Q2303" t="str">
        <f t="shared" si="211"/>
        <v>music</v>
      </c>
      <c r="R2303" t="str">
        <f t="shared" si="212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3"/>
        <v>46.176470588235297</v>
      </c>
      <c r="Q2304" t="str">
        <f t="shared" si="211"/>
        <v>music</v>
      </c>
      <c r="R2304" t="str">
        <f t="shared" si="212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3"/>
        <v>68.481650485436887</v>
      </c>
      <c r="Q2305" t="str">
        <f t="shared" si="211"/>
        <v>music</v>
      </c>
      <c r="R2305" t="str">
        <f t="shared" si="212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 s="6">
        <f t="shared" si="213"/>
        <v>53.469203539823013</v>
      </c>
      <c r="Q2306" t="str">
        <f t="shared" ref="Q2306:Q2369" si="217">LEFT(N2306,FIND("/",N2306)-1)</f>
        <v>music</v>
      </c>
      <c r="R2306" t="str">
        <f t="shared" ref="R2306:R2369" si="218">RIGHT(N2306,LEN(N2306)-SEARCH("/",N2306))</f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6">
        <f t="shared" ref="P2307:P2370" si="219">IFERROR(E2307/L2307,0)</f>
        <v>109.10778443113773</v>
      </c>
      <c r="Q2307" t="str">
        <f t="shared" si="217"/>
        <v>music</v>
      </c>
      <c r="R2307" t="str">
        <f t="shared" si="218"/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9"/>
        <v>51.185616438356163</v>
      </c>
      <c r="Q2308" t="str">
        <f t="shared" si="217"/>
        <v>music</v>
      </c>
      <c r="R2308" t="str">
        <f t="shared" si="218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9"/>
        <v>27.936800000000002</v>
      </c>
      <c r="Q2309" t="str">
        <f t="shared" si="217"/>
        <v>music</v>
      </c>
      <c r="R2309" t="str">
        <f t="shared" si="218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9"/>
        <v>82.496921824104234</v>
      </c>
      <c r="Q2310" t="str">
        <f t="shared" si="217"/>
        <v>music</v>
      </c>
      <c r="R2310" t="str">
        <f t="shared" si="218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9"/>
        <v>59.817476635514019</v>
      </c>
      <c r="Q2311" t="str">
        <f t="shared" si="217"/>
        <v>music</v>
      </c>
      <c r="R2311" t="str">
        <f t="shared" si="218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9"/>
        <v>64.816470588235291</v>
      </c>
      <c r="Q2312" t="str">
        <f t="shared" si="217"/>
        <v>music</v>
      </c>
      <c r="R2312" t="str">
        <f t="shared" si="218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9"/>
        <v>90.09615384615384</v>
      </c>
      <c r="Q2313" t="str">
        <f t="shared" si="217"/>
        <v>music</v>
      </c>
      <c r="R2313" t="str">
        <f t="shared" si="218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9"/>
        <v>40.962025316455694</v>
      </c>
      <c r="Q2314" t="str">
        <f t="shared" si="217"/>
        <v>music</v>
      </c>
      <c r="R2314" t="str">
        <f t="shared" si="218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9"/>
        <v>56.000127388535034</v>
      </c>
      <c r="Q2315" t="str">
        <f t="shared" si="217"/>
        <v>music</v>
      </c>
      <c r="R2315" t="str">
        <f t="shared" si="218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9"/>
        <v>37.672800000000002</v>
      </c>
      <c r="Q2316" t="str">
        <f t="shared" si="217"/>
        <v>music</v>
      </c>
      <c r="R2316" t="str">
        <f t="shared" si="218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9"/>
        <v>40.078125</v>
      </c>
      <c r="Q2317" t="str">
        <f t="shared" si="217"/>
        <v>music</v>
      </c>
      <c r="R2317" t="str">
        <f t="shared" si="218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9"/>
        <v>78.031999999999996</v>
      </c>
      <c r="Q2318" t="str">
        <f t="shared" si="217"/>
        <v>music</v>
      </c>
      <c r="R2318" t="str">
        <f t="shared" si="218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9"/>
        <v>18.90909090909091</v>
      </c>
      <c r="Q2319" t="str">
        <f t="shared" si="217"/>
        <v>music</v>
      </c>
      <c r="R2319" t="str">
        <f t="shared" si="218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9"/>
        <v>37.134969325153371</v>
      </c>
      <c r="Q2320" t="str">
        <f t="shared" si="217"/>
        <v>music</v>
      </c>
      <c r="R2320" t="str">
        <f t="shared" si="218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9"/>
        <v>41.961038961038959</v>
      </c>
      <c r="Q2321" t="str">
        <f t="shared" si="217"/>
        <v>music</v>
      </c>
      <c r="R2321" t="str">
        <f t="shared" si="218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9"/>
        <v>61.044943820224717</v>
      </c>
      <c r="Q2322" t="str">
        <f t="shared" si="217"/>
        <v>music</v>
      </c>
      <c r="R2322" t="str">
        <f t="shared" si="218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9"/>
        <v>64.53125</v>
      </c>
      <c r="Q2323" t="str">
        <f t="shared" si="217"/>
        <v>food</v>
      </c>
      <c r="R2323" t="str">
        <f t="shared" si="218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9"/>
        <v>21.25</v>
      </c>
      <c r="Q2324" t="str">
        <f t="shared" si="217"/>
        <v>food</v>
      </c>
      <c r="R2324" t="str">
        <f t="shared" si="218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9"/>
        <v>30</v>
      </c>
      <c r="Q2325" t="str">
        <f t="shared" si="217"/>
        <v>food</v>
      </c>
      <c r="R2325" t="str">
        <f t="shared" si="218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9"/>
        <v>25.491803278688526</v>
      </c>
      <c r="Q2326" t="str">
        <f t="shared" si="217"/>
        <v>food</v>
      </c>
      <c r="R2326" t="str">
        <f t="shared" si="218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9"/>
        <v>11.428571428571429</v>
      </c>
      <c r="Q2327" t="str">
        <f t="shared" si="217"/>
        <v>food</v>
      </c>
      <c r="R2327" t="str">
        <f t="shared" si="218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9"/>
        <v>108</v>
      </c>
      <c r="Q2328" t="str">
        <f t="shared" si="217"/>
        <v>food</v>
      </c>
      <c r="R2328" t="str">
        <f t="shared" si="218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9"/>
        <v>54.883162444113267</v>
      </c>
      <c r="Q2329" t="str">
        <f t="shared" si="217"/>
        <v>food</v>
      </c>
      <c r="R2329" t="str">
        <f t="shared" si="218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9"/>
        <v>47.383612662942269</v>
      </c>
      <c r="Q2330" t="str">
        <f t="shared" si="217"/>
        <v>food</v>
      </c>
      <c r="R2330" t="str">
        <f t="shared" si="218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9"/>
        <v>211.84</v>
      </c>
      <c r="Q2331" t="str">
        <f t="shared" si="217"/>
        <v>food</v>
      </c>
      <c r="R2331" t="str">
        <f t="shared" si="218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9"/>
        <v>219.92638036809817</v>
      </c>
      <c r="Q2332" t="str">
        <f t="shared" si="217"/>
        <v>food</v>
      </c>
      <c r="R2332" t="str">
        <f t="shared" si="218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9"/>
        <v>40.795406360424032</v>
      </c>
      <c r="Q2333" t="str">
        <f t="shared" si="217"/>
        <v>food</v>
      </c>
      <c r="R2333" t="str">
        <f t="shared" si="218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9"/>
        <v>75.502840909090907</v>
      </c>
      <c r="Q2334" t="str">
        <f t="shared" si="217"/>
        <v>food</v>
      </c>
      <c r="R2334" t="str">
        <f t="shared" si="218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9"/>
        <v>13.542553191489361</v>
      </c>
      <c r="Q2335" t="str">
        <f t="shared" si="217"/>
        <v>food</v>
      </c>
      <c r="R2335" t="str">
        <f t="shared" si="218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9"/>
        <v>60.865671641791046</v>
      </c>
      <c r="Q2336" t="str">
        <f t="shared" si="217"/>
        <v>food</v>
      </c>
      <c r="R2336" t="str">
        <f t="shared" si="218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9"/>
        <v>115.69230769230769</v>
      </c>
      <c r="Q2337" t="str">
        <f t="shared" si="217"/>
        <v>food</v>
      </c>
      <c r="R2337" t="str">
        <f t="shared" si="218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9"/>
        <v>48.104623556581984</v>
      </c>
      <c r="Q2338" t="str">
        <f t="shared" si="217"/>
        <v>food</v>
      </c>
      <c r="R2338" t="str">
        <f t="shared" si="218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9"/>
        <v>74.184357541899445</v>
      </c>
      <c r="Q2339" t="str">
        <f t="shared" si="217"/>
        <v>food</v>
      </c>
      <c r="R2339" t="str">
        <f t="shared" si="218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9"/>
        <v>123.34552845528455</v>
      </c>
      <c r="Q2340" t="str">
        <f t="shared" si="217"/>
        <v>food</v>
      </c>
      <c r="R2340" t="str">
        <f t="shared" si="218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9"/>
        <v>66.623188405797094</v>
      </c>
      <c r="Q2341" t="str">
        <f t="shared" si="217"/>
        <v>food</v>
      </c>
      <c r="R2341" t="str">
        <f t="shared" si="218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9"/>
        <v>104.99007444168734</v>
      </c>
      <c r="Q2342" t="str">
        <f t="shared" si="217"/>
        <v>food</v>
      </c>
      <c r="R2342" t="str">
        <f t="shared" si="218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9"/>
        <v>0</v>
      </c>
      <c r="Q2343" t="str">
        <f t="shared" si="217"/>
        <v>technology</v>
      </c>
      <c r="R2343" t="str">
        <f t="shared" si="218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9"/>
        <v>0</v>
      </c>
      <c r="Q2344" t="str">
        <f t="shared" si="217"/>
        <v>technology</v>
      </c>
      <c r="R2344" t="str">
        <f t="shared" si="218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9"/>
        <v>300</v>
      </c>
      <c r="Q2345" t="str">
        <f t="shared" si="217"/>
        <v>technology</v>
      </c>
      <c r="R2345" t="str">
        <f t="shared" si="218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9"/>
        <v>1</v>
      </c>
      <c r="Q2346" t="str">
        <f t="shared" si="217"/>
        <v>technology</v>
      </c>
      <c r="R2346" t="str">
        <f t="shared" si="218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9"/>
        <v>0</v>
      </c>
      <c r="Q2347" t="str">
        <f t="shared" si="217"/>
        <v>technology</v>
      </c>
      <c r="R2347" t="str">
        <f t="shared" si="218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9"/>
        <v>13</v>
      </c>
      <c r="Q2348" t="str">
        <f t="shared" si="217"/>
        <v>technology</v>
      </c>
      <c r="R2348" t="str">
        <f t="shared" si="218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9"/>
        <v>15</v>
      </c>
      <c r="Q2349" t="str">
        <f t="shared" si="217"/>
        <v>technology</v>
      </c>
      <c r="R2349" t="str">
        <f t="shared" si="218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9"/>
        <v>54</v>
      </c>
      <c r="Q2350" t="str">
        <f t="shared" si="217"/>
        <v>technology</v>
      </c>
      <c r="R2350" t="str">
        <f t="shared" si="218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9"/>
        <v>0</v>
      </c>
      <c r="Q2351" t="str">
        <f t="shared" si="217"/>
        <v>technology</v>
      </c>
      <c r="R2351" t="str">
        <f t="shared" si="218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9"/>
        <v>0</v>
      </c>
      <c r="Q2352" t="str">
        <f t="shared" si="217"/>
        <v>technology</v>
      </c>
      <c r="R2352" t="str">
        <f t="shared" si="218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9"/>
        <v>15.428571428571429</v>
      </c>
      <c r="Q2353" t="str">
        <f t="shared" si="217"/>
        <v>technology</v>
      </c>
      <c r="R2353" t="str">
        <f t="shared" si="218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9"/>
        <v>0</v>
      </c>
      <c r="Q2354" t="str">
        <f t="shared" si="217"/>
        <v>technology</v>
      </c>
      <c r="R2354" t="str">
        <f t="shared" si="218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9"/>
        <v>0</v>
      </c>
      <c r="Q2355" t="str">
        <f t="shared" si="217"/>
        <v>technology</v>
      </c>
      <c r="R2355" t="str">
        <f t="shared" si="218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9"/>
        <v>25</v>
      </c>
      <c r="Q2356" t="str">
        <f t="shared" si="217"/>
        <v>technology</v>
      </c>
      <c r="R2356" t="str">
        <f t="shared" si="218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9"/>
        <v>27.5</v>
      </c>
      <c r="Q2357" t="str">
        <f t="shared" si="217"/>
        <v>technology</v>
      </c>
      <c r="R2357" t="str">
        <f t="shared" si="218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9"/>
        <v>0</v>
      </c>
      <c r="Q2358" t="str">
        <f t="shared" si="217"/>
        <v>technology</v>
      </c>
      <c r="R2358" t="str">
        <f t="shared" si="218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9"/>
        <v>0</v>
      </c>
      <c r="Q2359" t="str">
        <f t="shared" si="217"/>
        <v>technology</v>
      </c>
      <c r="R2359" t="str">
        <f t="shared" si="218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9"/>
        <v>0</v>
      </c>
      <c r="Q2360" t="str">
        <f t="shared" si="217"/>
        <v>technology</v>
      </c>
      <c r="R2360" t="str">
        <f t="shared" si="218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9"/>
        <v>367</v>
      </c>
      <c r="Q2361" t="str">
        <f t="shared" si="217"/>
        <v>technology</v>
      </c>
      <c r="R2361" t="str">
        <f t="shared" si="218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9"/>
        <v>2</v>
      </c>
      <c r="Q2362" t="str">
        <f t="shared" si="217"/>
        <v>technology</v>
      </c>
      <c r="R2362" t="str">
        <f t="shared" si="218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9"/>
        <v>0</v>
      </c>
      <c r="Q2363" t="str">
        <f t="shared" si="217"/>
        <v>technology</v>
      </c>
      <c r="R2363" t="str">
        <f t="shared" si="218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9"/>
        <v>60</v>
      </c>
      <c r="Q2364" t="str">
        <f t="shared" si="217"/>
        <v>technology</v>
      </c>
      <c r="R2364" t="str">
        <f t="shared" si="218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9"/>
        <v>0</v>
      </c>
      <c r="Q2365" t="str">
        <f t="shared" si="217"/>
        <v>technology</v>
      </c>
      <c r="R2365" t="str">
        <f t="shared" si="218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9"/>
        <v>0</v>
      </c>
      <c r="Q2366" t="str">
        <f t="shared" si="217"/>
        <v>technology</v>
      </c>
      <c r="R2366" t="str">
        <f t="shared" si="218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9"/>
        <v>0</v>
      </c>
      <c r="Q2367" t="str">
        <f t="shared" si="217"/>
        <v>technology</v>
      </c>
      <c r="R2367" t="str">
        <f t="shared" si="218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9"/>
        <v>97.407407407407405</v>
      </c>
      <c r="Q2368" t="str">
        <f t="shared" si="217"/>
        <v>technology</v>
      </c>
      <c r="R2368" t="str">
        <f t="shared" si="218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9"/>
        <v>47.857142857142854</v>
      </c>
      <c r="Q2369" t="str">
        <f t="shared" si="217"/>
        <v>technology</v>
      </c>
      <c r="R2369" t="str">
        <f t="shared" si="218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 s="6">
        <f t="shared" si="219"/>
        <v>50</v>
      </c>
      <c r="Q2370" t="str">
        <f t="shared" ref="Q2370:Q2433" si="223">LEFT(N2370,FIND("/",N2370)-1)</f>
        <v>technology</v>
      </c>
      <c r="R2370" t="str">
        <f t="shared" ref="R2370:R2433" si="224">RIGHT(N2370,LEN(N2370)-SEARCH("/",N2370))</f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6">
        <f t="shared" ref="P2371:P2434" si="225">IFERROR(E2371/L2371,0)</f>
        <v>0</v>
      </c>
      <c r="Q2371" t="str">
        <f t="shared" si="223"/>
        <v>technology</v>
      </c>
      <c r="R2371" t="str">
        <f t="shared" si="224"/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5"/>
        <v>20.5</v>
      </c>
      <c r="Q2372" t="str">
        <f t="shared" si="223"/>
        <v>technology</v>
      </c>
      <c r="R2372" t="str">
        <f t="shared" si="224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5"/>
        <v>0</v>
      </c>
      <c r="Q2373" t="str">
        <f t="shared" si="223"/>
        <v>technology</v>
      </c>
      <c r="R2373" t="str">
        <f t="shared" si="224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5"/>
        <v>30</v>
      </c>
      <c r="Q2374" t="str">
        <f t="shared" si="223"/>
        <v>technology</v>
      </c>
      <c r="R2374" t="str">
        <f t="shared" si="224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5"/>
        <v>50</v>
      </c>
      <c r="Q2375" t="str">
        <f t="shared" si="223"/>
        <v>technology</v>
      </c>
      <c r="R2375" t="str">
        <f t="shared" si="224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5"/>
        <v>10</v>
      </c>
      <c r="Q2376" t="str">
        <f t="shared" si="223"/>
        <v>technology</v>
      </c>
      <c r="R2376" t="str">
        <f t="shared" si="224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5"/>
        <v>0</v>
      </c>
      <c r="Q2377" t="str">
        <f t="shared" si="223"/>
        <v>technology</v>
      </c>
      <c r="R2377" t="str">
        <f t="shared" si="224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5"/>
        <v>81.582499999999996</v>
      </c>
      <c r="Q2378" t="str">
        <f t="shared" si="223"/>
        <v>technology</v>
      </c>
      <c r="R2378" t="str">
        <f t="shared" si="224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5"/>
        <v>0</v>
      </c>
      <c r="Q2379" t="str">
        <f t="shared" si="223"/>
        <v>technology</v>
      </c>
      <c r="R2379" t="str">
        <f t="shared" si="224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5"/>
        <v>0</v>
      </c>
      <c r="Q2380" t="str">
        <f t="shared" si="223"/>
        <v>technology</v>
      </c>
      <c r="R2380" t="str">
        <f t="shared" si="224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5"/>
        <v>0</v>
      </c>
      <c r="Q2381" t="str">
        <f t="shared" si="223"/>
        <v>technology</v>
      </c>
      <c r="R2381" t="str">
        <f t="shared" si="224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5"/>
        <v>18.333333333333332</v>
      </c>
      <c r="Q2382" t="str">
        <f t="shared" si="223"/>
        <v>technology</v>
      </c>
      <c r="R2382" t="str">
        <f t="shared" si="224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5"/>
        <v>224.42857142857142</v>
      </c>
      <c r="Q2383" t="str">
        <f t="shared" si="223"/>
        <v>technology</v>
      </c>
      <c r="R2383" t="str">
        <f t="shared" si="224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5"/>
        <v>37.5</v>
      </c>
      <c r="Q2384" t="str">
        <f t="shared" si="223"/>
        <v>technology</v>
      </c>
      <c r="R2384" t="str">
        <f t="shared" si="224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5"/>
        <v>145</v>
      </c>
      <c r="Q2385" t="str">
        <f t="shared" si="223"/>
        <v>technology</v>
      </c>
      <c r="R2385" t="str">
        <f t="shared" si="224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5"/>
        <v>1</v>
      </c>
      <c r="Q2386" t="str">
        <f t="shared" si="223"/>
        <v>technology</v>
      </c>
      <c r="R2386" t="str">
        <f t="shared" si="224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5"/>
        <v>112.57142857142857</v>
      </c>
      <c r="Q2387" t="str">
        <f t="shared" si="223"/>
        <v>technology</v>
      </c>
      <c r="R2387" t="str">
        <f t="shared" si="224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5"/>
        <v>0</v>
      </c>
      <c r="Q2388" t="str">
        <f t="shared" si="223"/>
        <v>technology</v>
      </c>
      <c r="R2388" t="str">
        <f t="shared" si="224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5"/>
        <v>342</v>
      </c>
      <c r="Q2389" t="str">
        <f t="shared" si="223"/>
        <v>technology</v>
      </c>
      <c r="R2389" t="str">
        <f t="shared" si="224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5"/>
        <v>57.875</v>
      </c>
      <c r="Q2390" t="str">
        <f t="shared" si="223"/>
        <v>technology</v>
      </c>
      <c r="R2390" t="str">
        <f t="shared" si="224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5"/>
        <v>30</v>
      </c>
      <c r="Q2391" t="str">
        <f t="shared" si="223"/>
        <v>technology</v>
      </c>
      <c r="R2391" t="str">
        <f t="shared" si="224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5"/>
        <v>0</v>
      </c>
      <c r="Q2392" t="str">
        <f t="shared" si="223"/>
        <v>technology</v>
      </c>
      <c r="R2392" t="str">
        <f t="shared" si="224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5"/>
        <v>25</v>
      </c>
      <c r="Q2393" t="str">
        <f t="shared" si="223"/>
        <v>technology</v>
      </c>
      <c r="R2393" t="str">
        <f t="shared" si="224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5"/>
        <v>0</v>
      </c>
      <c r="Q2394" t="str">
        <f t="shared" si="223"/>
        <v>technology</v>
      </c>
      <c r="R2394" t="str">
        <f t="shared" si="224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5"/>
        <v>50</v>
      </c>
      <c r="Q2395" t="str">
        <f t="shared" si="223"/>
        <v>technology</v>
      </c>
      <c r="R2395" t="str">
        <f t="shared" si="224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5"/>
        <v>1.5</v>
      </c>
      <c r="Q2396" t="str">
        <f t="shared" si="223"/>
        <v>technology</v>
      </c>
      <c r="R2396" t="str">
        <f t="shared" si="224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5"/>
        <v>0</v>
      </c>
      <c r="Q2397" t="str">
        <f t="shared" si="223"/>
        <v>technology</v>
      </c>
      <c r="R2397" t="str">
        <f t="shared" si="224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5"/>
        <v>10</v>
      </c>
      <c r="Q2398" t="str">
        <f t="shared" si="223"/>
        <v>technology</v>
      </c>
      <c r="R2398" t="str">
        <f t="shared" si="224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5"/>
        <v>0</v>
      </c>
      <c r="Q2399" t="str">
        <f t="shared" si="223"/>
        <v>technology</v>
      </c>
      <c r="R2399" t="str">
        <f t="shared" si="224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5"/>
        <v>0</v>
      </c>
      <c r="Q2400" t="str">
        <f t="shared" si="223"/>
        <v>technology</v>
      </c>
      <c r="R2400" t="str">
        <f t="shared" si="224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5"/>
        <v>0</v>
      </c>
      <c r="Q2401" t="str">
        <f t="shared" si="223"/>
        <v>technology</v>
      </c>
      <c r="R2401" t="str">
        <f t="shared" si="224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5"/>
        <v>0</v>
      </c>
      <c r="Q2402" t="str">
        <f t="shared" si="223"/>
        <v>technology</v>
      </c>
      <c r="R2402" t="str">
        <f t="shared" si="224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5"/>
        <v>22.333333333333332</v>
      </c>
      <c r="Q2403" t="str">
        <f t="shared" si="223"/>
        <v>food</v>
      </c>
      <c r="R2403" t="str">
        <f t="shared" si="224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5"/>
        <v>52</v>
      </c>
      <c r="Q2404" t="str">
        <f t="shared" si="223"/>
        <v>food</v>
      </c>
      <c r="R2404" t="str">
        <f t="shared" si="224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5"/>
        <v>16.833333333333332</v>
      </c>
      <c r="Q2405" t="str">
        <f t="shared" si="223"/>
        <v>food</v>
      </c>
      <c r="R2405" t="str">
        <f t="shared" si="224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5"/>
        <v>0</v>
      </c>
      <c r="Q2406" t="str">
        <f t="shared" si="223"/>
        <v>food</v>
      </c>
      <c r="R2406" t="str">
        <f t="shared" si="224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5"/>
        <v>56.3</v>
      </c>
      <c r="Q2407" t="str">
        <f t="shared" si="223"/>
        <v>food</v>
      </c>
      <c r="R2407" t="str">
        <f t="shared" si="224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5"/>
        <v>84.0625</v>
      </c>
      <c r="Q2408" t="str">
        <f t="shared" si="223"/>
        <v>food</v>
      </c>
      <c r="R2408" t="str">
        <f t="shared" si="224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5"/>
        <v>168.39393939393941</v>
      </c>
      <c r="Q2409" t="str">
        <f t="shared" si="223"/>
        <v>food</v>
      </c>
      <c r="R2409" t="str">
        <f t="shared" si="224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5"/>
        <v>15</v>
      </c>
      <c r="Q2410" t="str">
        <f t="shared" si="223"/>
        <v>food</v>
      </c>
      <c r="R2410" t="str">
        <f t="shared" si="224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5"/>
        <v>76.666666666666671</v>
      </c>
      <c r="Q2411" t="str">
        <f t="shared" si="223"/>
        <v>food</v>
      </c>
      <c r="R2411" t="str">
        <f t="shared" si="224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5"/>
        <v>0</v>
      </c>
      <c r="Q2412" t="str">
        <f t="shared" si="223"/>
        <v>food</v>
      </c>
      <c r="R2412" t="str">
        <f t="shared" si="224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5"/>
        <v>50.333333333333336</v>
      </c>
      <c r="Q2413" t="str">
        <f t="shared" si="223"/>
        <v>food</v>
      </c>
      <c r="R2413" t="str">
        <f t="shared" si="224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5"/>
        <v>0</v>
      </c>
      <c r="Q2414" t="str">
        <f t="shared" si="223"/>
        <v>food</v>
      </c>
      <c r="R2414" t="str">
        <f t="shared" si="224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5"/>
        <v>8.3333333333333339</v>
      </c>
      <c r="Q2415" t="str">
        <f t="shared" si="223"/>
        <v>food</v>
      </c>
      <c r="R2415" t="str">
        <f t="shared" si="224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5"/>
        <v>35.384615384615387</v>
      </c>
      <c r="Q2416" t="str">
        <f t="shared" si="223"/>
        <v>food</v>
      </c>
      <c r="R2416" t="str">
        <f t="shared" si="224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5"/>
        <v>55.833333333333336</v>
      </c>
      <c r="Q2417" t="str">
        <f t="shared" si="223"/>
        <v>food</v>
      </c>
      <c r="R2417" t="str">
        <f t="shared" si="224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5"/>
        <v>5</v>
      </c>
      <c r="Q2418" t="str">
        <f t="shared" si="223"/>
        <v>food</v>
      </c>
      <c r="R2418" t="str">
        <f t="shared" si="224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5"/>
        <v>0</v>
      </c>
      <c r="Q2419" t="str">
        <f t="shared" si="223"/>
        <v>food</v>
      </c>
      <c r="R2419" t="str">
        <f t="shared" si="224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5"/>
        <v>1</v>
      </c>
      <c r="Q2420" t="str">
        <f t="shared" si="223"/>
        <v>food</v>
      </c>
      <c r="R2420" t="str">
        <f t="shared" si="224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5"/>
        <v>0</v>
      </c>
      <c r="Q2421" t="str">
        <f t="shared" si="223"/>
        <v>food</v>
      </c>
      <c r="R2421" t="str">
        <f t="shared" si="224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5"/>
        <v>69.472222222222229</v>
      </c>
      <c r="Q2422" t="str">
        <f t="shared" si="223"/>
        <v>food</v>
      </c>
      <c r="R2422" t="str">
        <f t="shared" si="224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5"/>
        <v>1</v>
      </c>
      <c r="Q2423" t="str">
        <f t="shared" si="223"/>
        <v>food</v>
      </c>
      <c r="R2423" t="str">
        <f t="shared" si="224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5"/>
        <v>1</v>
      </c>
      <c r="Q2424" t="str">
        <f t="shared" si="223"/>
        <v>food</v>
      </c>
      <c r="R2424" t="str">
        <f t="shared" si="224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5"/>
        <v>8</v>
      </c>
      <c r="Q2425" t="str">
        <f t="shared" si="223"/>
        <v>food</v>
      </c>
      <c r="R2425" t="str">
        <f t="shared" si="224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5"/>
        <v>34.444444444444443</v>
      </c>
      <c r="Q2426" t="str">
        <f t="shared" si="223"/>
        <v>food</v>
      </c>
      <c r="R2426" t="str">
        <f t="shared" si="224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5"/>
        <v>1</v>
      </c>
      <c r="Q2427" t="str">
        <f t="shared" si="223"/>
        <v>food</v>
      </c>
      <c r="R2427" t="str">
        <f t="shared" si="224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5"/>
        <v>0</v>
      </c>
      <c r="Q2428" t="str">
        <f t="shared" si="223"/>
        <v>food</v>
      </c>
      <c r="R2428" t="str">
        <f t="shared" si="224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5"/>
        <v>1</v>
      </c>
      <c r="Q2429" t="str">
        <f t="shared" si="223"/>
        <v>food</v>
      </c>
      <c r="R2429" t="str">
        <f t="shared" si="224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5"/>
        <v>1</v>
      </c>
      <c r="Q2430" t="str">
        <f t="shared" si="223"/>
        <v>food</v>
      </c>
      <c r="R2430" t="str">
        <f t="shared" si="224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5"/>
        <v>501.25</v>
      </c>
      <c r="Q2431" t="str">
        <f t="shared" si="223"/>
        <v>food</v>
      </c>
      <c r="R2431" t="str">
        <f t="shared" si="224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5"/>
        <v>10.5</v>
      </c>
      <c r="Q2432" t="str">
        <f t="shared" si="223"/>
        <v>food</v>
      </c>
      <c r="R2432" t="str">
        <f t="shared" si="224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5"/>
        <v>1</v>
      </c>
      <c r="Q2433" t="str">
        <f t="shared" si="223"/>
        <v>food</v>
      </c>
      <c r="R2433" t="str">
        <f t="shared" si="224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 s="6">
        <f t="shared" si="225"/>
        <v>1</v>
      </c>
      <c r="Q2434" t="str">
        <f t="shared" ref="Q2434:Q2497" si="229">LEFT(N2434,FIND("/",N2434)-1)</f>
        <v>food</v>
      </c>
      <c r="R2434" t="str">
        <f t="shared" ref="R2434:R2497" si="230">RIGHT(N2434,LEN(N2434)-SEARCH("/",N2434))</f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6">
        <f t="shared" ref="P2435:P2498" si="231">IFERROR(E2435/L2435,0)</f>
        <v>0</v>
      </c>
      <c r="Q2435" t="str">
        <f t="shared" si="229"/>
        <v>food</v>
      </c>
      <c r="R2435" t="str">
        <f t="shared" si="230"/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31"/>
        <v>13</v>
      </c>
      <c r="Q2436" t="str">
        <f t="shared" si="229"/>
        <v>food</v>
      </c>
      <c r="R2436" t="str">
        <f t="shared" si="230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31"/>
        <v>306</v>
      </c>
      <c r="Q2437" t="str">
        <f t="shared" si="229"/>
        <v>food</v>
      </c>
      <c r="R2437" t="str">
        <f t="shared" si="230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31"/>
        <v>22.5</v>
      </c>
      <c r="Q2438" t="str">
        <f t="shared" si="229"/>
        <v>food</v>
      </c>
      <c r="R2438" t="str">
        <f t="shared" si="230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31"/>
        <v>0</v>
      </c>
      <c r="Q2439" t="str">
        <f t="shared" si="229"/>
        <v>food</v>
      </c>
      <c r="R2439" t="str">
        <f t="shared" si="230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31"/>
        <v>50</v>
      </c>
      <c r="Q2440" t="str">
        <f t="shared" si="229"/>
        <v>food</v>
      </c>
      <c r="R2440" t="str">
        <f t="shared" si="230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31"/>
        <v>0</v>
      </c>
      <c r="Q2441" t="str">
        <f t="shared" si="229"/>
        <v>food</v>
      </c>
      <c r="R2441" t="str">
        <f t="shared" si="230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31"/>
        <v>5</v>
      </c>
      <c r="Q2442" t="str">
        <f t="shared" si="229"/>
        <v>food</v>
      </c>
      <c r="R2442" t="str">
        <f t="shared" si="230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31"/>
        <v>74.22935779816514</v>
      </c>
      <c r="Q2443" t="str">
        <f t="shared" si="229"/>
        <v>food</v>
      </c>
      <c r="R2443" t="str">
        <f t="shared" si="230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31"/>
        <v>81.252688172043008</v>
      </c>
      <c r="Q2444" t="str">
        <f t="shared" si="229"/>
        <v>food</v>
      </c>
      <c r="R2444" t="str">
        <f t="shared" si="230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31"/>
        <v>130.23469453376205</v>
      </c>
      <c r="Q2445" t="str">
        <f t="shared" si="229"/>
        <v>food</v>
      </c>
      <c r="R2445" t="str">
        <f t="shared" si="230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31"/>
        <v>53.409836065573771</v>
      </c>
      <c r="Q2446" t="str">
        <f t="shared" si="229"/>
        <v>food</v>
      </c>
      <c r="R2446" t="str">
        <f t="shared" si="230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31"/>
        <v>75.130434782608702</v>
      </c>
      <c r="Q2447" t="str">
        <f t="shared" si="229"/>
        <v>food</v>
      </c>
      <c r="R2447" t="str">
        <f t="shared" si="230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31"/>
        <v>75.666666666666671</v>
      </c>
      <c r="Q2448" t="str">
        <f t="shared" si="229"/>
        <v>food</v>
      </c>
      <c r="R2448" t="str">
        <f t="shared" si="230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31"/>
        <v>31.691394658753708</v>
      </c>
      <c r="Q2449" t="str">
        <f t="shared" si="229"/>
        <v>food</v>
      </c>
      <c r="R2449" t="str">
        <f t="shared" si="230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31"/>
        <v>47.777777777777779</v>
      </c>
      <c r="Q2450" t="str">
        <f t="shared" si="229"/>
        <v>food</v>
      </c>
      <c r="R2450" t="str">
        <f t="shared" si="230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31"/>
        <v>90</v>
      </c>
      <c r="Q2451" t="str">
        <f t="shared" si="229"/>
        <v>food</v>
      </c>
      <c r="R2451" t="str">
        <f t="shared" si="230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31"/>
        <v>149.31401960784314</v>
      </c>
      <c r="Q2452" t="str">
        <f t="shared" si="229"/>
        <v>food</v>
      </c>
      <c r="R2452" t="str">
        <f t="shared" si="230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31"/>
        <v>62.06989247311828</v>
      </c>
      <c r="Q2453" t="str">
        <f t="shared" si="229"/>
        <v>food</v>
      </c>
      <c r="R2453" t="str">
        <f t="shared" si="230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31"/>
        <v>53.4</v>
      </c>
      <c r="Q2454" t="str">
        <f t="shared" si="229"/>
        <v>food</v>
      </c>
      <c r="R2454" t="str">
        <f t="shared" si="230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31"/>
        <v>69.268656716417908</v>
      </c>
      <c r="Q2455" t="str">
        <f t="shared" si="229"/>
        <v>food</v>
      </c>
      <c r="R2455" t="str">
        <f t="shared" si="230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31"/>
        <v>271.50769230769231</v>
      </c>
      <c r="Q2456" t="str">
        <f t="shared" si="229"/>
        <v>food</v>
      </c>
      <c r="R2456" t="str">
        <f t="shared" si="230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31"/>
        <v>34.125</v>
      </c>
      <c r="Q2457" t="str">
        <f t="shared" si="229"/>
        <v>food</v>
      </c>
      <c r="R2457" t="str">
        <f t="shared" si="230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31"/>
        <v>40.492537313432834</v>
      </c>
      <c r="Q2458" t="str">
        <f t="shared" si="229"/>
        <v>food</v>
      </c>
      <c r="R2458" t="str">
        <f t="shared" si="230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31"/>
        <v>189.75806451612902</v>
      </c>
      <c r="Q2459" t="str">
        <f t="shared" si="229"/>
        <v>food</v>
      </c>
      <c r="R2459" t="str">
        <f t="shared" si="230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31"/>
        <v>68.862499999999997</v>
      </c>
      <c r="Q2460" t="str">
        <f t="shared" si="229"/>
        <v>food</v>
      </c>
      <c r="R2460" t="str">
        <f t="shared" si="230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31"/>
        <v>108.77659574468085</v>
      </c>
      <c r="Q2461" t="str">
        <f t="shared" si="229"/>
        <v>food</v>
      </c>
      <c r="R2461" t="str">
        <f t="shared" si="230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31"/>
        <v>125.98529411764706</v>
      </c>
      <c r="Q2462" t="str">
        <f t="shared" si="229"/>
        <v>food</v>
      </c>
      <c r="R2462" t="str">
        <f t="shared" si="230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31"/>
        <v>90.523255813953483</v>
      </c>
      <c r="Q2463" t="str">
        <f t="shared" si="229"/>
        <v>music</v>
      </c>
      <c r="R2463" t="str">
        <f t="shared" si="230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31"/>
        <v>28.880434782608695</v>
      </c>
      <c r="Q2464" t="str">
        <f t="shared" si="229"/>
        <v>music</v>
      </c>
      <c r="R2464" t="str">
        <f t="shared" si="230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31"/>
        <v>31</v>
      </c>
      <c r="Q2465" t="str">
        <f t="shared" si="229"/>
        <v>music</v>
      </c>
      <c r="R2465" t="str">
        <f t="shared" si="230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31"/>
        <v>51.674418604651166</v>
      </c>
      <c r="Q2466" t="str">
        <f t="shared" si="229"/>
        <v>music</v>
      </c>
      <c r="R2466" t="str">
        <f t="shared" si="230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31"/>
        <v>26.270833333333332</v>
      </c>
      <c r="Q2467" t="str">
        <f t="shared" si="229"/>
        <v>music</v>
      </c>
      <c r="R2467" t="str">
        <f t="shared" si="230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31"/>
        <v>48.07692307692308</v>
      </c>
      <c r="Q2468" t="str">
        <f t="shared" si="229"/>
        <v>music</v>
      </c>
      <c r="R2468" t="str">
        <f t="shared" si="230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31"/>
        <v>27.558139534883722</v>
      </c>
      <c r="Q2469" t="str">
        <f t="shared" si="229"/>
        <v>music</v>
      </c>
      <c r="R2469" t="str">
        <f t="shared" si="230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31"/>
        <v>36.97137931034483</v>
      </c>
      <c r="Q2470" t="str">
        <f t="shared" si="229"/>
        <v>music</v>
      </c>
      <c r="R2470" t="str">
        <f t="shared" si="230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31"/>
        <v>29.021276595744681</v>
      </c>
      <c r="Q2471" t="str">
        <f t="shared" si="229"/>
        <v>music</v>
      </c>
      <c r="R2471" t="str">
        <f t="shared" si="230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31"/>
        <v>28.65666666666667</v>
      </c>
      <c r="Q2472" t="str">
        <f t="shared" si="229"/>
        <v>music</v>
      </c>
      <c r="R2472" t="str">
        <f t="shared" si="230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31"/>
        <v>37.647058823529413</v>
      </c>
      <c r="Q2473" t="str">
        <f t="shared" si="229"/>
        <v>music</v>
      </c>
      <c r="R2473" t="str">
        <f t="shared" si="230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31"/>
        <v>97.904038461538462</v>
      </c>
      <c r="Q2474" t="str">
        <f t="shared" si="229"/>
        <v>music</v>
      </c>
      <c r="R2474" t="str">
        <f t="shared" si="230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31"/>
        <v>42.553191489361701</v>
      </c>
      <c r="Q2475" t="str">
        <f t="shared" si="229"/>
        <v>music</v>
      </c>
      <c r="R2475" t="str">
        <f t="shared" si="230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31"/>
        <v>131.58368421052631</v>
      </c>
      <c r="Q2476" t="str">
        <f t="shared" si="229"/>
        <v>music</v>
      </c>
      <c r="R2476" t="str">
        <f t="shared" si="230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31"/>
        <v>32.320987654320987</v>
      </c>
      <c r="Q2477" t="str">
        <f t="shared" si="229"/>
        <v>music</v>
      </c>
      <c r="R2477" t="str">
        <f t="shared" si="230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31"/>
        <v>61.103999999999999</v>
      </c>
      <c r="Q2478" t="str">
        <f t="shared" si="229"/>
        <v>music</v>
      </c>
      <c r="R2478" t="str">
        <f t="shared" si="230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31"/>
        <v>31.341463414634145</v>
      </c>
      <c r="Q2479" t="str">
        <f t="shared" si="229"/>
        <v>music</v>
      </c>
      <c r="R2479" t="str">
        <f t="shared" si="230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31"/>
        <v>129.1139240506329</v>
      </c>
      <c r="Q2480" t="str">
        <f t="shared" si="229"/>
        <v>music</v>
      </c>
      <c r="R2480" t="str">
        <f t="shared" si="230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31"/>
        <v>25.020624999999999</v>
      </c>
      <c r="Q2481" t="str">
        <f t="shared" si="229"/>
        <v>music</v>
      </c>
      <c r="R2481" t="str">
        <f t="shared" si="230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31"/>
        <v>250</v>
      </c>
      <c r="Q2482" t="str">
        <f t="shared" si="229"/>
        <v>music</v>
      </c>
      <c r="R2482" t="str">
        <f t="shared" si="230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31"/>
        <v>47.541473684210523</v>
      </c>
      <c r="Q2483" t="str">
        <f t="shared" si="229"/>
        <v>music</v>
      </c>
      <c r="R2483" t="str">
        <f t="shared" si="230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31"/>
        <v>40.04</v>
      </c>
      <c r="Q2484" t="str">
        <f t="shared" si="229"/>
        <v>music</v>
      </c>
      <c r="R2484" t="str">
        <f t="shared" si="230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31"/>
        <v>65.84210526315789</v>
      </c>
      <c r="Q2485" t="str">
        <f t="shared" si="229"/>
        <v>music</v>
      </c>
      <c r="R2485" t="str">
        <f t="shared" si="230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31"/>
        <v>46.401222222222216</v>
      </c>
      <c r="Q2486" t="str">
        <f t="shared" si="229"/>
        <v>music</v>
      </c>
      <c r="R2486" t="str">
        <f t="shared" si="230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31"/>
        <v>50.365853658536587</v>
      </c>
      <c r="Q2487" t="str">
        <f t="shared" si="229"/>
        <v>music</v>
      </c>
      <c r="R2487" t="str">
        <f t="shared" si="230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31"/>
        <v>26.566666666666666</v>
      </c>
      <c r="Q2488" t="str">
        <f t="shared" si="229"/>
        <v>music</v>
      </c>
      <c r="R2488" t="str">
        <f t="shared" si="230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31"/>
        <v>39.493684210526318</v>
      </c>
      <c r="Q2489" t="str">
        <f t="shared" si="229"/>
        <v>music</v>
      </c>
      <c r="R2489" t="str">
        <f t="shared" si="230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31"/>
        <v>49.246153846153845</v>
      </c>
      <c r="Q2490" t="str">
        <f t="shared" si="229"/>
        <v>music</v>
      </c>
      <c r="R2490" t="str">
        <f t="shared" si="230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31"/>
        <v>62.38</v>
      </c>
      <c r="Q2491" t="str">
        <f t="shared" si="229"/>
        <v>music</v>
      </c>
      <c r="R2491" t="str">
        <f t="shared" si="230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31"/>
        <v>37.9375</v>
      </c>
      <c r="Q2492" t="str">
        <f t="shared" si="229"/>
        <v>music</v>
      </c>
      <c r="R2492" t="str">
        <f t="shared" si="230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31"/>
        <v>51.6</v>
      </c>
      <c r="Q2493" t="str">
        <f t="shared" si="229"/>
        <v>music</v>
      </c>
      <c r="R2493" t="str">
        <f t="shared" si="230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31"/>
        <v>27.777777777777779</v>
      </c>
      <c r="Q2494" t="str">
        <f t="shared" si="229"/>
        <v>music</v>
      </c>
      <c r="R2494" t="str">
        <f t="shared" si="230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31"/>
        <v>99.382239382239376</v>
      </c>
      <c r="Q2495" t="str">
        <f t="shared" si="229"/>
        <v>music</v>
      </c>
      <c r="R2495" t="str">
        <f t="shared" si="230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31"/>
        <v>38.848205128205123</v>
      </c>
      <c r="Q2496" t="str">
        <f t="shared" si="229"/>
        <v>music</v>
      </c>
      <c r="R2496" t="str">
        <f t="shared" si="230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31"/>
        <v>45.548809523809524</v>
      </c>
      <c r="Q2497" t="str">
        <f t="shared" si="229"/>
        <v>music</v>
      </c>
      <c r="R2497" t="str">
        <f t="shared" si="230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 s="6">
        <f t="shared" si="231"/>
        <v>600</v>
      </c>
      <c r="Q2498" t="str">
        <f t="shared" ref="Q2498:Q2561" si="235">LEFT(N2498,FIND("/",N2498)-1)</f>
        <v>music</v>
      </c>
      <c r="R2498" t="str">
        <f t="shared" ref="R2498:R2561" si="236">RIGHT(N2498,LEN(N2498)-SEARCH("/",N2498))</f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6">
        <f t="shared" ref="P2499:P2562" si="237">IFERROR(E2499/L2499,0)</f>
        <v>80.551071428571419</v>
      </c>
      <c r="Q2499" t="str">
        <f t="shared" si="235"/>
        <v>music</v>
      </c>
      <c r="R2499" t="str">
        <f t="shared" si="236"/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7"/>
        <v>52.8</v>
      </c>
      <c r="Q2500" t="str">
        <f t="shared" si="235"/>
        <v>music</v>
      </c>
      <c r="R2500" t="str">
        <f t="shared" si="236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7"/>
        <v>47.676470588235297</v>
      </c>
      <c r="Q2501" t="str">
        <f t="shared" si="235"/>
        <v>music</v>
      </c>
      <c r="R2501" t="str">
        <f t="shared" si="236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7"/>
        <v>23.448275862068964</v>
      </c>
      <c r="Q2502" t="str">
        <f t="shared" si="235"/>
        <v>music</v>
      </c>
      <c r="R2502" t="str">
        <f t="shared" si="236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7"/>
        <v>40.142857142857146</v>
      </c>
      <c r="Q2503" t="str">
        <f t="shared" si="235"/>
        <v>food</v>
      </c>
      <c r="R2503" t="str">
        <f t="shared" si="236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7"/>
        <v>17.2</v>
      </c>
      <c r="Q2504" t="str">
        <f t="shared" si="235"/>
        <v>food</v>
      </c>
      <c r="R2504" t="str">
        <f t="shared" si="236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7"/>
        <v>0</v>
      </c>
      <c r="Q2505" t="str">
        <f t="shared" si="235"/>
        <v>food</v>
      </c>
      <c r="R2505" t="str">
        <f t="shared" si="236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7"/>
        <v>0</v>
      </c>
      <c r="Q2506" t="str">
        <f t="shared" si="235"/>
        <v>food</v>
      </c>
      <c r="R2506" t="str">
        <f t="shared" si="236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7"/>
        <v>0</v>
      </c>
      <c r="Q2507" t="str">
        <f t="shared" si="235"/>
        <v>food</v>
      </c>
      <c r="R2507" t="str">
        <f t="shared" si="236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7"/>
        <v>15</v>
      </c>
      <c r="Q2508" t="str">
        <f t="shared" si="235"/>
        <v>food</v>
      </c>
      <c r="R2508" t="str">
        <f t="shared" si="236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7"/>
        <v>0</v>
      </c>
      <c r="Q2509" t="str">
        <f t="shared" si="235"/>
        <v>food</v>
      </c>
      <c r="R2509" t="str">
        <f t="shared" si="236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7"/>
        <v>0</v>
      </c>
      <c r="Q2510" t="str">
        <f t="shared" si="235"/>
        <v>food</v>
      </c>
      <c r="R2510" t="str">
        <f t="shared" si="236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7"/>
        <v>35.714285714285715</v>
      </c>
      <c r="Q2511" t="str">
        <f t="shared" si="235"/>
        <v>food</v>
      </c>
      <c r="R2511" t="str">
        <f t="shared" si="236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7"/>
        <v>37.5</v>
      </c>
      <c r="Q2512" t="str">
        <f t="shared" si="235"/>
        <v>food</v>
      </c>
      <c r="R2512" t="str">
        <f t="shared" si="236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7"/>
        <v>0</v>
      </c>
      <c r="Q2513" t="str">
        <f t="shared" si="235"/>
        <v>food</v>
      </c>
      <c r="R2513" t="str">
        <f t="shared" si="236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7"/>
        <v>0</v>
      </c>
      <c r="Q2514" t="str">
        <f t="shared" si="235"/>
        <v>food</v>
      </c>
      <c r="R2514" t="str">
        <f t="shared" si="236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7"/>
        <v>0</v>
      </c>
      <c r="Q2515" t="str">
        <f t="shared" si="235"/>
        <v>food</v>
      </c>
      <c r="R2515" t="str">
        <f t="shared" si="236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7"/>
        <v>52.5</v>
      </c>
      <c r="Q2516" t="str">
        <f t="shared" si="235"/>
        <v>food</v>
      </c>
      <c r="R2516" t="str">
        <f t="shared" si="236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7"/>
        <v>77.5</v>
      </c>
      <c r="Q2517" t="str">
        <f t="shared" si="235"/>
        <v>food</v>
      </c>
      <c r="R2517" t="str">
        <f t="shared" si="236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7"/>
        <v>0</v>
      </c>
      <c r="Q2518" t="str">
        <f t="shared" si="235"/>
        <v>food</v>
      </c>
      <c r="R2518" t="str">
        <f t="shared" si="236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7"/>
        <v>53.545454545454547</v>
      </c>
      <c r="Q2519" t="str">
        <f t="shared" si="235"/>
        <v>food</v>
      </c>
      <c r="R2519" t="str">
        <f t="shared" si="236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7"/>
        <v>0</v>
      </c>
      <c r="Q2520" t="str">
        <f t="shared" si="235"/>
        <v>food</v>
      </c>
      <c r="R2520" t="str">
        <f t="shared" si="236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7"/>
        <v>16.25</v>
      </c>
      <c r="Q2521" t="str">
        <f t="shared" si="235"/>
        <v>food</v>
      </c>
      <c r="R2521" t="str">
        <f t="shared" si="236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7"/>
        <v>0</v>
      </c>
      <c r="Q2522" t="str">
        <f t="shared" si="235"/>
        <v>food</v>
      </c>
      <c r="R2522" t="str">
        <f t="shared" si="236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7"/>
        <v>103.68174242424243</v>
      </c>
      <c r="Q2523" t="str">
        <f t="shared" si="235"/>
        <v>music</v>
      </c>
      <c r="R2523" t="str">
        <f t="shared" si="236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7"/>
        <v>185.18518518518519</v>
      </c>
      <c r="Q2524" t="str">
        <f t="shared" si="235"/>
        <v>music</v>
      </c>
      <c r="R2524" t="str">
        <f t="shared" si="236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7"/>
        <v>54.153846153846153</v>
      </c>
      <c r="Q2525" t="str">
        <f t="shared" si="235"/>
        <v>music</v>
      </c>
      <c r="R2525" t="str">
        <f t="shared" si="236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7"/>
        <v>177.2093023255814</v>
      </c>
      <c r="Q2526" t="str">
        <f t="shared" si="235"/>
        <v>music</v>
      </c>
      <c r="R2526" t="str">
        <f t="shared" si="236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7"/>
        <v>100.325</v>
      </c>
      <c r="Q2527" t="str">
        <f t="shared" si="235"/>
        <v>music</v>
      </c>
      <c r="R2527" t="str">
        <f t="shared" si="236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7"/>
        <v>136.90909090909091</v>
      </c>
      <c r="Q2528" t="str">
        <f t="shared" si="235"/>
        <v>music</v>
      </c>
      <c r="R2528" t="str">
        <f t="shared" si="236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7"/>
        <v>57.535211267605632</v>
      </c>
      <c r="Q2529" t="str">
        <f t="shared" si="235"/>
        <v>music</v>
      </c>
      <c r="R2529" t="str">
        <f t="shared" si="236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7"/>
        <v>52.962839506172834</v>
      </c>
      <c r="Q2530" t="str">
        <f t="shared" si="235"/>
        <v>music</v>
      </c>
      <c r="R2530" t="str">
        <f t="shared" si="236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7"/>
        <v>82.328947368421055</v>
      </c>
      <c r="Q2531" t="str">
        <f t="shared" si="235"/>
        <v>music</v>
      </c>
      <c r="R2531" t="str">
        <f t="shared" si="236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7"/>
        <v>135.41666666666666</v>
      </c>
      <c r="Q2532" t="str">
        <f t="shared" si="235"/>
        <v>music</v>
      </c>
      <c r="R2532" t="str">
        <f t="shared" si="236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7"/>
        <v>74.06557377049181</v>
      </c>
      <c r="Q2533" t="str">
        <f t="shared" si="235"/>
        <v>music</v>
      </c>
      <c r="R2533" t="str">
        <f t="shared" si="236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7"/>
        <v>84.083333333333329</v>
      </c>
      <c r="Q2534" t="str">
        <f t="shared" si="235"/>
        <v>music</v>
      </c>
      <c r="R2534" t="str">
        <f t="shared" si="236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7"/>
        <v>61.029411764705884</v>
      </c>
      <c r="Q2535" t="str">
        <f t="shared" si="235"/>
        <v>music</v>
      </c>
      <c r="R2535" t="str">
        <f t="shared" si="236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7"/>
        <v>150</v>
      </c>
      <c r="Q2536" t="str">
        <f t="shared" si="235"/>
        <v>music</v>
      </c>
      <c r="R2536" t="str">
        <f t="shared" si="236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7"/>
        <v>266.08974358974359</v>
      </c>
      <c r="Q2537" t="str">
        <f t="shared" si="235"/>
        <v>music</v>
      </c>
      <c r="R2537" t="str">
        <f t="shared" si="236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7"/>
        <v>7.25</v>
      </c>
      <c r="Q2538" t="str">
        <f t="shared" si="235"/>
        <v>music</v>
      </c>
      <c r="R2538" t="str">
        <f t="shared" si="236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7"/>
        <v>100</v>
      </c>
      <c r="Q2539" t="str">
        <f t="shared" si="235"/>
        <v>music</v>
      </c>
      <c r="R2539" t="str">
        <f t="shared" si="236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7"/>
        <v>109.96308108108107</v>
      </c>
      <c r="Q2540" t="str">
        <f t="shared" si="235"/>
        <v>music</v>
      </c>
      <c r="R2540" t="str">
        <f t="shared" si="236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7"/>
        <v>169.91525423728814</v>
      </c>
      <c r="Q2541" t="str">
        <f t="shared" si="235"/>
        <v>music</v>
      </c>
      <c r="R2541" t="str">
        <f t="shared" si="236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7"/>
        <v>95.740740740740748</v>
      </c>
      <c r="Q2542" t="str">
        <f t="shared" si="235"/>
        <v>music</v>
      </c>
      <c r="R2542" t="str">
        <f t="shared" si="236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7"/>
        <v>59.460317460317462</v>
      </c>
      <c r="Q2543" t="str">
        <f t="shared" si="235"/>
        <v>music</v>
      </c>
      <c r="R2543" t="str">
        <f t="shared" si="236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7"/>
        <v>55.769230769230766</v>
      </c>
      <c r="Q2544" t="str">
        <f t="shared" si="235"/>
        <v>music</v>
      </c>
      <c r="R2544" t="str">
        <f t="shared" si="236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7"/>
        <v>30.076923076923077</v>
      </c>
      <c r="Q2545" t="str">
        <f t="shared" si="235"/>
        <v>music</v>
      </c>
      <c r="R2545" t="str">
        <f t="shared" si="236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7"/>
        <v>88.438596491228068</v>
      </c>
      <c r="Q2546" t="str">
        <f t="shared" si="235"/>
        <v>music</v>
      </c>
      <c r="R2546" t="str">
        <f t="shared" si="236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7"/>
        <v>64.032786885245898</v>
      </c>
      <c r="Q2547" t="str">
        <f t="shared" si="235"/>
        <v>music</v>
      </c>
      <c r="R2547" t="str">
        <f t="shared" si="236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7"/>
        <v>60.153846153846153</v>
      </c>
      <c r="Q2548" t="str">
        <f t="shared" si="235"/>
        <v>music</v>
      </c>
      <c r="R2548" t="str">
        <f t="shared" si="236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7"/>
        <v>49.194029850746269</v>
      </c>
      <c r="Q2549" t="str">
        <f t="shared" si="235"/>
        <v>music</v>
      </c>
      <c r="R2549" t="str">
        <f t="shared" si="236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7"/>
        <v>165.16216216216216</v>
      </c>
      <c r="Q2550" t="str">
        <f t="shared" si="235"/>
        <v>music</v>
      </c>
      <c r="R2550" t="str">
        <f t="shared" si="236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7"/>
        <v>43.621621621621621</v>
      </c>
      <c r="Q2551" t="str">
        <f t="shared" si="235"/>
        <v>music</v>
      </c>
      <c r="R2551" t="str">
        <f t="shared" si="236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7"/>
        <v>43.7</v>
      </c>
      <c r="Q2552" t="str">
        <f t="shared" si="235"/>
        <v>music</v>
      </c>
      <c r="R2552" t="str">
        <f t="shared" si="236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7"/>
        <v>67.419642857142861</v>
      </c>
      <c r="Q2553" t="str">
        <f t="shared" si="235"/>
        <v>music</v>
      </c>
      <c r="R2553" t="str">
        <f t="shared" si="236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7"/>
        <v>177.5</v>
      </c>
      <c r="Q2554" t="str">
        <f t="shared" si="235"/>
        <v>music</v>
      </c>
      <c r="R2554" t="str">
        <f t="shared" si="236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7"/>
        <v>38.883333333333333</v>
      </c>
      <c r="Q2555" t="str">
        <f t="shared" si="235"/>
        <v>music</v>
      </c>
      <c r="R2555" t="str">
        <f t="shared" si="236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7"/>
        <v>54.985074626865675</v>
      </c>
      <c r="Q2556" t="str">
        <f t="shared" si="235"/>
        <v>music</v>
      </c>
      <c r="R2556" t="str">
        <f t="shared" si="236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7"/>
        <v>61.342857142857142</v>
      </c>
      <c r="Q2557" t="str">
        <f t="shared" si="235"/>
        <v>music</v>
      </c>
      <c r="R2557" t="str">
        <f t="shared" si="236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7"/>
        <v>23.117647058823529</v>
      </c>
      <c r="Q2558" t="str">
        <f t="shared" si="235"/>
        <v>music</v>
      </c>
      <c r="R2558" t="str">
        <f t="shared" si="236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7"/>
        <v>29.611111111111111</v>
      </c>
      <c r="Q2559" t="str">
        <f t="shared" si="235"/>
        <v>music</v>
      </c>
      <c r="R2559" t="str">
        <f t="shared" si="236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7"/>
        <v>75.611111111111114</v>
      </c>
      <c r="Q2560" t="str">
        <f t="shared" si="235"/>
        <v>music</v>
      </c>
      <c r="R2560" t="str">
        <f t="shared" si="236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7"/>
        <v>35.6</v>
      </c>
      <c r="Q2561" t="str">
        <f t="shared" si="235"/>
        <v>music</v>
      </c>
      <c r="R2561" t="str">
        <f t="shared" si="236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 s="6">
        <f t="shared" si="237"/>
        <v>143</v>
      </c>
      <c r="Q2562" t="str">
        <f t="shared" ref="Q2562:Q2625" si="241">LEFT(N2562,FIND("/",N2562)-1)</f>
        <v>music</v>
      </c>
      <c r="R2562" t="str">
        <f t="shared" ref="R2562:R2625" si="242">RIGHT(N2562,LEN(N2562)-SEARCH("/",N2562))</f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6">
        <f t="shared" ref="P2563:P2626" si="243">IFERROR(E2563/L2563,0)</f>
        <v>0</v>
      </c>
      <c r="Q2563" t="str">
        <f t="shared" si="241"/>
        <v>food</v>
      </c>
      <c r="R2563" t="str">
        <f t="shared" si="242"/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3"/>
        <v>25</v>
      </c>
      <c r="Q2564" t="str">
        <f t="shared" si="241"/>
        <v>food</v>
      </c>
      <c r="R2564" t="str">
        <f t="shared" si="242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3"/>
        <v>0</v>
      </c>
      <c r="Q2565" t="str">
        <f t="shared" si="241"/>
        <v>food</v>
      </c>
      <c r="R2565" t="str">
        <f t="shared" si="242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3"/>
        <v>0</v>
      </c>
      <c r="Q2566" t="str">
        <f t="shared" si="241"/>
        <v>food</v>
      </c>
      <c r="R2566" t="str">
        <f t="shared" si="242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3"/>
        <v>100</v>
      </c>
      <c r="Q2567" t="str">
        <f t="shared" si="241"/>
        <v>food</v>
      </c>
      <c r="R2567" t="str">
        <f t="shared" si="242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3"/>
        <v>0</v>
      </c>
      <c r="Q2568" t="str">
        <f t="shared" si="241"/>
        <v>food</v>
      </c>
      <c r="R2568" t="str">
        <f t="shared" si="242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3"/>
        <v>60</v>
      </c>
      <c r="Q2569" t="str">
        <f t="shared" si="241"/>
        <v>food</v>
      </c>
      <c r="R2569" t="str">
        <f t="shared" si="242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3"/>
        <v>50</v>
      </c>
      <c r="Q2570" t="str">
        <f t="shared" si="241"/>
        <v>food</v>
      </c>
      <c r="R2570" t="str">
        <f t="shared" si="242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3"/>
        <v>72.5</v>
      </c>
      <c r="Q2571" t="str">
        <f t="shared" si="241"/>
        <v>food</v>
      </c>
      <c r="R2571" t="str">
        <f t="shared" si="242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3"/>
        <v>29.5</v>
      </c>
      <c r="Q2572" t="str">
        <f t="shared" si="241"/>
        <v>food</v>
      </c>
      <c r="R2572" t="str">
        <f t="shared" si="242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3"/>
        <v>62.5</v>
      </c>
      <c r="Q2573" t="str">
        <f t="shared" si="241"/>
        <v>food</v>
      </c>
      <c r="R2573" t="str">
        <f t="shared" si="242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3"/>
        <v>0</v>
      </c>
      <c r="Q2574" t="str">
        <f t="shared" si="241"/>
        <v>food</v>
      </c>
      <c r="R2574" t="str">
        <f t="shared" si="242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3"/>
        <v>0</v>
      </c>
      <c r="Q2575" t="str">
        <f t="shared" si="241"/>
        <v>food</v>
      </c>
      <c r="R2575" t="str">
        <f t="shared" si="242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3"/>
        <v>0</v>
      </c>
      <c r="Q2576" t="str">
        <f t="shared" si="241"/>
        <v>food</v>
      </c>
      <c r="R2576" t="str">
        <f t="shared" si="242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3"/>
        <v>0</v>
      </c>
      <c r="Q2577" t="str">
        <f t="shared" si="241"/>
        <v>food</v>
      </c>
      <c r="R2577" t="str">
        <f t="shared" si="242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3"/>
        <v>0</v>
      </c>
      <c r="Q2578" t="str">
        <f t="shared" si="241"/>
        <v>food</v>
      </c>
      <c r="R2578" t="str">
        <f t="shared" si="242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3"/>
        <v>0</v>
      </c>
      <c r="Q2579" t="str">
        <f t="shared" si="241"/>
        <v>food</v>
      </c>
      <c r="R2579" t="str">
        <f t="shared" si="242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3"/>
        <v>0</v>
      </c>
      <c r="Q2580" t="str">
        <f t="shared" si="241"/>
        <v>food</v>
      </c>
      <c r="R2580" t="str">
        <f t="shared" si="242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3"/>
        <v>23.083333333333332</v>
      </c>
      <c r="Q2581" t="str">
        <f t="shared" si="241"/>
        <v>food</v>
      </c>
      <c r="R2581" t="str">
        <f t="shared" si="242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3"/>
        <v>25.5</v>
      </c>
      <c r="Q2582" t="str">
        <f t="shared" si="241"/>
        <v>food</v>
      </c>
      <c r="R2582" t="str">
        <f t="shared" si="242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3"/>
        <v>48.18181818181818</v>
      </c>
      <c r="Q2583" t="str">
        <f t="shared" si="241"/>
        <v>food</v>
      </c>
      <c r="R2583" t="str">
        <f t="shared" si="242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3"/>
        <v>1</v>
      </c>
      <c r="Q2584" t="str">
        <f t="shared" si="241"/>
        <v>food</v>
      </c>
      <c r="R2584" t="str">
        <f t="shared" si="242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3"/>
        <v>1</v>
      </c>
      <c r="Q2585" t="str">
        <f t="shared" si="241"/>
        <v>food</v>
      </c>
      <c r="R2585" t="str">
        <f t="shared" si="242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3"/>
        <v>0</v>
      </c>
      <c r="Q2586" t="str">
        <f t="shared" si="241"/>
        <v>food</v>
      </c>
      <c r="R2586" t="str">
        <f t="shared" si="242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3"/>
        <v>50</v>
      </c>
      <c r="Q2587" t="str">
        <f t="shared" si="241"/>
        <v>food</v>
      </c>
      <c r="R2587" t="str">
        <f t="shared" si="242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3"/>
        <v>5</v>
      </c>
      <c r="Q2588" t="str">
        <f t="shared" si="241"/>
        <v>food</v>
      </c>
      <c r="R2588" t="str">
        <f t="shared" si="242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3"/>
        <v>202.83333333333334</v>
      </c>
      <c r="Q2589" t="str">
        <f t="shared" si="241"/>
        <v>food</v>
      </c>
      <c r="R2589" t="str">
        <f t="shared" si="242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3"/>
        <v>29.125</v>
      </c>
      <c r="Q2590" t="str">
        <f t="shared" si="241"/>
        <v>food</v>
      </c>
      <c r="R2590" t="str">
        <f t="shared" si="242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3"/>
        <v>5</v>
      </c>
      <c r="Q2591" t="str">
        <f t="shared" si="241"/>
        <v>food</v>
      </c>
      <c r="R2591" t="str">
        <f t="shared" si="242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3"/>
        <v>0</v>
      </c>
      <c r="Q2592" t="str">
        <f t="shared" si="241"/>
        <v>food</v>
      </c>
      <c r="R2592" t="str">
        <f t="shared" si="242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3"/>
        <v>13</v>
      </c>
      <c r="Q2593" t="str">
        <f t="shared" si="241"/>
        <v>food</v>
      </c>
      <c r="R2593" t="str">
        <f t="shared" si="242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3"/>
        <v>50</v>
      </c>
      <c r="Q2594" t="str">
        <f t="shared" si="241"/>
        <v>food</v>
      </c>
      <c r="R2594" t="str">
        <f t="shared" si="242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3"/>
        <v>0</v>
      </c>
      <c r="Q2595" t="str">
        <f t="shared" si="241"/>
        <v>food</v>
      </c>
      <c r="R2595" t="str">
        <f t="shared" si="242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3"/>
        <v>1</v>
      </c>
      <c r="Q2596" t="str">
        <f t="shared" si="241"/>
        <v>food</v>
      </c>
      <c r="R2596" t="str">
        <f t="shared" si="242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3"/>
        <v>96.05263157894737</v>
      </c>
      <c r="Q2597" t="str">
        <f t="shared" si="241"/>
        <v>food</v>
      </c>
      <c r="R2597" t="str">
        <f t="shared" si="242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3"/>
        <v>305.77777777777777</v>
      </c>
      <c r="Q2598" t="str">
        <f t="shared" si="241"/>
        <v>food</v>
      </c>
      <c r="R2598" t="str">
        <f t="shared" si="242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3"/>
        <v>12.142857142857142</v>
      </c>
      <c r="Q2599" t="str">
        <f t="shared" si="241"/>
        <v>food</v>
      </c>
      <c r="R2599" t="str">
        <f t="shared" si="242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3"/>
        <v>83.571428571428569</v>
      </c>
      <c r="Q2600" t="str">
        <f t="shared" si="241"/>
        <v>food</v>
      </c>
      <c r="R2600" t="str">
        <f t="shared" si="242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3"/>
        <v>18</v>
      </c>
      <c r="Q2601" t="str">
        <f t="shared" si="241"/>
        <v>food</v>
      </c>
      <c r="R2601" t="str">
        <f t="shared" si="242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3"/>
        <v>115.53333333333333</v>
      </c>
      <c r="Q2602" t="str">
        <f t="shared" si="241"/>
        <v>food</v>
      </c>
      <c r="R2602" t="str">
        <f t="shared" si="242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3"/>
        <v>21.900662251655628</v>
      </c>
      <c r="Q2603" t="str">
        <f t="shared" si="241"/>
        <v>technology</v>
      </c>
      <c r="R2603" t="str">
        <f t="shared" si="242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3"/>
        <v>80.022494887525568</v>
      </c>
      <c r="Q2604" t="str">
        <f t="shared" si="241"/>
        <v>technology</v>
      </c>
      <c r="R2604" t="str">
        <f t="shared" si="242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3"/>
        <v>35.520000000000003</v>
      </c>
      <c r="Q2605" t="str">
        <f t="shared" si="241"/>
        <v>technology</v>
      </c>
      <c r="R2605" t="str">
        <f t="shared" si="242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3"/>
        <v>64.933333333333323</v>
      </c>
      <c r="Q2606" t="str">
        <f t="shared" si="241"/>
        <v>technology</v>
      </c>
      <c r="R2606" t="str">
        <f t="shared" si="242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3"/>
        <v>60.965703745743475</v>
      </c>
      <c r="Q2607" t="str">
        <f t="shared" si="241"/>
        <v>technology</v>
      </c>
      <c r="R2607" t="str">
        <f t="shared" si="242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3"/>
        <v>31.444155844155844</v>
      </c>
      <c r="Q2608" t="str">
        <f t="shared" si="241"/>
        <v>technology</v>
      </c>
      <c r="R2608" t="str">
        <f t="shared" si="242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3"/>
        <v>81.949748743718587</v>
      </c>
      <c r="Q2609" t="str">
        <f t="shared" si="241"/>
        <v>technology</v>
      </c>
      <c r="R2609" t="str">
        <f t="shared" si="242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3"/>
        <v>58.92763157894737</v>
      </c>
      <c r="Q2610" t="str">
        <f t="shared" si="241"/>
        <v>technology</v>
      </c>
      <c r="R2610" t="str">
        <f t="shared" si="242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3"/>
        <v>157.29347633136095</v>
      </c>
      <c r="Q2611" t="str">
        <f t="shared" si="241"/>
        <v>technology</v>
      </c>
      <c r="R2611" t="str">
        <f t="shared" si="242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3"/>
        <v>55.758509532062391</v>
      </c>
      <c r="Q2612" t="str">
        <f t="shared" si="241"/>
        <v>technology</v>
      </c>
      <c r="R2612" t="str">
        <f t="shared" si="242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3"/>
        <v>83.802893802893806</v>
      </c>
      <c r="Q2613" t="str">
        <f t="shared" si="241"/>
        <v>technology</v>
      </c>
      <c r="R2613" t="str">
        <f t="shared" si="242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3"/>
        <v>58.422210884353746</v>
      </c>
      <c r="Q2614" t="str">
        <f t="shared" si="241"/>
        <v>technology</v>
      </c>
      <c r="R2614" t="str">
        <f t="shared" si="242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3"/>
        <v>270.57142857142856</v>
      </c>
      <c r="Q2615" t="str">
        <f t="shared" si="241"/>
        <v>technology</v>
      </c>
      <c r="R2615" t="str">
        <f t="shared" si="242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3"/>
        <v>107.1</v>
      </c>
      <c r="Q2616" t="str">
        <f t="shared" si="241"/>
        <v>technology</v>
      </c>
      <c r="R2616" t="str">
        <f t="shared" si="242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3"/>
        <v>47.180555555555557</v>
      </c>
      <c r="Q2617" t="str">
        <f t="shared" si="241"/>
        <v>technology</v>
      </c>
      <c r="R2617" t="str">
        <f t="shared" si="242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3"/>
        <v>120.30882352941177</v>
      </c>
      <c r="Q2618" t="str">
        <f t="shared" si="241"/>
        <v>technology</v>
      </c>
      <c r="R2618" t="str">
        <f t="shared" si="242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3"/>
        <v>27.59748427672956</v>
      </c>
      <c r="Q2619" t="str">
        <f t="shared" si="241"/>
        <v>technology</v>
      </c>
      <c r="R2619" t="str">
        <f t="shared" si="242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3"/>
        <v>205.2987012987013</v>
      </c>
      <c r="Q2620" t="str">
        <f t="shared" si="241"/>
        <v>technology</v>
      </c>
      <c r="R2620" t="str">
        <f t="shared" si="242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3"/>
        <v>35.547169811320757</v>
      </c>
      <c r="Q2621" t="str">
        <f t="shared" si="241"/>
        <v>technology</v>
      </c>
      <c r="R2621" t="str">
        <f t="shared" si="242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3"/>
        <v>74.639488409272587</v>
      </c>
      <c r="Q2622" t="str">
        <f t="shared" si="241"/>
        <v>technology</v>
      </c>
      <c r="R2622" t="str">
        <f t="shared" si="242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3"/>
        <v>47.058064516129029</v>
      </c>
      <c r="Q2623" t="str">
        <f t="shared" si="241"/>
        <v>technology</v>
      </c>
      <c r="R2623" t="str">
        <f t="shared" si="242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3"/>
        <v>26.591351351351353</v>
      </c>
      <c r="Q2624" t="str">
        <f t="shared" si="241"/>
        <v>technology</v>
      </c>
      <c r="R2624" t="str">
        <f t="shared" si="242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3"/>
        <v>36.774193548387096</v>
      </c>
      <c r="Q2625" t="str">
        <f t="shared" si="241"/>
        <v>technology</v>
      </c>
      <c r="R2625" t="str">
        <f t="shared" si="242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 s="6">
        <f t="shared" si="243"/>
        <v>31.820544982698959</v>
      </c>
      <c r="Q2626" t="str">
        <f t="shared" ref="Q2626:Q2689" si="247">LEFT(N2626,FIND("/",N2626)-1)</f>
        <v>technology</v>
      </c>
      <c r="R2626" t="str">
        <f t="shared" ref="R2626:R2689" si="248">RIGHT(N2626,LEN(N2626)-SEARCH("/",N2626))</f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6">
        <f t="shared" ref="P2627:P2690" si="249">IFERROR(E2627/L2627,0)</f>
        <v>27.576923076923077</v>
      </c>
      <c r="Q2627" t="str">
        <f t="shared" si="247"/>
        <v>technology</v>
      </c>
      <c r="R2627" t="str">
        <f t="shared" si="248"/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9"/>
        <v>56</v>
      </c>
      <c r="Q2628" t="str">
        <f t="shared" si="247"/>
        <v>technology</v>
      </c>
      <c r="R2628" t="str">
        <f t="shared" si="248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9"/>
        <v>21.555555555555557</v>
      </c>
      <c r="Q2629" t="str">
        <f t="shared" si="247"/>
        <v>technology</v>
      </c>
      <c r="R2629" t="str">
        <f t="shared" si="248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9"/>
        <v>44.095238095238095</v>
      </c>
      <c r="Q2630" t="str">
        <f t="shared" si="247"/>
        <v>technology</v>
      </c>
      <c r="R2630" t="str">
        <f t="shared" si="248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9"/>
        <v>63.87</v>
      </c>
      <c r="Q2631" t="str">
        <f t="shared" si="247"/>
        <v>technology</v>
      </c>
      <c r="R2631" t="str">
        <f t="shared" si="248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9"/>
        <v>38.987654320987652</v>
      </c>
      <c r="Q2632" t="str">
        <f t="shared" si="247"/>
        <v>technology</v>
      </c>
      <c r="R2632" t="str">
        <f t="shared" si="248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9"/>
        <v>80.185489510489504</v>
      </c>
      <c r="Q2633" t="str">
        <f t="shared" si="247"/>
        <v>technology</v>
      </c>
      <c r="R2633" t="str">
        <f t="shared" si="248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9"/>
        <v>34.904761904761905</v>
      </c>
      <c r="Q2634" t="str">
        <f t="shared" si="247"/>
        <v>technology</v>
      </c>
      <c r="R2634" t="str">
        <f t="shared" si="248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9"/>
        <v>89.100502512562812</v>
      </c>
      <c r="Q2635" t="str">
        <f t="shared" si="247"/>
        <v>technology</v>
      </c>
      <c r="R2635" t="str">
        <f t="shared" si="248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9"/>
        <v>39.44</v>
      </c>
      <c r="Q2636" t="str">
        <f t="shared" si="247"/>
        <v>technology</v>
      </c>
      <c r="R2636" t="str">
        <f t="shared" si="248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9"/>
        <v>136.9047619047619</v>
      </c>
      <c r="Q2637" t="str">
        <f t="shared" si="247"/>
        <v>technology</v>
      </c>
      <c r="R2637" t="str">
        <f t="shared" si="248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9"/>
        <v>37.46</v>
      </c>
      <c r="Q2638" t="str">
        <f t="shared" si="247"/>
        <v>technology</v>
      </c>
      <c r="R2638" t="str">
        <f t="shared" si="248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9"/>
        <v>31.96153846153846</v>
      </c>
      <c r="Q2639" t="str">
        <f t="shared" si="247"/>
        <v>technology</v>
      </c>
      <c r="R2639" t="str">
        <f t="shared" si="248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9"/>
        <v>25.214285714285715</v>
      </c>
      <c r="Q2640" t="str">
        <f t="shared" si="247"/>
        <v>technology</v>
      </c>
      <c r="R2640" t="str">
        <f t="shared" si="248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9"/>
        <v>10.040816326530612</v>
      </c>
      <c r="Q2641" t="str">
        <f t="shared" si="247"/>
        <v>technology</v>
      </c>
      <c r="R2641" t="str">
        <f t="shared" si="248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9"/>
        <v>45.94202898550725</v>
      </c>
      <c r="Q2642" t="str">
        <f t="shared" si="247"/>
        <v>technology</v>
      </c>
      <c r="R2642" t="str">
        <f t="shared" si="248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9"/>
        <v>15</v>
      </c>
      <c r="Q2643" t="str">
        <f t="shared" si="247"/>
        <v>technology</v>
      </c>
      <c r="R2643" t="str">
        <f t="shared" si="248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9"/>
        <v>0</v>
      </c>
      <c r="Q2644" t="str">
        <f t="shared" si="247"/>
        <v>technology</v>
      </c>
      <c r="R2644" t="str">
        <f t="shared" si="248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9"/>
        <v>223.58248500999335</v>
      </c>
      <c r="Q2645" t="str">
        <f t="shared" si="247"/>
        <v>technology</v>
      </c>
      <c r="R2645" t="str">
        <f t="shared" si="248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9"/>
        <v>39.480769230769234</v>
      </c>
      <c r="Q2646" t="str">
        <f t="shared" si="247"/>
        <v>technology</v>
      </c>
      <c r="R2646" t="str">
        <f t="shared" si="248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9"/>
        <v>91.304347826086953</v>
      </c>
      <c r="Q2647" t="str">
        <f t="shared" si="247"/>
        <v>technology</v>
      </c>
      <c r="R2647" t="str">
        <f t="shared" si="248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9"/>
        <v>78.666205607476627</v>
      </c>
      <c r="Q2648" t="str">
        <f t="shared" si="247"/>
        <v>technology</v>
      </c>
      <c r="R2648" t="str">
        <f t="shared" si="248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9"/>
        <v>12</v>
      </c>
      <c r="Q2649" t="str">
        <f t="shared" si="247"/>
        <v>technology</v>
      </c>
      <c r="R2649" t="str">
        <f t="shared" si="248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9"/>
        <v>17.666666666666668</v>
      </c>
      <c r="Q2650" t="str">
        <f t="shared" si="247"/>
        <v>technology</v>
      </c>
      <c r="R2650" t="str">
        <f t="shared" si="248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9"/>
        <v>41.333333333333336</v>
      </c>
      <c r="Q2651" t="str">
        <f t="shared" si="247"/>
        <v>technology</v>
      </c>
      <c r="R2651" t="str">
        <f t="shared" si="248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9"/>
        <v>71.599999999999994</v>
      </c>
      <c r="Q2652" t="str">
        <f t="shared" si="247"/>
        <v>technology</v>
      </c>
      <c r="R2652" t="str">
        <f t="shared" si="248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9"/>
        <v>307.8235294117647</v>
      </c>
      <c r="Q2653" t="str">
        <f t="shared" si="247"/>
        <v>technology</v>
      </c>
      <c r="R2653" t="str">
        <f t="shared" si="248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9"/>
        <v>80.454545454545453</v>
      </c>
      <c r="Q2654" t="str">
        <f t="shared" si="247"/>
        <v>technology</v>
      </c>
      <c r="R2654" t="str">
        <f t="shared" si="248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9"/>
        <v>83.942857142857136</v>
      </c>
      <c r="Q2655" t="str">
        <f t="shared" si="247"/>
        <v>technology</v>
      </c>
      <c r="R2655" t="str">
        <f t="shared" si="248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9"/>
        <v>8.5</v>
      </c>
      <c r="Q2656" t="str">
        <f t="shared" si="247"/>
        <v>technology</v>
      </c>
      <c r="R2656" t="str">
        <f t="shared" si="248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9"/>
        <v>73.372093023255815</v>
      </c>
      <c r="Q2657" t="str">
        <f t="shared" si="247"/>
        <v>technology</v>
      </c>
      <c r="R2657" t="str">
        <f t="shared" si="248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9"/>
        <v>112.86184210526316</v>
      </c>
      <c r="Q2658" t="str">
        <f t="shared" si="247"/>
        <v>technology</v>
      </c>
      <c r="R2658" t="str">
        <f t="shared" si="248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9"/>
        <v>95.277627118644077</v>
      </c>
      <c r="Q2659" t="str">
        <f t="shared" si="247"/>
        <v>technology</v>
      </c>
      <c r="R2659" t="str">
        <f t="shared" si="248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9"/>
        <v>22.75</v>
      </c>
      <c r="Q2660" t="str">
        <f t="shared" si="247"/>
        <v>technology</v>
      </c>
      <c r="R2660" t="str">
        <f t="shared" si="248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9"/>
        <v>133.30000000000001</v>
      </c>
      <c r="Q2661" t="str">
        <f t="shared" si="247"/>
        <v>technology</v>
      </c>
      <c r="R2661" t="str">
        <f t="shared" si="248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9"/>
        <v>3.8</v>
      </c>
      <c r="Q2662" t="str">
        <f t="shared" si="247"/>
        <v>technology</v>
      </c>
      <c r="R2662" t="str">
        <f t="shared" si="248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9"/>
        <v>85.75</v>
      </c>
      <c r="Q2663" t="str">
        <f t="shared" si="247"/>
        <v>technology</v>
      </c>
      <c r="R2663" t="str">
        <f t="shared" si="248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9"/>
        <v>267</v>
      </c>
      <c r="Q2664" t="str">
        <f t="shared" si="247"/>
        <v>technology</v>
      </c>
      <c r="R2664" t="str">
        <f t="shared" si="248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9"/>
        <v>373.55803571428572</v>
      </c>
      <c r="Q2665" t="str">
        <f t="shared" si="247"/>
        <v>technology</v>
      </c>
      <c r="R2665" t="str">
        <f t="shared" si="248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9"/>
        <v>174.03846153846155</v>
      </c>
      <c r="Q2666" t="str">
        <f t="shared" si="247"/>
        <v>technology</v>
      </c>
      <c r="R2666" t="str">
        <f t="shared" si="248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9"/>
        <v>93.695652173913047</v>
      </c>
      <c r="Q2667" t="str">
        <f t="shared" si="247"/>
        <v>technology</v>
      </c>
      <c r="R2667" t="str">
        <f t="shared" si="248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9"/>
        <v>77.327718446601949</v>
      </c>
      <c r="Q2668" t="str">
        <f t="shared" si="247"/>
        <v>technology</v>
      </c>
      <c r="R2668" t="str">
        <f t="shared" si="248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9"/>
        <v>92.222222222222229</v>
      </c>
      <c r="Q2669" t="str">
        <f t="shared" si="247"/>
        <v>technology</v>
      </c>
      <c r="R2669" t="str">
        <f t="shared" si="248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9"/>
        <v>60.964285714285715</v>
      </c>
      <c r="Q2670" t="str">
        <f t="shared" si="247"/>
        <v>technology</v>
      </c>
      <c r="R2670" t="str">
        <f t="shared" si="248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9"/>
        <v>91</v>
      </c>
      <c r="Q2671" t="str">
        <f t="shared" si="247"/>
        <v>technology</v>
      </c>
      <c r="R2671" t="str">
        <f t="shared" si="248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9"/>
        <v>41.583333333333336</v>
      </c>
      <c r="Q2672" t="str">
        <f t="shared" si="247"/>
        <v>technology</v>
      </c>
      <c r="R2672" t="str">
        <f t="shared" si="248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9"/>
        <v>33.761904761904759</v>
      </c>
      <c r="Q2673" t="str">
        <f t="shared" si="247"/>
        <v>technology</v>
      </c>
      <c r="R2673" t="str">
        <f t="shared" si="248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9"/>
        <v>70.61702127659575</v>
      </c>
      <c r="Q2674" t="str">
        <f t="shared" si="247"/>
        <v>technology</v>
      </c>
      <c r="R2674" t="str">
        <f t="shared" si="248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9"/>
        <v>167.15151515151516</v>
      </c>
      <c r="Q2675" t="str">
        <f t="shared" si="247"/>
        <v>technology</v>
      </c>
      <c r="R2675" t="str">
        <f t="shared" si="248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9"/>
        <v>128.61988304093566</v>
      </c>
      <c r="Q2676" t="str">
        <f t="shared" si="247"/>
        <v>technology</v>
      </c>
      <c r="R2676" t="str">
        <f t="shared" si="248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9"/>
        <v>65.41379310344827</v>
      </c>
      <c r="Q2677" t="str">
        <f t="shared" si="247"/>
        <v>technology</v>
      </c>
      <c r="R2677" t="str">
        <f t="shared" si="248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9"/>
        <v>117.55555555555556</v>
      </c>
      <c r="Q2678" t="str">
        <f t="shared" si="247"/>
        <v>technology</v>
      </c>
      <c r="R2678" t="str">
        <f t="shared" si="248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9"/>
        <v>126.48148148148148</v>
      </c>
      <c r="Q2679" t="str">
        <f t="shared" si="247"/>
        <v>technology</v>
      </c>
      <c r="R2679" t="str">
        <f t="shared" si="248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9"/>
        <v>550</v>
      </c>
      <c r="Q2680" t="str">
        <f t="shared" si="247"/>
        <v>technology</v>
      </c>
      <c r="R2680" t="str">
        <f t="shared" si="248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9"/>
        <v>44</v>
      </c>
      <c r="Q2681" t="str">
        <f t="shared" si="247"/>
        <v>technology</v>
      </c>
      <c r="R2681" t="str">
        <f t="shared" si="248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9"/>
        <v>69</v>
      </c>
      <c r="Q2682" t="str">
        <f t="shared" si="247"/>
        <v>technology</v>
      </c>
      <c r="R2682" t="str">
        <f t="shared" si="248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9"/>
        <v>27.5</v>
      </c>
      <c r="Q2683" t="str">
        <f t="shared" si="247"/>
        <v>food</v>
      </c>
      <c r="R2683" t="str">
        <f t="shared" si="248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9"/>
        <v>84.9</v>
      </c>
      <c r="Q2684" t="str">
        <f t="shared" si="247"/>
        <v>food</v>
      </c>
      <c r="R2684" t="str">
        <f t="shared" si="248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9"/>
        <v>12</v>
      </c>
      <c r="Q2685" t="str">
        <f t="shared" si="247"/>
        <v>food</v>
      </c>
      <c r="R2685" t="str">
        <f t="shared" si="248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9"/>
        <v>200</v>
      </c>
      <c r="Q2686" t="str">
        <f t="shared" si="247"/>
        <v>food</v>
      </c>
      <c r="R2686" t="str">
        <f t="shared" si="248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9"/>
        <v>10</v>
      </c>
      <c r="Q2687" t="str">
        <f t="shared" si="247"/>
        <v>food</v>
      </c>
      <c r="R2687" t="str">
        <f t="shared" si="248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9"/>
        <v>0</v>
      </c>
      <c r="Q2688" t="str">
        <f t="shared" si="247"/>
        <v>food</v>
      </c>
      <c r="R2688" t="str">
        <f t="shared" si="248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9"/>
        <v>0</v>
      </c>
      <c r="Q2689" t="str">
        <f t="shared" si="247"/>
        <v>food</v>
      </c>
      <c r="R2689" t="str">
        <f t="shared" si="248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 s="6">
        <f t="shared" si="249"/>
        <v>5.2857142857142856</v>
      </c>
      <c r="Q2690" t="str">
        <f t="shared" ref="Q2690:Q2753" si="253">LEFT(N2690,FIND("/",N2690)-1)</f>
        <v>food</v>
      </c>
      <c r="R2690" t="str">
        <f t="shared" ref="R2690:R2753" si="254">RIGHT(N2690,LEN(N2690)-SEARCH("/",N2690))</f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6">
        <f t="shared" ref="P2691:P2754" si="255">IFERROR(E2691/L2691,0)</f>
        <v>1</v>
      </c>
      <c r="Q2691" t="str">
        <f t="shared" si="253"/>
        <v>food</v>
      </c>
      <c r="R2691" t="str">
        <f t="shared" si="254"/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5"/>
        <v>72.762711864406782</v>
      </c>
      <c r="Q2692" t="str">
        <f t="shared" si="253"/>
        <v>food</v>
      </c>
      <c r="R2692" t="str">
        <f t="shared" si="254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5"/>
        <v>17.5</v>
      </c>
      <c r="Q2693" t="str">
        <f t="shared" si="253"/>
        <v>food</v>
      </c>
      <c r="R2693" t="str">
        <f t="shared" si="254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5"/>
        <v>25</v>
      </c>
      <c r="Q2694" t="str">
        <f t="shared" si="253"/>
        <v>food</v>
      </c>
      <c r="R2694" t="str">
        <f t="shared" si="254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5"/>
        <v>13.333333333333334</v>
      </c>
      <c r="Q2695" t="str">
        <f t="shared" si="253"/>
        <v>food</v>
      </c>
      <c r="R2695" t="str">
        <f t="shared" si="254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5"/>
        <v>1</v>
      </c>
      <c r="Q2696" t="str">
        <f t="shared" si="253"/>
        <v>food</v>
      </c>
      <c r="R2696" t="str">
        <f t="shared" si="254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5"/>
        <v>23.666666666666668</v>
      </c>
      <c r="Q2697" t="str">
        <f t="shared" si="253"/>
        <v>food</v>
      </c>
      <c r="R2697" t="str">
        <f t="shared" si="254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5"/>
        <v>89.21052631578948</v>
      </c>
      <c r="Q2698" t="str">
        <f t="shared" si="253"/>
        <v>food</v>
      </c>
      <c r="R2698" t="str">
        <f t="shared" si="254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5"/>
        <v>116.55769230769231</v>
      </c>
      <c r="Q2699" t="str">
        <f t="shared" si="253"/>
        <v>food</v>
      </c>
      <c r="R2699" t="str">
        <f t="shared" si="254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5"/>
        <v>13.005000000000001</v>
      </c>
      <c r="Q2700" t="str">
        <f t="shared" si="253"/>
        <v>food</v>
      </c>
      <c r="R2700" t="str">
        <f t="shared" si="254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5"/>
        <v>0</v>
      </c>
      <c r="Q2701" t="str">
        <f t="shared" si="253"/>
        <v>food</v>
      </c>
      <c r="R2701" t="str">
        <f t="shared" si="254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5"/>
        <v>17.5</v>
      </c>
      <c r="Q2702" t="str">
        <f t="shared" si="253"/>
        <v>food</v>
      </c>
      <c r="R2702" t="str">
        <f t="shared" si="254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5"/>
        <v>34.130434782608695</v>
      </c>
      <c r="Q2703" t="str">
        <f t="shared" si="253"/>
        <v>theater</v>
      </c>
      <c r="R2703" t="str">
        <f t="shared" si="254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5"/>
        <v>132.34615384615384</v>
      </c>
      <c r="Q2704" t="str">
        <f t="shared" si="253"/>
        <v>theater</v>
      </c>
      <c r="R2704" t="str">
        <f t="shared" si="254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5"/>
        <v>922.22222222222217</v>
      </c>
      <c r="Q2705" t="str">
        <f t="shared" si="253"/>
        <v>theater</v>
      </c>
      <c r="R2705" t="str">
        <f t="shared" si="254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5"/>
        <v>163.57142857142858</v>
      </c>
      <c r="Q2706" t="str">
        <f t="shared" si="253"/>
        <v>theater</v>
      </c>
      <c r="R2706" t="str">
        <f t="shared" si="254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5"/>
        <v>217.375</v>
      </c>
      <c r="Q2707" t="str">
        <f t="shared" si="253"/>
        <v>theater</v>
      </c>
      <c r="R2707" t="str">
        <f t="shared" si="254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5"/>
        <v>149.44486692015209</v>
      </c>
      <c r="Q2708" t="str">
        <f t="shared" si="253"/>
        <v>theater</v>
      </c>
      <c r="R2708" t="str">
        <f t="shared" si="254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5"/>
        <v>71.237487309644663</v>
      </c>
      <c r="Q2709" t="str">
        <f t="shared" si="253"/>
        <v>theater</v>
      </c>
      <c r="R2709" t="str">
        <f t="shared" si="254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5"/>
        <v>44.464318398474738</v>
      </c>
      <c r="Q2710" t="str">
        <f t="shared" si="253"/>
        <v>theater</v>
      </c>
      <c r="R2710" t="str">
        <f t="shared" si="254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5"/>
        <v>164.94480519480518</v>
      </c>
      <c r="Q2711" t="str">
        <f t="shared" si="253"/>
        <v>theater</v>
      </c>
      <c r="R2711" t="str">
        <f t="shared" si="254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5"/>
        <v>84.871516544117654</v>
      </c>
      <c r="Q2712" t="str">
        <f t="shared" si="253"/>
        <v>theater</v>
      </c>
      <c r="R2712" t="str">
        <f t="shared" si="254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5"/>
        <v>53.945205479452056</v>
      </c>
      <c r="Q2713" t="str">
        <f t="shared" si="253"/>
        <v>theater</v>
      </c>
      <c r="R2713" t="str">
        <f t="shared" si="254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5"/>
        <v>50.531468531468533</v>
      </c>
      <c r="Q2714" t="str">
        <f t="shared" si="253"/>
        <v>theater</v>
      </c>
      <c r="R2714" t="str">
        <f t="shared" si="254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5"/>
        <v>108.00140845070422</v>
      </c>
      <c r="Q2715" t="str">
        <f t="shared" si="253"/>
        <v>theater</v>
      </c>
      <c r="R2715" t="str">
        <f t="shared" si="254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5"/>
        <v>95.373770491803285</v>
      </c>
      <c r="Q2716" t="str">
        <f t="shared" si="253"/>
        <v>theater</v>
      </c>
      <c r="R2716" t="str">
        <f t="shared" si="254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5"/>
        <v>57.631016333938291</v>
      </c>
      <c r="Q2717" t="str">
        <f t="shared" si="253"/>
        <v>theater</v>
      </c>
      <c r="R2717" t="str">
        <f t="shared" si="254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5"/>
        <v>64.160481283422456</v>
      </c>
      <c r="Q2718" t="str">
        <f t="shared" si="253"/>
        <v>theater</v>
      </c>
      <c r="R2718" t="str">
        <f t="shared" si="254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5"/>
        <v>92.387692307692305</v>
      </c>
      <c r="Q2719" t="str">
        <f t="shared" si="253"/>
        <v>theater</v>
      </c>
      <c r="R2719" t="str">
        <f t="shared" si="254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5"/>
        <v>125.97972972972973</v>
      </c>
      <c r="Q2720" t="str">
        <f t="shared" si="253"/>
        <v>theater</v>
      </c>
      <c r="R2720" t="str">
        <f t="shared" si="254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5"/>
        <v>94.637681159420296</v>
      </c>
      <c r="Q2721" t="str">
        <f t="shared" si="253"/>
        <v>theater</v>
      </c>
      <c r="R2721" t="str">
        <f t="shared" si="254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5"/>
        <v>170.69942196531792</v>
      </c>
      <c r="Q2722" t="str">
        <f t="shared" si="253"/>
        <v>theater</v>
      </c>
      <c r="R2722" t="str">
        <f t="shared" si="254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5"/>
        <v>40.762081784386616</v>
      </c>
      <c r="Q2723" t="str">
        <f t="shared" si="253"/>
        <v>technology</v>
      </c>
      <c r="R2723" t="str">
        <f t="shared" si="254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5"/>
        <v>68.254054054054052</v>
      </c>
      <c r="Q2724" t="str">
        <f t="shared" si="253"/>
        <v>technology</v>
      </c>
      <c r="R2724" t="str">
        <f t="shared" si="254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5"/>
        <v>95.48863636363636</v>
      </c>
      <c r="Q2725" t="str">
        <f t="shared" si="253"/>
        <v>technology</v>
      </c>
      <c r="R2725" t="str">
        <f t="shared" si="254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5"/>
        <v>7.1902649656526005</v>
      </c>
      <c r="Q2726" t="str">
        <f t="shared" si="253"/>
        <v>technology</v>
      </c>
      <c r="R2726" t="str">
        <f t="shared" si="254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5"/>
        <v>511.65486725663715</v>
      </c>
      <c r="Q2727" t="str">
        <f t="shared" si="253"/>
        <v>technology</v>
      </c>
      <c r="R2727" t="str">
        <f t="shared" si="254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5"/>
        <v>261.74504950495049</v>
      </c>
      <c r="Q2728" t="str">
        <f t="shared" si="253"/>
        <v>technology</v>
      </c>
      <c r="R2728" t="str">
        <f t="shared" si="254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5"/>
        <v>69.760961810466767</v>
      </c>
      <c r="Q2729" t="str">
        <f t="shared" si="253"/>
        <v>technology</v>
      </c>
      <c r="R2729" t="str">
        <f t="shared" si="254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5"/>
        <v>77.229591836734699</v>
      </c>
      <c r="Q2730" t="str">
        <f t="shared" si="253"/>
        <v>technology</v>
      </c>
      <c r="R2730" t="str">
        <f t="shared" si="254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5"/>
        <v>340.56521739130437</v>
      </c>
      <c r="Q2731" t="str">
        <f t="shared" si="253"/>
        <v>technology</v>
      </c>
      <c r="R2731" t="str">
        <f t="shared" si="254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5"/>
        <v>67.417903225806455</v>
      </c>
      <c r="Q2732" t="str">
        <f t="shared" si="253"/>
        <v>technology</v>
      </c>
      <c r="R2732" t="str">
        <f t="shared" si="254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5"/>
        <v>845.70270270270271</v>
      </c>
      <c r="Q2733" t="str">
        <f t="shared" si="253"/>
        <v>technology</v>
      </c>
      <c r="R2733" t="str">
        <f t="shared" si="254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5"/>
        <v>97.191780821917803</v>
      </c>
      <c r="Q2734" t="str">
        <f t="shared" si="253"/>
        <v>technology</v>
      </c>
      <c r="R2734" t="str">
        <f t="shared" si="254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5"/>
        <v>451.84033613445376</v>
      </c>
      <c r="Q2735" t="str">
        <f t="shared" si="253"/>
        <v>technology</v>
      </c>
      <c r="R2735" t="str">
        <f t="shared" si="254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5"/>
        <v>138.66871165644173</v>
      </c>
      <c r="Q2736" t="str">
        <f t="shared" si="253"/>
        <v>technology</v>
      </c>
      <c r="R2736" t="str">
        <f t="shared" si="254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5"/>
        <v>21.640147492625371</v>
      </c>
      <c r="Q2737" t="str">
        <f t="shared" si="253"/>
        <v>technology</v>
      </c>
      <c r="R2737" t="str">
        <f t="shared" si="254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5"/>
        <v>169.51724137931035</v>
      </c>
      <c r="Q2738" t="str">
        <f t="shared" si="253"/>
        <v>technology</v>
      </c>
      <c r="R2738" t="str">
        <f t="shared" si="254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5"/>
        <v>161.88210526315791</v>
      </c>
      <c r="Q2739" t="str">
        <f t="shared" si="253"/>
        <v>technology</v>
      </c>
      <c r="R2739" t="str">
        <f t="shared" si="254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5"/>
        <v>493.13333333333333</v>
      </c>
      <c r="Q2740" t="str">
        <f t="shared" si="253"/>
        <v>technology</v>
      </c>
      <c r="R2740" t="str">
        <f t="shared" si="254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5"/>
        <v>22.120418848167539</v>
      </c>
      <c r="Q2741" t="str">
        <f t="shared" si="253"/>
        <v>technology</v>
      </c>
      <c r="R2741" t="str">
        <f t="shared" si="254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5"/>
        <v>18.235294117647058</v>
      </c>
      <c r="Q2742" t="str">
        <f t="shared" si="253"/>
        <v>technology</v>
      </c>
      <c r="R2742" t="str">
        <f t="shared" si="254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5"/>
        <v>8.75</v>
      </c>
      <c r="Q2743" t="str">
        <f t="shared" si="253"/>
        <v>publishing</v>
      </c>
      <c r="R2743" t="str">
        <f t="shared" si="254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5"/>
        <v>40.611111111111114</v>
      </c>
      <c r="Q2744" t="str">
        <f t="shared" si="253"/>
        <v>publishing</v>
      </c>
      <c r="R2744" t="str">
        <f t="shared" si="254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5"/>
        <v>0</v>
      </c>
      <c r="Q2745" t="str">
        <f t="shared" si="253"/>
        <v>publishing</v>
      </c>
      <c r="R2745" t="str">
        <f t="shared" si="254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5"/>
        <v>37.954545454545453</v>
      </c>
      <c r="Q2746" t="str">
        <f t="shared" si="253"/>
        <v>publishing</v>
      </c>
      <c r="R2746" t="str">
        <f t="shared" si="254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5"/>
        <v>35.734693877551024</v>
      </c>
      <c r="Q2747" t="str">
        <f t="shared" si="253"/>
        <v>publishing</v>
      </c>
      <c r="R2747" t="str">
        <f t="shared" si="254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5"/>
        <v>42.157894736842103</v>
      </c>
      <c r="Q2748" t="str">
        <f t="shared" si="253"/>
        <v>publishing</v>
      </c>
      <c r="R2748" t="str">
        <f t="shared" si="254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5"/>
        <v>35</v>
      </c>
      <c r="Q2749" t="str">
        <f t="shared" si="253"/>
        <v>publishing</v>
      </c>
      <c r="R2749" t="str">
        <f t="shared" si="254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5"/>
        <v>13.25</v>
      </c>
      <c r="Q2750" t="str">
        <f t="shared" si="253"/>
        <v>publishing</v>
      </c>
      <c r="R2750" t="str">
        <f t="shared" si="254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5"/>
        <v>55</v>
      </c>
      <c r="Q2751" t="str">
        <f t="shared" si="253"/>
        <v>publishing</v>
      </c>
      <c r="R2751" t="str">
        <f t="shared" si="254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5"/>
        <v>0</v>
      </c>
      <c r="Q2752" t="str">
        <f t="shared" si="253"/>
        <v>publishing</v>
      </c>
      <c r="R2752" t="str">
        <f t="shared" si="254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5"/>
        <v>0</v>
      </c>
      <c r="Q2753" t="str">
        <f t="shared" si="253"/>
        <v>publishing</v>
      </c>
      <c r="R2753" t="str">
        <f t="shared" si="254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 s="6">
        <f t="shared" si="255"/>
        <v>39.285714285714285</v>
      </c>
      <c r="Q2754" t="str">
        <f t="shared" ref="Q2754:Q2817" si="259">LEFT(N2754,FIND("/",N2754)-1)</f>
        <v>publishing</v>
      </c>
      <c r="R2754" t="str">
        <f t="shared" ref="R2754:R2817" si="260">RIGHT(N2754,LEN(N2754)-SEARCH("/",N2754))</f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6">
        <f t="shared" ref="P2755:P2818" si="261">IFERROR(E2755/L2755,0)</f>
        <v>47.5</v>
      </c>
      <c r="Q2755" t="str">
        <f t="shared" si="259"/>
        <v>publishing</v>
      </c>
      <c r="R2755" t="str">
        <f t="shared" si="260"/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61"/>
        <v>0</v>
      </c>
      <c r="Q2756" t="str">
        <f t="shared" si="259"/>
        <v>publishing</v>
      </c>
      <c r="R2756" t="str">
        <f t="shared" si="260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61"/>
        <v>17.333333333333332</v>
      </c>
      <c r="Q2757" t="str">
        <f t="shared" si="259"/>
        <v>publishing</v>
      </c>
      <c r="R2757" t="str">
        <f t="shared" si="260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61"/>
        <v>31.757575757575758</v>
      </c>
      <c r="Q2758" t="str">
        <f t="shared" si="259"/>
        <v>publishing</v>
      </c>
      <c r="R2758" t="str">
        <f t="shared" si="260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61"/>
        <v>5</v>
      </c>
      <c r="Q2759" t="str">
        <f t="shared" si="259"/>
        <v>publishing</v>
      </c>
      <c r="R2759" t="str">
        <f t="shared" si="260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61"/>
        <v>39</v>
      </c>
      <c r="Q2760" t="str">
        <f t="shared" si="259"/>
        <v>publishing</v>
      </c>
      <c r="R2760" t="str">
        <f t="shared" si="260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61"/>
        <v>52.5</v>
      </c>
      <c r="Q2761" t="str">
        <f t="shared" si="259"/>
        <v>publishing</v>
      </c>
      <c r="R2761" t="str">
        <f t="shared" si="260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61"/>
        <v>0</v>
      </c>
      <c r="Q2762" t="str">
        <f t="shared" si="259"/>
        <v>publishing</v>
      </c>
      <c r="R2762" t="str">
        <f t="shared" si="260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61"/>
        <v>9</v>
      </c>
      <c r="Q2763" t="str">
        <f t="shared" si="259"/>
        <v>publishing</v>
      </c>
      <c r="R2763" t="str">
        <f t="shared" si="260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61"/>
        <v>25</v>
      </c>
      <c r="Q2764" t="str">
        <f t="shared" si="259"/>
        <v>publishing</v>
      </c>
      <c r="R2764" t="str">
        <f t="shared" si="260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61"/>
        <v>30</v>
      </c>
      <c r="Q2765" t="str">
        <f t="shared" si="259"/>
        <v>publishing</v>
      </c>
      <c r="R2765" t="str">
        <f t="shared" si="260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61"/>
        <v>11.25</v>
      </c>
      <c r="Q2766" t="str">
        <f t="shared" si="259"/>
        <v>publishing</v>
      </c>
      <c r="R2766" t="str">
        <f t="shared" si="260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61"/>
        <v>0</v>
      </c>
      <c r="Q2767" t="str">
        <f t="shared" si="259"/>
        <v>publishing</v>
      </c>
      <c r="R2767" t="str">
        <f t="shared" si="260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61"/>
        <v>25</v>
      </c>
      <c r="Q2768" t="str">
        <f t="shared" si="259"/>
        <v>publishing</v>
      </c>
      <c r="R2768" t="str">
        <f t="shared" si="260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61"/>
        <v>11.333333333333334</v>
      </c>
      <c r="Q2769" t="str">
        <f t="shared" si="259"/>
        <v>publishing</v>
      </c>
      <c r="R2769" t="str">
        <f t="shared" si="260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61"/>
        <v>29.470588235294116</v>
      </c>
      <c r="Q2770" t="str">
        <f t="shared" si="259"/>
        <v>publishing</v>
      </c>
      <c r="R2770" t="str">
        <f t="shared" si="260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61"/>
        <v>1</v>
      </c>
      <c r="Q2771" t="str">
        <f t="shared" si="259"/>
        <v>publishing</v>
      </c>
      <c r="R2771" t="str">
        <f t="shared" si="260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61"/>
        <v>63.098484848484851</v>
      </c>
      <c r="Q2772" t="str">
        <f t="shared" si="259"/>
        <v>publishing</v>
      </c>
      <c r="R2772" t="str">
        <f t="shared" si="260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61"/>
        <v>0</v>
      </c>
      <c r="Q2773" t="str">
        <f t="shared" si="259"/>
        <v>publishing</v>
      </c>
      <c r="R2773" t="str">
        <f t="shared" si="260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61"/>
        <v>0</v>
      </c>
      <c r="Q2774" t="str">
        <f t="shared" si="259"/>
        <v>publishing</v>
      </c>
      <c r="R2774" t="str">
        <f t="shared" si="260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61"/>
        <v>1</v>
      </c>
      <c r="Q2775" t="str">
        <f t="shared" si="259"/>
        <v>publishing</v>
      </c>
      <c r="R2775" t="str">
        <f t="shared" si="260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61"/>
        <v>43.846153846153847</v>
      </c>
      <c r="Q2776" t="str">
        <f t="shared" si="259"/>
        <v>publishing</v>
      </c>
      <c r="R2776" t="str">
        <f t="shared" si="260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61"/>
        <v>75</v>
      </c>
      <c r="Q2777" t="str">
        <f t="shared" si="259"/>
        <v>publishing</v>
      </c>
      <c r="R2777" t="str">
        <f t="shared" si="260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61"/>
        <v>45.972222222222221</v>
      </c>
      <c r="Q2778" t="str">
        <f t="shared" si="259"/>
        <v>publishing</v>
      </c>
      <c r="R2778" t="str">
        <f t="shared" si="260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61"/>
        <v>10</v>
      </c>
      <c r="Q2779" t="str">
        <f t="shared" si="259"/>
        <v>publishing</v>
      </c>
      <c r="R2779" t="str">
        <f t="shared" si="260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61"/>
        <v>93.666666666666671</v>
      </c>
      <c r="Q2780" t="str">
        <f t="shared" si="259"/>
        <v>publishing</v>
      </c>
      <c r="R2780" t="str">
        <f t="shared" si="260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61"/>
        <v>53</v>
      </c>
      <c r="Q2781" t="str">
        <f t="shared" si="259"/>
        <v>publishing</v>
      </c>
      <c r="R2781" t="str">
        <f t="shared" si="260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61"/>
        <v>0</v>
      </c>
      <c r="Q2782" t="str">
        <f t="shared" si="259"/>
        <v>publishing</v>
      </c>
      <c r="R2782" t="str">
        <f t="shared" si="260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61"/>
        <v>47</v>
      </c>
      <c r="Q2783" t="str">
        <f t="shared" si="259"/>
        <v>theater</v>
      </c>
      <c r="R2783" t="str">
        <f t="shared" si="260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61"/>
        <v>66.666666666666671</v>
      </c>
      <c r="Q2784" t="str">
        <f t="shared" si="259"/>
        <v>theater</v>
      </c>
      <c r="R2784" t="str">
        <f t="shared" si="260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61"/>
        <v>18.770491803278688</v>
      </c>
      <c r="Q2785" t="str">
        <f t="shared" si="259"/>
        <v>theater</v>
      </c>
      <c r="R2785" t="str">
        <f t="shared" si="260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61"/>
        <v>66.111111111111114</v>
      </c>
      <c r="Q2786" t="str">
        <f t="shared" si="259"/>
        <v>theater</v>
      </c>
      <c r="R2786" t="str">
        <f t="shared" si="260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61"/>
        <v>36.859154929577464</v>
      </c>
      <c r="Q2787" t="str">
        <f t="shared" si="259"/>
        <v>theater</v>
      </c>
      <c r="R2787" t="str">
        <f t="shared" si="260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61"/>
        <v>39.810810810810814</v>
      </c>
      <c r="Q2788" t="str">
        <f t="shared" si="259"/>
        <v>theater</v>
      </c>
      <c r="R2788" t="str">
        <f t="shared" si="260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61"/>
        <v>31.5</v>
      </c>
      <c r="Q2789" t="str">
        <f t="shared" si="259"/>
        <v>theater</v>
      </c>
      <c r="R2789" t="str">
        <f t="shared" si="260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61"/>
        <v>102.5</v>
      </c>
      <c r="Q2790" t="str">
        <f t="shared" si="259"/>
        <v>theater</v>
      </c>
      <c r="R2790" t="str">
        <f t="shared" si="260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61"/>
        <v>126.45833333333333</v>
      </c>
      <c r="Q2791" t="str">
        <f t="shared" si="259"/>
        <v>theater</v>
      </c>
      <c r="R2791" t="str">
        <f t="shared" si="260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61"/>
        <v>47.878787878787875</v>
      </c>
      <c r="Q2792" t="str">
        <f t="shared" si="259"/>
        <v>theater</v>
      </c>
      <c r="R2792" t="str">
        <f t="shared" si="260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61"/>
        <v>73.214285714285708</v>
      </c>
      <c r="Q2793" t="str">
        <f t="shared" si="259"/>
        <v>theater</v>
      </c>
      <c r="R2793" t="str">
        <f t="shared" si="260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61"/>
        <v>89.666666666666671</v>
      </c>
      <c r="Q2794" t="str">
        <f t="shared" si="259"/>
        <v>theater</v>
      </c>
      <c r="R2794" t="str">
        <f t="shared" si="260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61"/>
        <v>151.4623287671233</v>
      </c>
      <c r="Q2795" t="str">
        <f t="shared" si="259"/>
        <v>theater</v>
      </c>
      <c r="R2795" t="str">
        <f t="shared" si="260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61"/>
        <v>25</v>
      </c>
      <c r="Q2796" t="str">
        <f t="shared" si="259"/>
        <v>theater</v>
      </c>
      <c r="R2796" t="str">
        <f t="shared" si="260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61"/>
        <v>36.5</v>
      </c>
      <c r="Q2797" t="str">
        <f t="shared" si="259"/>
        <v>theater</v>
      </c>
      <c r="R2797" t="str">
        <f t="shared" si="260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61"/>
        <v>44</v>
      </c>
      <c r="Q2798" t="str">
        <f t="shared" si="259"/>
        <v>theater</v>
      </c>
      <c r="R2798" t="str">
        <f t="shared" si="260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61"/>
        <v>87.357553191489373</v>
      </c>
      <c r="Q2799" t="str">
        <f t="shared" si="259"/>
        <v>theater</v>
      </c>
      <c r="R2799" t="str">
        <f t="shared" si="260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61"/>
        <v>36.474820143884891</v>
      </c>
      <c r="Q2800" t="str">
        <f t="shared" si="259"/>
        <v>theater</v>
      </c>
      <c r="R2800" t="str">
        <f t="shared" si="260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61"/>
        <v>44.859538461538463</v>
      </c>
      <c r="Q2801" t="str">
        <f t="shared" si="259"/>
        <v>theater</v>
      </c>
      <c r="R2801" t="str">
        <f t="shared" si="260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61"/>
        <v>42.903225806451616</v>
      </c>
      <c r="Q2802" t="str">
        <f t="shared" si="259"/>
        <v>theater</v>
      </c>
      <c r="R2802" t="str">
        <f t="shared" si="260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61"/>
        <v>51.230769230769234</v>
      </c>
      <c r="Q2803" t="str">
        <f t="shared" si="259"/>
        <v>theater</v>
      </c>
      <c r="R2803" t="str">
        <f t="shared" si="260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61"/>
        <v>33.944444444444443</v>
      </c>
      <c r="Q2804" t="str">
        <f t="shared" si="259"/>
        <v>theater</v>
      </c>
      <c r="R2804" t="str">
        <f t="shared" si="260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61"/>
        <v>90.744680851063833</v>
      </c>
      <c r="Q2805" t="str">
        <f t="shared" si="259"/>
        <v>theater</v>
      </c>
      <c r="R2805" t="str">
        <f t="shared" si="260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61"/>
        <v>50</v>
      </c>
      <c r="Q2806" t="str">
        <f t="shared" si="259"/>
        <v>theater</v>
      </c>
      <c r="R2806" t="str">
        <f t="shared" si="260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61"/>
        <v>24.444444444444443</v>
      </c>
      <c r="Q2807" t="str">
        <f t="shared" si="259"/>
        <v>theater</v>
      </c>
      <c r="R2807" t="str">
        <f t="shared" si="260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61"/>
        <v>44.25</v>
      </c>
      <c r="Q2808" t="str">
        <f t="shared" si="259"/>
        <v>theater</v>
      </c>
      <c r="R2808" t="str">
        <f t="shared" si="260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61"/>
        <v>67.741935483870961</v>
      </c>
      <c r="Q2809" t="str">
        <f t="shared" si="259"/>
        <v>theater</v>
      </c>
      <c r="R2809" t="str">
        <f t="shared" si="260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61"/>
        <v>65.376811594202906</v>
      </c>
      <c r="Q2810" t="str">
        <f t="shared" si="259"/>
        <v>theater</v>
      </c>
      <c r="R2810" t="str">
        <f t="shared" si="260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61"/>
        <v>121.9047619047619</v>
      </c>
      <c r="Q2811" t="str">
        <f t="shared" si="259"/>
        <v>theater</v>
      </c>
      <c r="R2811" t="str">
        <f t="shared" si="260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61"/>
        <v>47.456140350877192</v>
      </c>
      <c r="Q2812" t="str">
        <f t="shared" si="259"/>
        <v>theater</v>
      </c>
      <c r="R2812" t="str">
        <f t="shared" si="260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61"/>
        <v>92.842592592592595</v>
      </c>
      <c r="Q2813" t="str">
        <f t="shared" si="259"/>
        <v>theater</v>
      </c>
      <c r="R2813" t="str">
        <f t="shared" si="260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61"/>
        <v>68.253012048192772</v>
      </c>
      <c r="Q2814" t="str">
        <f t="shared" si="259"/>
        <v>theater</v>
      </c>
      <c r="R2814" t="str">
        <f t="shared" si="260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61"/>
        <v>37.209583333333335</v>
      </c>
      <c r="Q2815" t="str">
        <f t="shared" si="259"/>
        <v>theater</v>
      </c>
      <c r="R2815" t="str">
        <f t="shared" si="260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61"/>
        <v>25.25</v>
      </c>
      <c r="Q2816" t="str">
        <f t="shared" si="259"/>
        <v>theater</v>
      </c>
      <c r="R2816" t="str">
        <f t="shared" si="260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61"/>
        <v>43.214285714285715</v>
      </c>
      <c r="Q2817" t="str">
        <f t="shared" si="259"/>
        <v>theater</v>
      </c>
      <c r="R2817" t="str">
        <f t="shared" si="260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 s="6">
        <f t="shared" si="261"/>
        <v>25.130177514792898</v>
      </c>
      <c r="Q2818" t="str">
        <f t="shared" ref="Q2818:Q2881" si="265">LEFT(N2818,FIND("/",N2818)-1)</f>
        <v>theater</v>
      </c>
      <c r="R2818" t="str">
        <f t="shared" ref="R2818:R2881" si="266">RIGHT(N2818,LEN(N2818)-SEARCH("/",N2818))</f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6">
        <f t="shared" ref="P2819:P2882" si="267">IFERROR(E2819/L2819,0)</f>
        <v>23.636363636363637</v>
      </c>
      <c r="Q2819" t="str">
        <f t="shared" si="265"/>
        <v>theater</v>
      </c>
      <c r="R2819" t="str">
        <f t="shared" si="266"/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7"/>
        <v>103.95098039215686</v>
      </c>
      <c r="Q2820" t="str">
        <f t="shared" si="265"/>
        <v>theater</v>
      </c>
      <c r="R2820" t="str">
        <f t="shared" si="266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7"/>
        <v>50.384615384615387</v>
      </c>
      <c r="Q2821" t="str">
        <f t="shared" si="265"/>
        <v>theater</v>
      </c>
      <c r="R2821" t="str">
        <f t="shared" si="266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7"/>
        <v>13.6</v>
      </c>
      <c r="Q2822" t="str">
        <f t="shared" si="265"/>
        <v>theater</v>
      </c>
      <c r="R2822" t="str">
        <f t="shared" si="266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7"/>
        <v>28.571428571428573</v>
      </c>
      <c r="Q2823" t="str">
        <f t="shared" si="265"/>
        <v>theater</v>
      </c>
      <c r="R2823" t="str">
        <f t="shared" si="266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7"/>
        <v>63.829787234042556</v>
      </c>
      <c r="Q2824" t="str">
        <f t="shared" si="265"/>
        <v>theater</v>
      </c>
      <c r="R2824" t="str">
        <f t="shared" si="266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7"/>
        <v>8.8571428571428577</v>
      </c>
      <c r="Q2825" t="str">
        <f t="shared" si="265"/>
        <v>theater</v>
      </c>
      <c r="R2825" t="str">
        <f t="shared" si="266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7"/>
        <v>50.666666666666664</v>
      </c>
      <c r="Q2826" t="str">
        <f t="shared" si="265"/>
        <v>theater</v>
      </c>
      <c r="R2826" t="str">
        <f t="shared" si="266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7"/>
        <v>60.784313725490193</v>
      </c>
      <c r="Q2827" t="str">
        <f t="shared" si="265"/>
        <v>theater</v>
      </c>
      <c r="R2827" t="str">
        <f t="shared" si="266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7"/>
        <v>113.42105263157895</v>
      </c>
      <c r="Q2828" t="str">
        <f t="shared" si="265"/>
        <v>theater</v>
      </c>
      <c r="R2828" t="str">
        <f t="shared" si="266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7"/>
        <v>104.56521739130434</v>
      </c>
      <c r="Q2829" t="str">
        <f t="shared" si="265"/>
        <v>theater</v>
      </c>
      <c r="R2829" t="str">
        <f t="shared" si="266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7"/>
        <v>98.30927835051547</v>
      </c>
      <c r="Q2830" t="str">
        <f t="shared" si="265"/>
        <v>theater</v>
      </c>
      <c r="R2830" t="str">
        <f t="shared" si="266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7"/>
        <v>35.039473684210527</v>
      </c>
      <c r="Q2831" t="str">
        <f t="shared" si="265"/>
        <v>theater</v>
      </c>
      <c r="R2831" t="str">
        <f t="shared" si="266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7"/>
        <v>272.72727272727275</v>
      </c>
      <c r="Q2832" t="str">
        <f t="shared" si="265"/>
        <v>theater</v>
      </c>
      <c r="R2832" t="str">
        <f t="shared" si="266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7"/>
        <v>63.846153846153847</v>
      </c>
      <c r="Q2833" t="str">
        <f t="shared" si="265"/>
        <v>theater</v>
      </c>
      <c r="R2833" t="str">
        <f t="shared" si="266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7"/>
        <v>30.189368421052631</v>
      </c>
      <c r="Q2834" t="str">
        <f t="shared" si="265"/>
        <v>theater</v>
      </c>
      <c r="R2834" t="str">
        <f t="shared" si="266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7"/>
        <v>83.51428571428572</v>
      </c>
      <c r="Q2835" t="str">
        <f t="shared" si="265"/>
        <v>theater</v>
      </c>
      <c r="R2835" t="str">
        <f t="shared" si="266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7"/>
        <v>64.761904761904759</v>
      </c>
      <c r="Q2836" t="str">
        <f t="shared" si="265"/>
        <v>theater</v>
      </c>
      <c r="R2836" t="str">
        <f t="shared" si="266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7"/>
        <v>20.118172043010752</v>
      </c>
      <c r="Q2837" t="str">
        <f t="shared" si="265"/>
        <v>theater</v>
      </c>
      <c r="R2837" t="str">
        <f t="shared" si="266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7"/>
        <v>44.090909090909093</v>
      </c>
      <c r="Q2838" t="str">
        <f t="shared" si="265"/>
        <v>theater</v>
      </c>
      <c r="R2838" t="str">
        <f t="shared" si="266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7"/>
        <v>40.476190476190474</v>
      </c>
      <c r="Q2839" t="str">
        <f t="shared" si="265"/>
        <v>theater</v>
      </c>
      <c r="R2839" t="str">
        <f t="shared" si="266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7"/>
        <v>44.537037037037038</v>
      </c>
      <c r="Q2840" t="str">
        <f t="shared" si="265"/>
        <v>theater</v>
      </c>
      <c r="R2840" t="str">
        <f t="shared" si="266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7"/>
        <v>125.80645161290323</v>
      </c>
      <c r="Q2841" t="str">
        <f t="shared" si="265"/>
        <v>theater</v>
      </c>
      <c r="R2841" t="str">
        <f t="shared" si="266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7"/>
        <v>19.696969696969695</v>
      </c>
      <c r="Q2842" t="str">
        <f t="shared" si="265"/>
        <v>theater</v>
      </c>
      <c r="R2842" t="str">
        <f t="shared" si="266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7"/>
        <v>10</v>
      </c>
      <c r="Q2843" t="str">
        <f t="shared" si="265"/>
        <v>theater</v>
      </c>
      <c r="R2843" t="str">
        <f t="shared" si="266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7"/>
        <v>0</v>
      </c>
      <c r="Q2844" t="str">
        <f t="shared" si="265"/>
        <v>theater</v>
      </c>
      <c r="R2844" t="str">
        <f t="shared" si="266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7"/>
        <v>0</v>
      </c>
      <c r="Q2845" t="str">
        <f t="shared" si="265"/>
        <v>theater</v>
      </c>
      <c r="R2845" t="str">
        <f t="shared" si="266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7"/>
        <v>30</v>
      </c>
      <c r="Q2846" t="str">
        <f t="shared" si="265"/>
        <v>theater</v>
      </c>
      <c r="R2846" t="str">
        <f t="shared" si="266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7"/>
        <v>60.666666666666664</v>
      </c>
      <c r="Q2847" t="str">
        <f t="shared" si="265"/>
        <v>theater</v>
      </c>
      <c r="R2847" t="str">
        <f t="shared" si="266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7"/>
        <v>0</v>
      </c>
      <c r="Q2848" t="str">
        <f t="shared" si="265"/>
        <v>theater</v>
      </c>
      <c r="R2848" t="str">
        <f t="shared" si="266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7"/>
        <v>0</v>
      </c>
      <c r="Q2849" t="str">
        <f t="shared" si="265"/>
        <v>theater</v>
      </c>
      <c r="R2849" t="str">
        <f t="shared" si="266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7"/>
        <v>23.333333333333332</v>
      </c>
      <c r="Q2850" t="str">
        <f t="shared" si="265"/>
        <v>theater</v>
      </c>
      <c r="R2850" t="str">
        <f t="shared" si="266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7"/>
        <v>5</v>
      </c>
      <c r="Q2851" t="str">
        <f t="shared" si="265"/>
        <v>theater</v>
      </c>
      <c r="R2851" t="str">
        <f t="shared" si="266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7"/>
        <v>23.923076923076923</v>
      </c>
      <c r="Q2852" t="str">
        <f t="shared" si="265"/>
        <v>theater</v>
      </c>
      <c r="R2852" t="str">
        <f t="shared" si="266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7"/>
        <v>0</v>
      </c>
      <c r="Q2853" t="str">
        <f t="shared" si="265"/>
        <v>theater</v>
      </c>
      <c r="R2853" t="str">
        <f t="shared" si="266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7"/>
        <v>15.833333333333334</v>
      </c>
      <c r="Q2854" t="str">
        <f t="shared" si="265"/>
        <v>theater</v>
      </c>
      <c r="R2854" t="str">
        <f t="shared" si="266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7"/>
        <v>0</v>
      </c>
      <c r="Q2855" t="str">
        <f t="shared" si="265"/>
        <v>theater</v>
      </c>
      <c r="R2855" t="str">
        <f t="shared" si="266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7"/>
        <v>29.785714285714285</v>
      </c>
      <c r="Q2856" t="str">
        <f t="shared" si="265"/>
        <v>theater</v>
      </c>
      <c r="R2856" t="str">
        <f t="shared" si="266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7"/>
        <v>60</v>
      </c>
      <c r="Q2857" t="str">
        <f t="shared" si="265"/>
        <v>theater</v>
      </c>
      <c r="R2857" t="str">
        <f t="shared" si="266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7"/>
        <v>24.333333333333332</v>
      </c>
      <c r="Q2858" t="str">
        <f t="shared" si="265"/>
        <v>theater</v>
      </c>
      <c r="R2858" t="str">
        <f t="shared" si="266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7"/>
        <v>500</v>
      </c>
      <c r="Q2859" t="str">
        <f t="shared" si="265"/>
        <v>theater</v>
      </c>
      <c r="R2859" t="str">
        <f t="shared" si="266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7"/>
        <v>0</v>
      </c>
      <c r="Q2860" t="str">
        <f t="shared" si="265"/>
        <v>theater</v>
      </c>
      <c r="R2860" t="str">
        <f t="shared" si="266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7"/>
        <v>35</v>
      </c>
      <c r="Q2861" t="str">
        <f t="shared" si="265"/>
        <v>theater</v>
      </c>
      <c r="R2861" t="str">
        <f t="shared" si="266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7"/>
        <v>29.555555555555557</v>
      </c>
      <c r="Q2862" t="str">
        <f t="shared" si="265"/>
        <v>theater</v>
      </c>
      <c r="R2862" t="str">
        <f t="shared" si="266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7"/>
        <v>26.666666666666668</v>
      </c>
      <c r="Q2863" t="str">
        <f t="shared" si="265"/>
        <v>theater</v>
      </c>
      <c r="R2863" t="str">
        <f t="shared" si="266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7"/>
        <v>18.333333333333332</v>
      </c>
      <c r="Q2864" t="str">
        <f t="shared" si="265"/>
        <v>theater</v>
      </c>
      <c r="R2864" t="str">
        <f t="shared" si="266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7"/>
        <v>20</v>
      </c>
      <c r="Q2865" t="str">
        <f t="shared" si="265"/>
        <v>theater</v>
      </c>
      <c r="R2865" t="str">
        <f t="shared" si="266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7"/>
        <v>13.333333333333334</v>
      </c>
      <c r="Q2866" t="str">
        <f t="shared" si="265"/>
        <v>theater</v>
      </c>
      <c r="R2866" t="str">
        <f t="shared" si="266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7"/>
        <v>0</v>
      </c>
      <c r="Q2867" t="str">
        <f t="shared" si="265"/>
        <v>theater</v>
      </c>
      <c r="R2867" t="str">
        <f t="shared" si="266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7"/>
        <v>22.5</v>
      </c>
      <c r="Q2868" t="str">
        <f t="shared" si="265"/>
        <v>theater</v>
      </c>
      <c r="R2868" t="str">
        <f t="shared" si="266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7"/>
        <v>50.4</v>
      </c>
      <c r="Q2869" t="str">
        <f t="shared" si="265"/>
        <v>theater</v>
      </c>
      <c r="R2869" t="str">
        <f t="shared" si="266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7"/>
        <v>105.02933333333334</v>
      </c>
      <c r="Q2870" t="str">
        <f t="shared" si="265"/>
        <v>theater</v>
      </c>
      <c r="R2870" t="str">
        <f t="shared" si="266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7"/>
        <v>35.4</v>
      </c>
      <c r="Q2871" t="str">
        <f t="shared" si="265"/>
        <v>theater</v>
      </c>
      <c r="R2871" t="str">
        <f t="shared" si="266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7"/>
        <v>83.333333333333329</v>
      </c>
      <c r="Q2872" t="str">
        <f t="shared" si="265"/>
        <v>theater</v>
      </c>
      <c r="R2872" t="str">
        <f t="shared" si="266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7"/>
        <v>35.92307692307692</v>
      </c>
      <c r="Q2873" t="str">
        <f t="shared" si="265"/>
        <v>theater</v>
      </c>
      <c r="R2873" t="str">
        <f t="shared" si="266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7"/>
        <v>0</v>
      </c>
      <c r="Q2874" t="str">
        <f t="shared" si="265"/>
        <v>theater</v>
      </c>
      <c r="R2874" t="str">
        <f t="shared" si="266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7"/>
        <v>119.125</v>
      </c>
      <c r="Q2875" t="str">
        <f t="shared" si="265"/>
        <v>theater</v>
      </c>
      <c r="R2875" t="str">
        <f t="shared" si="266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7"/>
        <v>90.333333333333329</v>
      </c>
      <c r="Q2876" t="str">
        <f t="shared" si="265"/>
        <v>theater</v>
      </c>
      <c r="R2876" t="str">
        <f t="shared" si="266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7"/>
        <v>2.3333333333333335</v>
      </c>
      <c r="Q2877" t="str">
        <f t="shared" si="265"/>
        <v>theater</v>
      </c>
      <c r="R2877" t="str">
        <f t="shared" si="266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7"/>
        <v>0</v>
      </c>
      <c r="Q2878" t="str">
        <f t="shared" si="265"/>
        <v>theater</v>
      </c>
      <c r="R2878" t="str">
        <f t="shared" si="266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7"/>
        <v>108.33333333333333</v>
      </c>
      <c r="Q2879" t="str">
        <f t="shared" si="265"/>
        <v>theater</v>
      </c>
      <c r="R2879" t="str">
        <f t="shared" si="266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7"/>
        <v>15.75</v>
      </c>
      <c r="Q2880" t="str">
        <f t="shared" si="265"/>
        <v>theater</v>
      </c>
      <c r="R2880" t="str">
        <f t="shared" si="266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7"/>
        <v>29</v>
      </c>
      <c r="Q2881" t="str">
        <f t="shared" si="265"/>
        <v>theater</v>
      </c>
      <c r="R2881" t="str">
        <f t="shared" si="266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 s="6">
        <f t="shared" si="267"/>
        <v>96.551724137931032</v>
      </c>
      <c r="Q2882" t="str">
        <f t="shared" ref="Q2882:Q2945" si="271">LEFT(N2882,FIND("/",N2882)-1)</f>
        <v>theater</v>
      </c>
      <c r="R2882" t="str">
        <f t="shared" ref="R2882:R2945" si="272">RIGHT(N2882,LEN(N2882)-SEARCH("/",N2882))</f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6">
        <f t="shared" ref="P2883:P2946" si="273">IFERROR(E2883/L2883,0)</f>
        <v>0</v>
      </c>
      <c r="Q2883" t="str">
        <f t="shared" si="271"/>
        <v>theater</v>
      </c>
      <c r="R2883" t="str">
        <f t="shared" si="272"/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3"/>
        <v>63</v>
      </c>
      <c r="Q2884" t="str">
        <f t="shared" si="271"/>
        <v>theater</v>
      </c>
      <c r="R2884" t="str">
        <f t="shared" si="272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3"/>
        <v>381.6</v>
      </c>
      <c r="Q2885" t="str">
        <f t="shared" si="271"/>
        <v>theater</v>
      </c>
      <c r="R2885" t="str">
        <f t="shared" si="272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3"/>
        <v>46.25</v>
      </c>
      <c r="Q2886" t="str">
        <f t="shared" si="271"/>
        <v>theater</v>
      </c>
      <c r="R2886" t="str">
        <f t="shared" si="272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3"/>
        <v>26</v>
      </c>
      <c r="Q2887" t="str">
        <f t="shared" si="271"/>
        <v>theater</v>
      </c>
      <c r="R2887" t="str">
        <f t="shared" si="272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3"/>
        <v>10</v>
      </c>
      <c r="Q2888" t="str">
        <f t="shared" si="271"/>
        <v>theater</v>
      </c>
      <c r="R2888" t="str">
        <f t="shared" si="272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3"/>
        <v>5</v>
      </c>
      <c r="Q2889" t="str">
        <f t="shared" si="271"/>
        <v>theater</v>
      </c>
      <c r="R2889" t="str">
        <f t="shared" si="272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3"/>
        <v>0</v>
      </c>
      <c r="Q2890" t="str">
        <f t="shared" si="271"/>
        <v>theater</v>
      </c>
      <c r="R2890" t="str">
        <f t="shared" si="272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3"/>
        <v>81.571428571428569</v>
      </c>
      <c r="Q2891" t="str">
        <f t="shared" si="271"/>
        <v>theater</v>
      </c>
      <c r="R2891" t="str">
        <f t="shared" si="272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3"/>
        <v>7</v>
      </c>
      <c r="Q2892" t="str">
        <f t="shared" si="271"/>
        <v>theater</v>
      </c>
      <c r="R2892" t="str">
        <f t="shared" si="272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3"/>
        <v>27.3</v>
      </c>
      <c r="Q2893" t="str">
        <f t="shared" si="271"/>
        <v>theater</v>
      </c>
      <c r="R2893" t="str">
        <f t="shared" si="272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3"/>
        <v>29.411764705882351</v>
      </c>
      <c r="Q2894" t="str">
        <f t="shared" si="271"/>
        <v>theater</v>
      </c>
      <c r="R2894" t="str">
        <f t="shared" si="272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3"/>
        <v>12.5</v>
      </c>
      <c r="Q2895" t="str">
        <f t="shared" si="271"/>
        <v>theater</v>
      </c>
      <c r="R2895" t="str">
        <f t="shared" si="272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3"/>
        <v>0</v>
      </c>
      <c r="Q2896" t="str">
        <f t="shared" si="271"/>
        <v>theater</v>
      </c>
      <c r="R2896" t="str">
        <f t="shared" si="272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3"/>
        <v>5.75</v>
      </c>
      <c r="Q2897" t="str">
        <f t="shared" si="271"/>
        <v>theater</v>
      </c>
      <c r="R2897" t="str">
        <f t="shared" si="272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3"/>
        <v>52.083333333333336</v>
      </c>
      <c r="Q2898" t="str">
        <f t="shared" si="271"/>
        <v>theater</v>
      </c>
      <c r="R2898" t="str">
        <f t="shared" si="272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3"/>
        <v>183.33333333333334</v>
      </c>
      <c r="Q2899" t="str">
        <f t="shared" si="271"/>
        <v>theater</v>
      </c>
      <c r="R2899" t="str">
        <f t="shared" si="272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3"/>
        <v>26.333333333333332</v>
      </c>
      <c r="Q2900" t="str">
        <f t="shared" si="271"/>
        <v>theater</v>
      </c>
      <c r="R2900" t="str">
        <f t="shared" si="272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3"/>
        <v>0</v>
      </c>
      <c r="Q2901" t="str">
        <f t="shared" si="271"/>
        <v>theater</v>
      </c>
      <c r="R2901" t="str">
        <f t="shared" si="272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3"/>
        <v>486.42857142857144</v>
      </c>
      <c r="Q2902" t="str">
        <f t="shared" si="271"/>
        <v>theater</v>
      </c>
      <c r="R2902" t="str">
        <f t="shared" si="272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3"/>
        <v>3</v>
      </c>
      <c r="Q2903" t="str">
        <f t="shared" si="271"/>
        <v>theater</v>
      </c>
      <c r="R2903" t="str">
        <f t="shared" si="272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3"/>
        <v>25</v>
      </c>
      <c r="Q2904" t="str">
        <f t="shared" si="271"/>
        <v>theater</v>
      </c>
      <c r="R2904" t="str">
        <f t="shared" si="272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3"/>
        <v>9.75</v>
      </c>
      <c r="Q2905" t="str">
        <f t="shared" si="271"/>
        <v>theater</v>
      </c>
      <c r="R2905" t="str">
        <f t="shared" si="272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3"/>
        <v>18.75</v>
      </c>
      <c r="Q2906" t="str">
        <f t="shared" si="271"/>
        <v>theater</v>
      </c>
      <c r="R2906" t="str">
        <f t="shared" si="272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3"/>
        <v>36.588235294117645</v>
      </c>
      <c r="Q2907" t="str">
        <f t="shared" si="271"/>
        <v>theater</v>
      </c>
      <c r="R2907" t="str">
        <f t="shared" si="272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3"/>
        <v>80.714285714285708</v>
      </c>
      <c r="Q2908" t="str">
        <f t="shared" si="271"/>
        <v>theater</v>
      </c>
      <c r="R2908" t="str">
        <f t="shared" si="272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3"/>
        <v>1</v>
      </c>
      <c r="Q2909" t="str">
        <f t="shared" si="271"/>
        <v>theater</v>
      </c>
      <c r="R2909" t="str">
        <f t="shared" si="272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3"/>
        <v>52.8</v>
      </c>
      <c r="Q2910" t="str">
        <f t="shared" si="271"/>
        <v>theater</v>
      </c>
      <c r="R2910" t="str">
        <f t="shared" si="272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3"/>
        <v>20</v>
      </c>
      <c r="Q2911" t="str">
        <f t="shared" si="271"/>
        <v>theater</v>
      </c>
      <c r="R2911" t="str">
        <f t="shared" si="272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3"/>
        <v>1</v>
      </c>
      <c r="Q2912" t="str">
        <f t="shared" si="271"/>
        <v>theater</v>
      </c>
      <c r="R2912" t="str">
        <f t="shared" si="272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3"/>
        <v>46.928571428571431</v>
      </c>
      <c r="Q2913" t="str">
        <f t="shared" si="271"/>
        <v>theater</v>
      </c>
      <c r="R2913" t="str">
        <f t="shared" si="272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3"/>
        <v>78.07692307692308</v>
      </c>
      <c r="Q2914" t="str">
        <f t="shared" si="271"/>
        <v>theater</v>
      </c>
      <c r="R2914" t="str">
        <f t="shared" si="272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3"/>
        <v>1</v>
      </c>
      <c r="Q2915" t="str">
        <f t="shared" si="271"/>
        <v>theater</v>
      </c>
      <c r="R2915" t="str">
        <f t="shared" si="272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3"/>
        <v>1</v>
      </c>
      <c r="Q2916" t="str">
        <f t="shared" si="271"/>
        <v>theater</v>
      </c>
      <c r="R2916" t="str">
        <f t="shared" si="272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3"/>
        <v>203.66666666666666</v>
      </c>
      <c r="Q2917" t="str">
        <f t="shared" si="271"/>
        <v>theater</v>
      </c>
      <c r="R2917" t="str">
        <f t="shared" si="272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3"/>
        <v>20.714285714285715</v>
      </c>
      <c r="Q2918" t="str">
        <f t="shared" si="271"/>
        <v>theater</v>
      </c>
      <c r="R2918" t="str">
        <f t="shared" si="272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3"/>
        <v>48.555555555555557</v>
      </c>
      <c r="Q2919" t="str">
        <f t="shared" si="271"/>
        <v>theater</v>
      </c>
      <c r="R2919" t="str">
        <f t="shared" si="272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3"/>
        <v>68.099999999999994</v>
      </c>
      <c r="Q2920" t="str">
        <f t="shared" si="271"/>
        <v>theater</v>
      </c>
      <c r="R2920" t="str">
        <f t="shared" si="272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3"/>
        <v>8.5</v>
      </c>
      <c r="Q2921" t="str">
        <f t="shared" si="271"/>
        <v>theater</v>
      </c>
      <c r="R2921" t="str">
        <f t="shared" si="272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3"/>
        <v>51.615384615384613</v>
      </c>
      <c r="Q2922" t="str">
        <f t="shared" si="271"/>
        <v>theater</v>
      </c>
      <c r="R2922" t="str">
        <f t="shared" si="272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3"/>
        <v>43</v>
      </c>
      <c r="Q2923" t="str">
        <f t="shared" si="271"/>
        <v>theater</v>
      </c>
      <c r="R2923" t="str">
        <f t="shared" si="272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3"/>
        <v>83.333333333333329</v>
      </c>
      <c r="Q2924" t="str">
        <f t="shared" si="271"/>
        <v>theater</v>
      </c>
      <c r="R2924" t="str">
        <f t="shared" si="272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3"/>
        <v>30</v>
      </c>
      <c r="Q2925" t="str">
        <f t="shared" si="271"/>
        <v>theater</v>
      </c>
      <c r="R2925" t="str">
        <f t="shared" si="272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3"/>
        <v>175.51020408163265</v>
      </c>
      <c r="Q2926" t="str">
        <f t="shared" si="271"/>
        <v>theater</v>
      </c>
      <c r="R2926" t="str">
        <f t="shared" si="272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3"/>
        <v>231.66175879396985</v>
      </c>
      <c r="Q2927" t="str">
        <f t="shared" si="271"/>
        <v>theater</v>
      </c>
      <c r="R2927" t="str">
        <f t="shared" si="272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3"/>
        <v>75</v>
      </c>
      <c r="Q2928" t="str">
        <f t="shared" si="271"/>
        <v>theater</v>
      </c>
      <c r="R2928" t="str">
        <f t="shared" si="272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3"/>
        <v>112.14285714285714</v>
      </c>
      <c r="Q2929" t="str">
        <f t="shared" si="271"/>
        <v>theater</v>
      </c>
      <c r="R2929" t="str">
        <f t="shared" si="272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3"/>
        <v>41.666666666666664</v>
      </c>
      <c r="Q2930" t="str">
        <f t="shared" si="271"/>
        <v>theater</v>
      </c>
      <c r="R2930" t="str">
        <f t="shared" si="272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3"/>
        <v>255.17343750000001</v>
      </c>
      <c r="Q2931" t="str">
        <f t="shared" si="271"/>
        <v>theater</v>
      </c>
      <c r="R2931" t="str">
        <f t="shared" si="272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3"/>
        <v>162.7741935483871</v>
      </c>
      <c r="Q2932" t="str">
        <f t="shared" si="271"/>
        <v>theater</v>
      </c>
      <c r="R2932" t="str">
        <f t="shared" si="272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3"/>
        <v>88.333333333333329</v>
      </c>
      <c r="Q2933" t="str">
        <f t="shared" si="271"/>
        <v>theater</v>
      </c>
      <c r="R2933" t="str">
        <f t="shared" si="272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3"/>
        <v>85.736842105263165</v>
      </c>
      <c r="Q2934" t="str">
        <f t="shared" si="271"/>
        <v>theater</v>
      </c>
      <c r="R2934" t="str">
        <f t="shared" si="272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3"/>
        <v>47.574074074074076</v>
      </c>
      <c r="Q2935" t="str">
        <f t="shared" si="271"/>
        <v>theater</v>
      </c>
      <c r="R2935" t="str">
        <f t="shared" si="272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3"/>
        <v>72.972972972972968</v>
      </c>
      <c r="Q2936" t="str">
        <f t="shared" si="271"/>
        <v>theater</v>
      </c>
      <c r="R2936" t="str">
        <f t="shared" si="272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3"/>
        <v>90.538461538461533</v>
      </c>
      <c r="Q2937" t="str">
        <f t="shared" si="271"/>
        <v>theater</v>
      </c>
      <c r="R2937" t="str">
        <f t="shared" si="272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3"/>
        <v>37.647058823529413</v>
      </c>
      <c r="Q2938" t="str">
        <f t="shared" si="271"/>
        <v>theater</v>
      </c>
      <c r="R2938" t="str">
        <f t="shared" si="272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3"/>
        <v>36.363636363636367</v>
      </c>
      <c r="Q2939" t="str">
        <f t="shared" si="271"/>
        <v>theater</v>
      </c>
      <c r="R2939" t="str">
        <f t="shared" si="272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3"/>
        <v>126.71875</v>
      </c>
      <c r="Q2940" t="str">
        <f t="shared" si="271"/>
        <v>theater</v>
      </c>
      <c r="R2940" t="str">
        <f t="shared" si="272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3"/>
        <v>329.2</v>
      </c>
      <c r="Q2941" t="str">
        <f t="shared" si="271"/>
        <v>theater</v>
      </c>
      <c r="R2941" t="str">
        <f t="shared" si="272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3"/>
        <v>81.242424242424249</v>
      </c>
      <c r="Q2942" t="str">
        <f t="shared" si="271"/>
        <v>theater</v>
      </c>
      <c r="R2942" t="str">
        <f t="shared" si="272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3"/>
        <v>1</v>
      </c>
      <c r="Q2943" t="str">
        <f t="shared" si="271"/>
        <v>theater</v>
      </c>
      <c r="R2943" t="str">
        <f t="shared" si="272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3"/>
        <v>202.22772277227722</v>
      </c>
      <c r="Q2944" t="str">
        <f t="shared" si="271"/>
        <v>theater</v>
      </c>
      <c r="R2944" t="str">
        <f t="shared" si="272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3"/>
        <v>0</v>
      </c>
      <c r="Q2945" t="str">
        <f t="shared" si="271"/>
        <v>theater</v>
      </c>
      <c r="R2945" t="str">
        <f t="shared" si="272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 s="6">
        <f t="shared" si="273"/>
        <v>100</v>
      </c>
      <c r="Q2946" t="str">
        <f t="shared" ref="Q2946:Q3009" si="277">LEFT(N2946,FIND("/",N2946)-1)</f>
        <v>theater</v>
      </c>
      <c r="R2946" t="str">
        <f t="shared" ref="R2946:R3009" si="278">RIGHT(N2946,LEN(N2946)-SEARCH("/",N2946))</f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6">
        <f t="shared" ref="P2947:P3010" si="279">IFERROR(E2947/L2947,0)</f>
        <v>0</v>
      </c>
      <c r="Q2947" t="str">
        <f t="shared" si="277"/>
        <v>theater</v>
      </c>
      <c r="R2947" t="str">
        <f t="shared" si="278"/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9"/>
        <v>1</v>
      </c>
      <c r="Q2948" t="str">
        <f t="shared" si="277"/>
        <v>theater</v>
      </c>
      <c r="R2948" t="str">
        <f t="shared" si="278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9"/>
        <v>82.461538461538467</v>
      </c>
      <c r="Q2949" t="str">
        <f t="shared" si="277"/>
        <v>theater</v>
      </c>
      <c r="R2949" t="str">
        <f t="shared" si="278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9"/>
        <v>2.6666666666666665</v>
      </c>
      <c r="Q2950" t="str">
        <f t="shared" si="277"/>
        <v>theater</v>
      </c>
      <c r="R2950" t="str">
        <f t="shared" si="278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9"/>
        <v>12.5</v>
      </c>
      <c r="Q2951" t="str">
        <f t="shared" si="277"/>
        <v>theater</v>
      </c>
      <c r="R2951" t="str">
        <f t="shared" si="278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9"/>
        <v>0</v>
      </c>
      <c r="Q2952" t="str">
        <f t="shared" si="277"/>
        <v>theater</v>
      </c>
      <c r="R2952" t="str">
        <f t="shared" si="278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9"/>
        <v>18.896551724137932</v>
      </c>
      <c r="Q2953" t="str">
        <f t="shared" si="277"/>
        <v>theater</v>
      </c>
      <c r="R2953" t="str">
        <f t="shared" si="278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9"/>
        <v>200.625</v>
      </c>
      <c r="Q2954" t="str">
        <f t="shared" si="277"/>
        <v>theater</v>
      </c>
      <c r="R2954" t="str">
        <f t="shared" si="278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9"/>
        <v>201.66666666666666</v>
      </c>
      <c r="Q2955" t="str">
        <f t="shared" si="277"/>
        <v>theater</v>
      </c>
      <c r="R2955" t="str">
        <f t="shared" si="278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9"/>
        <v>0</v>
      </c>
      <c r="Q2956" t="str">
        <f t="shared" si="277"/>
        <v>theater</v>
      </c>
      <c r="R2956" t="str">
        <f t="shared" si="278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9"/>
        <v>65</v>
      </c>
      <c r="Q2957" t="str">
        <f t="shared" si="277"/>
        <v>theater</v>
      </c>
      <c r="R2957" t="str">
        <f t="shared" si="278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9"/>
        <v>66.099999999999994</v>
      </c>
      <c r="Q2958" t="str">
        <f t="shared" si="277"/>
        <v>theater</v>
      </c>
      <c r="R2958" t="str">
        <f t="shared" si="278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9"/>
        <v>93.333333333333329</v>
      </c>
      <c r="Q2959" t="str">
        <f t="shared" si="277"/>
        <v>theater</v>
      </c>
      <c r="R2959" t="str">
        <f t="shared" si="278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9"/>
        <v>0</v>
      </c>
      <c r="Q2960" t="str">
        <f t="shared" si="277"/>
        <v>theater</v>
      </c>
      <c r="R2960" t="str">
        <f t="shared" si="278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9"/>
        <v>0</v>
      </c>
      <c r="Q2961" t="str">
        <f t="shared" si="277"/>
        <v>theater</v>
      </c>
      <c r="R2961" t="str">
        <f t="shared" si="278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9"/>
        <v>0</v>
      </c>
      <c r="Q2962" t="str">
        <f t="shared" si="277"/>
        <v>theater</v>
      </c>
      <c r="R2962" t="str">
        <f t="shared" si="278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9"/>
        <v>50.75</v>
      </c>
      <c r="Q2963" t="str">
        <f t="shared" si="277"/>
        <v>theater</v>
      </c>
      <c r="R2963" t="str">
        <f t="shared" si="278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9"/>
        <v>60.9</v>
      </c>
      <c r="Q2964" t="str">
        <f t="shared" si="277"/>
        <v>theater</v>
      </c>
      <c r="R2964" t="str">
        <f t="shared" si="278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9"/>
        <v>109.03061224489795</v>
      </c>
      <c r="Q2965" t="str">
        <f t="shared" si="277"/>
        <v>theater</v>
      </c>
      <c r="R2965" t="str">
        <f t="shared" si="278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9"/>
        <v>25.692295918367346</v>
      </c>
      <c r="Q2966" t="str">
        <f t="shared" si="277"/>
        <v>theater</v>
      </c>
      <c r="R2966" t="str">
        <f t="shared" si="278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9"/>
        <v>41.92307692307692</v>
      </c>
      <c r="Q2967" t="str">
        <f t="shared" si="277"/>
        <v>theater</v>
      </c>
      <c r="R2967" t="str">
        <f t="shared" si="278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9"/>
        <v>88.7734375</v>
      </c>
      <c r="Q2968" t="str">
        <f t="shared" si="277"/>
        <v>theater</v>
      </c>
      <c r="R2968" t="str">
        <f t="shared" si="278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9"/>
        <v>80.225352112676063</v>
      </c>
      <c r="Q2969" t="str">
        <f t="shared" si="277"/>
        <v>theater</v>
      </c>
      <c r="R2969" t="str">
        <f t="shared" si="278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9"/>
        <v>78.936170212765958</v>
      </c>
      <c r="Q2970" t="str">
        <f t="shared" si="277"/>
        <v>theater</v>
      </c>
      <c r="R2970" t="str">
        <f t="shared" si="278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9"/>
        <v>95.588235294117652</v>
      </c>
      <c r="Q2971" t="str">
        <f t="shared" si="277"/>
        <v>theater</v>
      </c>
      <c r="R2971" t="str">
        <f t="shared" si="278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9"/>
        <v>69.890109890109883</v>
      </c>
      <c r="Q2972" t="str">
        <f t="shared" si="277"/>
        <v>theater</v>
      </c>
      <c r="R2972" t="str">
        <f t="shared" si="278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9"/>
        <v>74.534883720930239</v>
      </c>
      <c r="Q2973" t="str">
        <f t="shared" si="277"/>
        <v>theater</v>
      </c>
      <c r="R2973" t="str">
        <f t="shared" si="278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9"/>
        <v>123.94117647058823</v>
      </c>
      <c r="Q2974" t="str">
        <f t="shared" si="277"/>
        <v>theater</v>
      </c>
      <c r="R2974" t="str">
        <f t="shared" si="278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9"/>
        <v>264.84848484848487</v>
      </c>
      <c r="Q2975" t="str">
        <f t="shared" si="277"/>
        <v>theater</v>
      </c>
      <c r="R2975" t="str">
        <f t="shared" si="278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9"/>
        <v>58.620689655172413</v>
      </c>
      <c r="Q2976" t="str">
        <f t="shared" si="277"/>
        <v>theater</v>
      </c>
      <c r="R2976" t="str">
        <f t="shared" si="278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9"/>
        <v>70.884955752212392</v>
      </c>
      <c r="Q2977" t="str">
        <f t="shared" si="277"/>
        <v>theater</v>
      </c>
      <c r="R2977" t="str">
        <f t="shared" si="278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9"/>
        <v>8.5714285714285712</v>
      </c>
      <c r="Q2978" t="str">
        <f t="shared" si="277"/>
        <v>theater</v>
      </c>
      <c r="R2978" t="str">
        <f t="shared" si="278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9"/>
        <v>113.56666666666666</v>
      </c>
      <c r="Q2979" t="str">
        <f t="shared" si="277"/>
        <v>theater</v>
      </c>
      <c r="R2979" t="str">
        <f t="shared" si="278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9"/>
        <v>60.6875</v>
      </c>
      <c r="Q2980" t="str">
        <f t="shared" si="277"/>
        <v>theater</v>
      </c>
      <c r="R2980" t="str">
        <f t="shared" si="278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9"/>
        <v>110.21739130434783</v>
      </c>
      <c r="Q2981" t="str">
        <f t="shared" si="277"/>
        <v>theater</v>
      </c>
      <c r="R2981" t="str">
        <f t="shared" si="278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9"/>
        <v>136.45833333333334</v>
      </c>
      <c r="Q2982" t="str">
        <f t="shared" si="277"/>
        <v>theater</v>
      </c>
      <c r="R2982" t="str">
        <f t="shared" si="278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9"/>
        <v>53.164948453608247</v>
      </c>
      <c r="Q2983" t="str">
        <f t="shared" si="277"/>
        <v>theater</v>
      </c>
      <c r="R2983" t="str">
        <f t="shared" si="278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9"/>
        <v>86.491525423728817</v>
      </c>
      <c r="Q2984" t="str">
        <f t="shared" si="277"/>
        <v>theater</v>
      </c>
      <c r="R2984" t="str">
        <f t="shared" si="278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9"/>
        <v>155.23827397260274</v>
      </c>
      <c r="Q2985" t="str">
        <f t="shared" si="277"/>
        <v>theater</v>
      </c>
      <c r="R2985" t="str">
        <f t="shared" si="278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9"/>
        <v>115.08256880733946</v>
      </c>
      <c r="Q2986" t="str">
        <f t="shared" si="277"/>
        <v>theater</v>
      </c>
      <c r="R2986" t="str">
        <f t="shared" si="278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9"/>
        <v>109.5945945945946</v>
      </c>
      <c r="Q2987" t="str">
        <f t="shared" si="277"/>
        <v>theater</v>
      </c>
      <c r="R2987" t="str">
        <f t="shared" si="278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9"/>
        <v>45.214285714285715</v>
      </c>
      <c r="Q2988" t="str">
        <f t="shared" si="277"/>
        <v>theater</v>
      </c>
      <c r="R2988" t="str">
        <f t="shared" si="278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9"/>
        <v>104.15169811320754</v>
      </c>
      <c r="Q2989" t="str">
        <f t="shared" si="277"/>
        <v>theater</v>
      </c>
      <c r="R2989" t="str">
        <f t="shared" si="278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9"/>
        <v>35.714285714285715</v>
      </c>
      <c r="Q2990" t="str">
        <f t="shared" si="277"/>
        <v>theater</v>
      </c>
      <c r="R2990" t="str">
        <f t="shared" si="278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9"/>
        <v>96.997252747252745</v>
      </c>
      <c r="Q2991" t="str">
        <f t="shared" si="277"/>
        <v>theater</v>
      </c>
      <c r="R2991" t="str">
        <f t="shared" si="278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9"/>
        <v>370.37037037037038</v>
      </c>
      <c r="Q2992" t="str">
        <f t="shared" si="277"/>
        <v>theater</v>
      </c>
      <c r="R2992" t="str">
        <f t="shared" si="278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9"/>
        <v>94.408602150537632</v>
      </c>
      <c r="Q2993" t="str">
        <f t="shared" si="277"/>
        <v>theater</v>
      </c>
      <c r="R2993" t="str">
        <f t="shared" si="278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9"/>
        <v>48.984375</v>
      </c>
      <c r="Q2994" t="str">
        <f t="shared" si="277"/>
        <v>theater</v>
      </c>
      <c r="R2994" t="str">
        <f t="shared" si="278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9"/>
        <v>45.590909090909093</v>
      </c>
      <c r="Q2995" t="str">
        <f t="shared" si="277"/>
        <v>theater</v>
      </c>
      <c r="R2995" t="str">
        <f t="shared" si="278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9"/>
        <v>23.275254237288134</v>
      </c>
      <c r="Q2996" t="str">
        <f t="shared" si="277"/>
        <v>theater</v>
      </c>
      <c r="R2996" t="str">
        <f t="shared" si="278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9"/>
        <v>63.2289156626506</v>
      </c>
      <c r="Q2997" t="str">
        <f t="shared" si="277"/>
        <v>theater</v>
      </c>
      <c r="R2997" t="str">
        <f t="shared" si="278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9"/>
        <v>153.5204081632653</v>
      </c>
      <c r="Q2998" t="str">
        <f t="shared" si="277"/>
        <v>theater</v>
      </c>
      <c r="R2998" t="str">
        <f t="shared" si="278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9"/>
        <v>90.2</v>
      </c>
      <c r="Q2999" t="str">
        <f t="shared" si="277"/>
        <v>theater</v>
      </c>
      <c r="R2999" t="str">
        <f t="shared" si="278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9"/>
        <v>118.97113163972287</v>
      </c>
      <c r="Q3000" t="str">
        <f t="shared" si="277"/>
        <v>theater</v>
      </c>
      <c r="R3000" t="str">
        <f t="shared" si="278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9"/>
        <v>80.25</v>
      </c>
      <c r="Q3001" t="str">
        <f t="shared" si="277"/>
        <v>theater</v>
      </c>
      <c r="R3001" t="str">
        <f t="shared" si="278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9"/>
        <v>62.5</v>
      </c>
      <c r="Q3002" t="str">
        <f t="shared" si="277"/>
        <v>theater</v>
      </c>
      <c r="R3002" t="str">
        <f t="shared" si="278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9"/>
        <v>131.37719999999999</v>
      </c>
      <c r="Q3003" t="str">
        <f t="shared" si="277"/>
        <v>theater</v>
      </c>
      <c r="R3003" t="str">
        <f t="shared" si="278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9"/>
        <v>73.032980769230775</v>
      </c>
      <c r="Q3004" t="str">
        <f t="shared" si="277"/>
        <v>theater</v>
      </c>
      <c r="R3004" t="str">
        <f t="shared" si="278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9"/>
        <v>178.52941176470588</v>
      </c>
      <c r="Q3005" t="str">
        <f t="shared" si="277"/>
        <v>theater</v>
      </c>
      <c r="R3005" t="str">
        <f t="shared" si="278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9"/>
        <v>162.90974729241879</v>
      </c>
      <c r="Q3006" t="str">
        <f t="shared" si="277"/>
        <v>theater</v>
      </c>
      <c r="R3006" t="str">
        <f t="shared" si="278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9"/>
        <v>108.24237288135593</v>
      </c>
      <c r="Q3007" t="str">
        <f t="shared" si="277"/>
        <v>theater</v>
      </c>
      <c r="R3007" t="str">
        <f t="shared" si="278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9"/>
        <v>88.865979381443296</v>
      </c>
      <c r="Q3008" t="str">
        <f t="shared" si="277"/>
        <v>theater</v>
      </c>
      <c r="R3008" t="str">
        <f t="shared" si="278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9"/>
        <v>54</v>
      </c>
      <c r="Q3009" t="str">
        <f t="shared" si="277"/>
        <v>theater</v>
      </c>
      <c r="R3009" t="str">
        <f t="shared" si="278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 s="6">
        <f t="shared" si="279"/>
        <v>116.73076923076923</v>
      </c>
      <c r="Q3010" t="str">
        <f t="shared" ref="Q3010:Q3073" si="283">LEFT(N3010,FIND("/",N3010)-1)</f>
        <v>theater</v>
      </c>
      <c r="R3010" t="str">
        <f t="shared" ref="R3010:R3073" si="284">RIGHT(N3010,LEN(N3010)-SEARCH("/",N3010))</f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6">
        <f t="shared" ref="P3011:P3074" si="285">IFERROR(E3011/L3011,0)</f>
        <v>233.8984375</v>
      </c>
      <c r="Q3011" t="str">
        <f t="shared" si="283"/>
        <v>theater</v>
      </c>
      <c r="R3011" t="str">
        <f t="shared" si="284"/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5"/>
        <v>158</v>
      </c>
      <c r="Q3012" t="str">
        <f t="shared" si="283"/>
        <v>theater</v>
      </c>
      <c r="R3012" t="str">
        <f t="shared" si="284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5"/>
        <v>14.84</v>
      </c>
      <c r="Q3013" t="str">
        <f t="shared" si="283"/>
        <v>theater</v>
      </c>
      <c r="R3013" t="str">
        <f t="shared" si="284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5"/>
        <v>85.181818181818187</v>
      </c>
      <c r="Q3014" t="str">
        <f t="shared" si="283"/>
        <v>theater</v>
      </c>
      <c r="R3014" t="str">
        <f t="shared" si="284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5"/>
        <v>146.69158878504672</v>
      </c>
      <c r="Q3015" t="str">
        <f t="shared" si="283"/>
        <v>theater</v>
      </c>
      <c r="R3015" t="str">
        <f t="shared" si="284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5"/>
        <v>50.764811490125673</v>
      </c>
      <c r="Q3016" t="str">
        <f t="shared" si="283"/>
        <v>theater</v>
      </c>
      <c r="R3016" t="str">
        <f t="shared" si="284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5"/>
        <v>87.7</v>
      </c>
      <c r="Q3017" t="str">
        <f t="shared" si="283"/>
        <v>theater</v>
      </c>
      <c r="R3017" t="str">
        <f t="shared" si="284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5"/>
        <v>242.27777777777777</v>
      </c>
      <c r="Q3018" t="str">
        <f t="shared" si="283"/>
        <v>theater</v>
      </c>
      <c r="R3018" t="str">
        <f t="shared" si="284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5"/>
        <v>146.44654088050314</v>
      </c>
      <c r="Q3019" t="str">
        <f t="shared" si="283"/>
        <v>theater</v>
      </c>
      <c r="R3019" t="str">
        <f t="shared" si="284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5"/>
        <v>103.17073170731707</v>
      </c>
      <c r="Q3020" t="str">
        <f t="shared" si="283"/>
        <v>theater</v>
      </c>
      <c r="R3020" t="str">
        <f t="shared" si="284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5"/>
        <v>80.464601769911511</v>
      </c>
      <c r="Q3021" t="str">
        <f t="shared" si="283"/>
        <v>theater</v>
      </c>
      <c r="R3021" t="str">
        <f t="shared" si="284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5"/>
        <v>234.66666666666666</v>
      </c>
      <c r="Q3022" t="str">
        <f t="shared" si="283"/>
        <v>theater</v>
      </c>
      <c r="R3022" t="str">
        <f t="shared" si="284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5"/>
        <v>50.689320388349515</v>
      </c>
      <c r="Q3023" t="str">
        <f t="shared" si="283"/>
        <v>theater</v>
      </c>
      <c r="R3023" t="str">
        <f t="shared" si="284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5"/>
        <v>162.70967741935485</v>
      </c>
      <c r="Q3024" t="str">
        <f t="shared" si="283"/>
        <v>theater</v>
      </c>
      <c r="R3024" t="str">
        <f t="shared" si="284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5"/>
        <v>120.16666666666667</v>
      </c>
      <c r="Q3025" t="str">
        <f t="shared" si="283"/>
        <v>theater</v>
      </c>
      <c r="R3025" t="str">
        <f t="shared" si="284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5"/>
        <v>67.697802197802204</v>
      </c>
      <c r="Q3026" t="str">
        <f t="shared" si="283"/>
        <v>theater</v>
      </c>
      <c r="R3026" t="str">
        <f t="shared" si="284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5"/>
        <v>52.103448275862071</v>
      </c>
      <c r="Q3027" t="str">
        <f t="shared" si="283"/>
        <v>theater</v>
      </c>
      <c r="R3027" t="str">
        <f t="shared" si="284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5"/>
        <v>51.6</v>
      </c>
      <c r="Q3028" t="str">
        <f t="shared" si="283"/>
        <v>theater</v>
      </c>
      <c r="R3028" t="str">
        <f t="shared" si="284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5"/>
        <v>164.3</v>
      </c>
      <c r="Q3029" t="str">
        <f t="shared" si="283"/>
        <v>theater</v>
      </c>
      <c r="R3029" t="str">
        <f t="shared" si="284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5"/>
        <v>84.858585858585855</v>
      </c>
      <c r="Q3030" t="str">
        <f t="shared" si="283"/>
        <v>theater</v>
      </c>
      <c r="R3030" t="str">
        <f t="shared" si="284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5"/>
        <v>94.548850574712645</v>
      </c>
      <c r="Q3031" t="str">
        <f t="shared" si="283"/>
        <v>theater</v>
      </c>
      <c r="R3031" t="str">
        <f t="shared" si="284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5"/>
        <v>45.536585365853661</v>
      </c>
      <c r="Q3032" t="str">
        <f t="shared" si="283"/>
        <v>theater</v>
      </c>
      <c r="R3032" t="str">
        <f t="shared" si="284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5"/>
        <v>51.724137931034484</v>
      </c>
      <c r="Q3033" t="str">
        <f t="shared" si="283"/>
        <v>theater</v>
      </c>
      <c r="R3033" t="str">
        <f t="shared" si="284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5"/>
        <v>50.88</v>
      </c>
      <c r="Q3034" t="str">
        <f t="shared" si="283"/>
        <v>theater</v>
      </c>
      <c r="R3034" t="str">
        <f t="shared" si="284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5"/>
        <v>191.13043478260869</v>
      </c>
      <c r="Q3035" t="str">
        <f t="shared" si="283"/>
        <v>theater</v>
      </c>
      <c r="R3035" t="str">
        <f t="shared" si="284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5"/>
        <v>89.314285714285717</v>
      </c>
      <c r="Q3036" t="str">
        <f t="shared" si="283"/>
        <v>theater</v>
      </c>
      <c r="R3036" t="str">
        <f t="shared" si="284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5"/>
        <v>88.588631921824103</v>
      </c>
      <c r="Q3037" t="str">
        <f t="shared" si="283"/>
        <v>theater</v>
      </c>
      <c r="R3037" t="str">
        <f t="shared" si="284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5"/>
        <v>96.300911854103347</v>
      </c>
      <c r="Q3038" t="str">
        <f t="shared" si="283"/>
        <v>theater</v>
      </c>
      <c r="R3038" t="str">
        <f t="shared" si="284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5"/>
        <v>33.3125</v>
      </c>
      <c r="Q3039" t="str">
        <f t="shared" si="283"/>
        <v>theater</v>
      </c>
      <c r="R3039" t="str">
        <f t="shared" si="284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5"/>
        <v>37.222222222222221</v>
      </c>
      <c r="Q3040" t="str">
        <f t="shared" si="283"/>
        <v>theater</v>
      </c>
      <c r="R3040" t="str">
        <f t="shared" si="284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5"/>
        <v>92.130423728813554</v>
      </c>
      <c r="Q3041" t="str">
        <f t="shared" si="283"/>
        <v>theater</v>
      </c>
      <c r="R3041" t="str">
        <f t="shared" si="284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5"/>
        <v>76.785714285714292</v>
      </c>
      <c r="Q3042" t="str">
        <f t="shared" si="283"/>
        <v>theater</v>
      </c>
      <c r="R3042" t="str">
        <f t="shared" si="284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5"/>
        <v>96.526315789473685</v>
      </c>
      <c r="Q3043" t="str">
        <f t="shared" si="283"/>
        <v>theater</v>
      </c>
      <c r="R3043" t="str">
        <f t="shared" si="284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5"/>
        <v>51.891891891891895</v>
      </c>
      <c r="Q3044" t="str">
        <f t="shared" si="283"/>
        <v>theater</v>
      </c>
      <c r="R3044" t="str">
        <f t="shared" si="284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5"/>
        <v>128.9140625</v>
      </c>
      <c r="Q3045" t="str">
        <f t="shared" si="283"/>
        <v>theater</v>
      </c>
      <c r="R3045" t="str">
        <f t="shared" si="284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5"/>
        <v>84.108974358974365</v>
      </c>
      <c r="Q3046" t="str">
        <f t="shared" si="283"/>
        <v>theater</v>
      </c>
      <c r="R3046" t="str">
        <f t="shared" si="284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5"/>
        <v>82.941562500000003</v>
      </c>
      <c r="Q3047" t="str">
        <f t="shared" si="283"/>
        <v>theater</v>
      </c>
      <c r="R3047" t="str">
        <f t="shared" si="284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5"/>
        <v>259.94827586206895</v>
      </c>
      <c r="Q3048" t="str">
        <f t="shared" si="283"/>
        <v>theater</v>
      </c>
      <c r="R3048" t="str">
        <f t="shared" si="284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5"/>
        <v>37.25</v>
      </c>
      <c r="Q3049" t="str">
        <f t="shared" si="283"/>
        <v>theater</v>
      </c>
      <c r="R3049" t="str">
        <f t="shared" si="284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5"/>
        <v>177.02127659574469</v>
      </c>
      <c r="Q3050" t="str">
        <f t="shared" si="283"/>
        <v>theater</v>
      </c>
      <c r="R3050" t="str">
        <f t="shared" si="284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5"/>
        <v>74.074074074074076</v>
      </c>
      <c r="Q3051" t="str">
        <f t="shared" si="283"/>
        <v>theater</v>
      </c>
      <c r="R3051" t="str">
        <f t="shared" si="284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5"/>
        <v>70.666666666666671</v>
      </c>
      <c r="Q3052" t="str">
        <f t="shared" si="283"/>
        <v>theater</v>
      </c>
      <c r="R3052" t="str">
        <f t="shared" si="284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5"/>
        <v>23.62857142857143</v>
      </c>
      <c r="Q3053" t="str">
        <f t="shared" si="283"/>
        <v>theater</v>
      </c>
      <c r="R3053" t="str">
        <f t="shared" si="284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5"/>
        <v>37.5</v>
      </c>
      <c r="Q3054" t="str">
        <f t="shared" si="283"/>
        <v>theater</v>
      </c>
      <c r="R3054" t="str">
        <f t="shared" si="284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5"/>
        <v>13.333333333333334</v>
      </c>
      <c r="Q3055" t="str">
        <f t="shared" si="283"/>
        <v>theater</v>
      </c>
      <c r="R3055" t="str">
        <f t="shared" si="284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5"/>
        <v>0</v>
      </c>
      <c r="Q3056" t="str">
        <f t="shared" si="283"/>
        <v>theater</v>
      </c>
      <c r="R3056" t="str">
        <f t="shared" si="284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5"/>
        <v>1</v>
      </c>
      <c r="Q3057" t="str">
        <f t="shared" si="283"/>
        <v>theater</v>
      </c>
      <c r="R3057" t="str">
        <f t="shared" si="284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5"/>
        <v>0</v>
      </c>
      <c r="Q3058" t="str">
        <f t="shared" si="283"/>
        <v>theater</v>
      </c>
      <c r="R3058" t="str">
        <f t="shared" si="284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5"/>
        <v>0</v>
      </c>
      <c r="Q3059" t="str">
        <f t="shared" si="283"/>
        <v>theater</v>
      </c>
      <c r="R3059" t="str">
        <f t="shared" si="284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5"/>
        <v>1</v>
      </c>
      <c r="Q3060" t="str">
        <f t="shared" si="283"/>
        <v>theater</v>
      </c>
      <c r="R3060" t="str">
        <f t="shared" si="284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5"/>
        <v>41</v>
      </c>
      <c r="Q3061" t="str">
        <f t="shared" si="283"/>
        <v>theater</v>
      </c>
      <c r="R3061" t="str">
        <f t="shared" si="284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5"/>
        <v>55.833333333333336</v>
      </c>
      <c r="Q3062" t="str">
        <f t="shared" si="283"/>
        <v>theater</v>
      </c>
      <c r="R3062" t="str">
        <f t="shared" si="284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5"/>
        <v>0</v>
      </c>
      <c r="Q3063" t="str">
        <f t="shared" si="283"/>
        <v>theater</v>
      </c>
      <c r="R3063" t="str">
        <f t="shared" si="284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5"/>
        <v>99.761194029850742</v>
      </c>
      <c r="Q3064" t="str">
        <f t="shared" si="283"/>
        <v>theater</v>
      </c>
      <c r="R3064" t="str">
        <f t="shared" si="284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5"/>
        <v>25.521739130434781</v>
      </c>
      <c r="Q3065" t="str">
        <f t="shared" si="283"/>
        <v>theater</v>
      </c>
      <c r="R3065" t="str">
        <f t="shared" si="284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5"/>
        <v>117.65277777777777</v>
      </c>
      <c r="Q3066" t="str">
        <f t="shared" si="283"/>
        <v>theater</v>
      </c>
      <c r="R3066" t="str">
        <f t="shared" si="284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5"/>
        <v>5</v>
      </c>
      <c r="Q3067" t="str">
        <f t="shared" si="283"/>
        <v>theater</v>
      </c>
      <c r="R3067" t="str">
        <f t="shared" si="284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5"/>
        <v>2796.6666666666665</v>
      </c>
      <c r="Q3068" t="str">
        <f t="shared" si="283"/>
        <v>theater</v>
      </c>
      <c r="R3068" t="str">
        <f t="shared" si="284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5"/>
        <v>200</v>
      </c>
      <c r="Q3069" t="str">
        <f t="shared" si="283"/>
        <v>theater</v>
      </c>
      <c r="R3069" t="str">
        <f t="shared" si="284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5"/>
        <v>87.5</v>
      </c>
      <c r="Q3070" t="str">
        <f t="shared" si="283"/>
        <v>theater</v>
      </c>
      <c r="R3070" t="str">
        <f t="shared" si="284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5"/>
        <v>20.142857142857142</v>
      </c>
      <c r="Q3071" t="str">
        <f t="shared" si="283"/>
        <v>theater</v>
      </c>
      <c r="R3071" t="str">
        <f t="shared" si="284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5"/>
        <v>20.875</v>
      </c>
      <c r="Q3072" t="str">
        <f t="shared" si="283"/>
        <v>theater</v>
      </c>
      <c r="R3072" t="str">
        <f t="shared" si="284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5"/>
        <v>61.307692307692307</v>
      </c>
      <c r="Q3073" t="str">
        <f t="shared" si="283"/>
        <v>theater</v>
      </c>
      <c r="R3073" t="str">
        <f t="shared" si="284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 s="6">
        <f t="shared" si="285"/>
        <v>1</v>
      </c>
      <c r="Q3074" t="str">
        <f t="shared" ref="Q3074:Q3137" si="289">LEFT(N3074,FIND("/",N3074)-1)</f>
        <v>theater</v>
      </c>
      <c r="R3074" t="str">
        <f t="shared" ref="R3074:R3137" si="290">RIGHT(N3074,LEN(N3074)-SEARCH("/",N3074))</f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6">
        <f t="shared" ref="P3075:P3138" si="291">IFERROR(E3075/L3075,0)</f>
        <v>92.142857142857139</v>
      </c>
      <c r="Q3075" t="str">
        <f t="shared" si="289"/>
        <v>theater</v>
      </c>
      <c r="R3075" t="str">
        <f t="shared" si="290"/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91"/>
        <v>7.333333333333333</v>
      </c>
      <c r="Q3076" t="str">
        <f t="shared" si="289"/>
        <v>theater</v>
      </c>
      <c r="R3076" t="str">
        <f t="shared" si="290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91"/>
        <v>64.8</v>
      </c>
      <c r="Q3077" t="str">
        <f t="shared" si="289"/>
        <v>theater</v>
      </c>
      <c r="R3077" t="str">
        <f t="shared" si="290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91"/>
        <v>30.12</v>
      </c>
      <c r="Q3078" t="str">
        <f t="shared" si="289"/>
        <v>theater</v>
      </c>
      <c r="R3078" t="str">
        <f t="shared" si="290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91"/>
        <v>52.5</v>
      </c>
      <c r="Q3079" t="str">
        <f t="shared" si="289"/>
        <v>theater</v>
      </c>
      <c r="R3079" t="str">
        <f t="shared" si="290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91"/>
        <v>23.666666666666668</v>
      </c>
      <c r="Q3080" t="str">
        <f t="shared" si="289"/>
        <v>theater</v>
      </c>
      <c r="R3080" t="str">
        <f t="shared" si="290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91"/>
        <v>415.77777777777777</v>
      </c>
      <c r="Q3081" t="str">
        <f t="shared" si="289"/>
        <v>theater</v>
      </c>
      <c r="R3081" t="str">
        <f t="shared" si="290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91"/>
        <v>53.714285714285715</v>
      </c>
      <c r="Q3082" t="str">
        <f t="shared" si="289"/>
        <v>theater</v>
      </c>
      <c r="R3082" t="str">
        <f t="shared" si="290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91"/>
        <v>420.6</v>
      </c>
      <c r="Q3083" t="str">
        <f t="shared" si="289"/>
        <v>theater</v>
      </c>
      <c r="R3083" t="str">
        <f t="shared" si="290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91"/>
        <v>0</v>
      </c>
      <c r="Q3084" t="str">
        <f t="shared" si="289"/>
        <v>theater</v>
      </c>
      <c r="R3084" t="str">
        <f t="shared" si="290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91"/>
        <v>18.666666666666668</v>
      </c>
      <c r="Q3085" t="str">
        <f t="shared" si="289"/>
        <v>theater</v>
      </c>
      <c r="R3085" t="str">
        <f t="shared" si="290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91"/>
        <v>78.333333333333329</v>
      </c>
      <c r="Q3086" t="str">
        <f t="shared" si="289"/>
        <v>theater</v>
      </c>
      <c r="R3086" t="str">
        <f t="shared" si="290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91"/>
        <v>67.777777777777771</v>
      </c>
      <c r="Q3087" t="str">
        <f t="shared" si="289"/>
        <v>theater</v>
      </c>
      <c r="R3087" t="str">
        <f t="shared" si="290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91"/>
        <v>16.666666666666668</v>
      </c>
      <c r="Q3088" t="str">
        <f t="shared" si="289"/>
        <v>theater</v>
      </c>
      <c r="R3088" t="str">
        <f t="shared" si="290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91"/>
        <v>62.5</v>
      </c>
      <c r="Q3089" t="str">
        <f t="shared" si="289"/>
        <v>theater</v>
      </c>
      <c r="R3089" t="str">
        <f t="shared" si="290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91"/>
        <v>42</v>
      </c>
      <c r="Q3090" t="str">
        <f t="shared" si="289"/>
        <v>theater</v>
      </c>
      <c r="R3090" t="str">
        <f t="shared" si="290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91"/>
        <v>130.0888888888889</v>
      </c>
      <c r="Q3091" t="str">
        <f t="shared" si="289"/>
        <v>theater</v>
      </c>
      <c r="R3091" t="str">
        <f t="shared" si="290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91"/>
        <v>1270.2222222222222</v>
      </c>
      <c r="Q3092" t="str">
        <f t="shared" si="289"/>
        <v>theater</v>
      </c>
      <c r="R3092" t="str">
        <f t="shared" si="290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91"/>
        <v>88.444444444444443</v>
      </c>
      <c r="Q3093" t="str">
        <f t="shared" si="289"/>
        <v>theater</v>
      </c>
      <c r="R3093" t="str">
        <f t="shared" si="290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91"/>
        <v>56.342380952380957</v>
      </c>
      <c r="Q3094" t="str">
        <f t="shared" si="289"/>
        <v>theater</v>
      </c>
      <c r="R3094" t="str">
        <f t="shared" si="290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91"/>
        <v>53.529411764705884</v>
      </c>
      <c r="Q3095" t="str">
        <f t="shared" si="289"/>
        <v>theater</v>
      </c>
      <c r="R3095" t="str">
        <f t="shared" si="290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91"/>
        <v>25</v>
      </c>
      <c r="Q3096" t="str">
        <f t="shared" si="289"/>
        <v>theater</v>
      </c>
      <c r="R3096" t="str">
        <f t="shared" si="290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91"/>
        <v>50</v>
      </c>
      <c r="Q3097" t="str">
        <f t="shared" si="289"/>
        <v>theater</v>
      </c>
      <c r="R3097" t="str">
        <f t="shared" si="290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91"/>
        <v>56.785714285714285</v>
      </c>
      <c r="Q3098" t="str">
        <f t="shared" si="289"/>
        <v>theater</v>
      </c>
      <c r="R3098" t="str">
        <f t="shared" si="290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91"/>
        <v>40.833333333333336</v>
      </c>
      <c r="Q3099" t="str">
        <f t="shared" si="289"/>
        <v>theater</v>
      </c>
      <c r="R3099" t="str">
        <f t="shared" si="290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91"/>
        <v>65.111111111111114</v>
      </c>
      <c r="Q3100" t="str">
        <f t="shared" si="289"/>
        <v>theater</v>
      </c>
      <c r="R3100" t="str">
        <f t="shared" si="290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91"/>
        <v>55.6</v>
      </c>
      <c r="Q3101" t="str">
        <f t="shared" si="289"/>
        <v>theater</v>
      </c>
      <c r="R3101" t="str">
        <f t="shared" si="290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91"/>
        <v>140.53846153846155</v>
      </c>
      <c r="Q3102" t="str">
        <f t="shared" si="289"/>
        <v>theater</v>
      </c>
      <c r="R3102" t="str">
        <f t="shared" si="290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91"/>
        <v>25</v>
      </c>
      <c r="Q3103" t="str">
        <f t="shared" si="289"/>
        <v>theater</v>
      </c>
      <c r="R3103" t="str">
        <f t="shared" si="290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91"/>
        <v>69.533333333333331</v>
      </c>
      <c r="Q3104" t="str">
        <f t="shared" si="289"/>
        <v>theater</v>
      </c>
      <c r="R3104" t="str">
        <f t="shared" si="290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91"/>
        <v>5.5</v>
      </c>
      <c r="Q3105" t="str">
        <f t="shared" si="289"/>
        <v>theater</v>
      </c>
      <c r="R3105" t="str">
        <f t="shared" si="290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91"/>
        <v>237</v>
      </c>
      <c r="Q3106" t="str">
        <f t="shared" si="289"/>
        <v>theater</v>
      </c>
      <c r="R3106" t="str">
        <f t="shared" si="290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91"/>
        <v>79.870967741935488</v>
      </c>
      <c r="Q3107" t="str">
        <f t="shared" si="289"/>
        <v>theater</v>
      </c>
      <c r="R3107" t="str">
        <f t="shared" si="290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91"/>
        <v>10.25</v>
      </c>
      <c r="Q3108" t="str">
        <f t="shared" si="289"/>
        <v>theater</v>
      </c>
      <c r="R3108" t="str">
        <f t="shared" si="290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91"/>
        <v>272.58620689655174</v>
      </c>
      <c r="Q3109" t="str">
        <f t="shared" si="289"/>
        <v>theater</v>
      </c>
      <c r="R3109" t="str">
        <f t="shared" si="290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91"/>
        <v>13</v>
      </c>
      <c r="Q3110" t="str">
        <f t="shared" si="289"/>
        <v>theater</v>
      </c>
      <c r="R3110" t="str">
        <f t="shared" si="290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91"/>
        <v>58.184210526315788</v>
      </c>
      <c r="Q3111" t="str">
        <f t="shared" si="289"/>
        <v>theater</v>
      </c>
      <c r="R3111" t="str">
        <f t="shared" si="290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91"/>
        <v>10</v>
      </c>
      <c r="Q3112" t="str">
        <f t="shared" si="289"/>
        <v>theater</v>
      </c>
      <c r="R3112" t="str">
        <f t="shared" si="290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91"/>
        <v>70.10526315789474</v>
      </c>
      <c r="Q3113" t="str">
        <f t="shared" si="289"/>
        <v>theater</v>
      </c>
      <c r="R3113" t="str">
        <f t="shared" si="290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91"/>
        <v>57.888888888888886</v>
      </c>
      <c r="Q3114" t="str">
        <f t="shared" si="289"/>
        <v>theater</v>
      </c>
      <c r="R3114" t="str">
        <f t="shared" si="290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91"/>
        <v>125.27027027027027</v>
      </c>
      <c r="Q3115" t="str">
        <f t="shared" si="289"/>
        <v>theater</v>
      </c>
      <c r="R3115" t="str">
        <f t="shared" si="290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91"/>
        <v>0</v>
      </c>
      <c r="Q3116" t="str">
        <f t="shared" si="289"/>
        <v>theater</v>
      </c>
      <c r="R3116" t="str">
        <f t="shared" si="290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91"/>
        <v>300</v>
      </c>
      <c r="Q3117" t="str">
        <f t="shared" si="289"/>
        <v>theater</v>
      </c>
      <c r="R3117" t="str">
        <f t="shared" si="290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91"/>
        <v>43</v>
      </c>
      <c r="Q3118" t="str">
        <f t="shared" si="289"/>
        <v>theater</v>
      </c>
      <c r="R3118" t="str">
        <f t="shared" si="290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91"/>
        <v>1</v>
      </c>
      <c r="Q3119" t="str">
        <f t="shared" si="289"/>
        <v>theater</v>
      </c>
      <c r="R3119" t="str">
        <f t="shared" si="290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91"/>
        <v>775</v>
      </c>
      <c r="Q3120" t="str">
        <f t="shared" si="289"/>
        <v>theater</v>
      </c>
      <c r="R3120" t="str">
        <f t="shared" si="290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91"/>
        <v>5</v>
      </c>
      <c r="Q3121" t="str">
        <f t="shared" si="289"/>
        <v>theater</v>
      </c>
      <c r="R3121" t="str">
        <f t="shared" si="290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91"/>
        <v>12.8</v>
      </c>
      <c r="Q3122" t="str">
        <f t="shared" si="289"/>
        <v>theater</v>
      </c>
      <c r="R3122" t="str">
        <f t="shared" si="290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91"/>
        <v>10</v>
      </c>
      <c r="Q3123" t="str">
        <f t="shared" si="289"/>
        <v>theater</v>
      </c>
      <c r="R3123" t="str">
        <f t="shared" si="290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91"/>
        <v>58</v>
      </c>
      <c r="Q3124" t="str">
        <f t="shared" si="289"/>
        <v>theater</v>
      </c>
      <c r="R3124" t="str">
        <f t="shared" si="290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91"/>
        <v>244.80459770114942</v>
      </c>
      <c r="Q3125" t="str">
        <f t="shared" si="289"/>
        <v>theater</v>
      </c>
      <c r="R3125" t="str">
        <f t="shared" si="290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91"/>
        <v>6.5</v>
      </c>
      <c r="Q3126" t="str">
        <f t="shared" si="289"/>
        <v>theater</v>
      </c>
      <c r="R3126" t="str">
        <f t="shared" si="290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91"/>
        <v>0</v>
      </c>
      <c r="Q3127" t="str">
        <f t="shared" si="289"/>
        <v>theater</v>
      </c>
      <c r="R3127" t="str">
        <f t="shared" si="290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91"/>
        <v>61.176470588235297</v>
      </c>
      <c r="Q3128" t="str">
        <f t="shared" si="289"/>
        <v>theater</v>
      </c>
      <c r="R3128" t="str">
        <f t="shared" si="290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91"/>
        <v>0</v>
      </c>
      <c r="Q3129" t="str">
        <f t="shared" si="289"/>
        <v>theater</v>
      </c>
      <c r="R3129" t="str">
        <f t="shared" si="290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91"/>
        <v>139.23931623931625</v>
      </c>
      <c r="Q3130" t="str">
        <f t="shared" si="289"/>
        <v>theater</v>
      </c>
      <c r="R3130" t="str">
        <f t="shared" si="290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91"/>
        <v>10</v>
      </c>
      <c r="Q3131" t="str">
        <f t="shared" si="289"/>
        <v>theater</v>
      </c>
      <c r="R3131" t="str">
        <f t="shared" si="290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91"/>
        <v>93.75</v>
      </c>
      <c r="Q3132" t="str">
        <f t="shared" si="289"/>
        <v>theater</v>
      </c>
      <c r="R3132" t="str">
        <f t="shared" si="290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91"/>
        <v>53.75</v>
      </c>
      <c r="Q3133" t="str">
        <f t="shared" si="289"/>
        <v>theater</v>
      </c>
      <c r="R3133" t="str">
        <f t="shared" si="290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91"/>
        <v>10</v>
      </c>
      <c r="Q3134" t="str">
        <f t="shared" si="289"/>
        <v>theater</v>
      </c>
      <c r="R3134" t="str">
        <f t="shared" si="290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91"/>
        <v>33.75</v>
      </c>
      <c r="Q3135" t="str">
        <f t="shared" si="289"/>
        <v>theater</v>
      </c>
      <c r="R3135" t="str">
        <f t="shared" si="290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91"/>
        <v>18.75</v>
      </c>
      <c r="Q3136" t="str">
        <f t="shared" si="289"/>
        <v>theater</v>
      </c>
      <c r="R3136" t="str">
        <f t="shared" si="290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91"/>
        <v>23.142857142857142</v>
      </c>
      <c r="Q3137" t="str">
        <f t="shared" si="289"/>
        <v>theater</v>
      </c>
      <c r="R3137" t="str">
        <f t="shared" si="290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 s="6">
        <f t="shared" si="291"/>
        <v>29.045454545454547</v>
      </c>
      <c r="Q3138" t="str">
        <f t="shared" ref="Q3138:Q3201" si="295">LEFT(N3138,FIND("/",N3138)-1)</f>
        <v>theater</v>
      </c>
      <c r="R3138" t="str">
        <f t="shared" ref="R3138:R3201" si="296">RIGHT(N3138,LEN(N3138)-SEARCH("/",N3138))</f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6">
        <f t="shared" ref="P3139:P3202" si="297">IFERROR(E3139/L3139,0)</f>
        <v>50</v>
      </c>
      <c r="Q3139" t="str">
        <f t="shared" si="295"/>
        <v>theater</v>
      </c>
      <c r="R3139" t="str">
        <f t="shared" si="296"/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7"/>
        <v>0</v>
      </c>
      <c r="Q3140" t="str">
        <f t="shared" si="295"/>
        <v>theater</v>
      </c>
      <c r="R3140" t="str">
        <f t="shared" si="296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7"/>
        <v>450</v>
      </c>
      <c r="Q3141" t="str">
        <f t="shared" si="295"/>
        <v>theater</v>
      </c>
      <c r="R3141" t="str">
        <f t="shared" si="296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7"/>
        <v>24</v>
      </c>
      <c r="Q3142" t="str">
        <f t="shared" si="295"/>
        <v>theater</v>
      </c>
      <c r="R3142" t="str">
        <f t="shared" si="296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7"/>
        <v>32.25</v>
      </c>
      <c r="Q3143" t="str">
        <f t="shared" si="295"/>
        <v>theater</v>
      </c>
      <c r="R3143" t="str">
        <f t="shared" si="296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7"/>
        <v>15</v>
      </c>
      <c r="Q3144" t="str">
        <f t="shared" si="295"/>
        <v>theater</v>
      </c>
      <c r="R3144" t="str">
        <f t="shared" si="296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7"/>
        <v>0</v>
      </c>
      <c r="Q3145" t="str">
        <f t="shared" si="295"/>
        <v>theater</v>
      </c>
      <c r="R3145" t="str">
        <f t="shared" si="296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7"/>
        <v>251.33333333333334</v>
      </c>
      <c r="Q3146" t="str">
        <f t="shared" si="295"/>
        <v>theater</v>
      </c>
      <c r="R3146" t="str">
        <f t="shared" si="296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7"/>
        <v>0</v>
      </c>
      <c r="Q3147" t="str">
        <f t="shared" si="295"/>
        <v>theater</v>
      </c>
      <c r="R3147" t="str">
        <f t="shared" si="296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7"/>
        <v>437.5</v>
      </c>
      <c r="Q3148" t="str">
        <f t="shared" si="295"/>
        <v>theater</v>
      </c>
      <c r="R3148" t="str">
        <f t="shared" si="296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7"/>
        <v>110.35211267605634</v>
      </c>
      <c r="Q3149" t="str">
        <f t="shared" si="295"/>
        <v>theater</v>
      </c>
      <c r="R3149" t="str">
        <f t="shared" si="296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7"/>
        <v>41.421052631578945</v>
      </c>
      <c r="Q3150" t="str">
        <f t="shared" si="295"/>
        <v>theater</v>
      </c>
      <c r="R3150" t="str">
        <f t="shared" si="296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7"/>
        <v>52</v>
      </c>
      <c r="Q3151" t="str">
        <f t="shared" si="295"/>
        <v>theater</v>
      </c>
      <c r="R3151" t="str">
        <f t="shared" si="296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7"/>
        <v>33.990384615384613</v>
      </c>
      <c r="Q3152" t="str">
        <f t="shared" si="295"/>
        <v>theater</v>
      </c>
      <c r="R3152" t="str">
        <f t="shared" si="296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7"/>
        <v>103.35294117647059</v>
      </c>
      <c r="Q3153" t="str">
        <f t="shared" si="295"/>
        <v>theater</v>
      </c>
      <c r="R3153" t="str">
        <f t="shared" si="296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7"/>
        <v>34.791044776119406</v>
      </c>
      <c r="Q3154" t="str">
        <f t="shared" si="295"/>
        <v>theater</v>
      </c>
      <c r="R3154" t="str">
        <f t="shared" si="296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7"/>
        <v>41.773858921161825</v>
      </c>
      <c r="Q3155" t="str">
        <f t="shared" si="295"/>
        <v>theater</v>
      </c>
      <c r="R3155" t="str">
        <f t="shared" si="296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7"/>
        <v>64.268292682926827</v>
      </c>
      <c r="Q3156" t="str">
        <f t="shared" si="295"/>
        <v>theater</v>
      </c>
      <c r="R3156" t="str">
        <f t="shared" si="296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7"/>
        <v>31.209370860927152</v>
      </c>
      <c r="Q3157" t="str">
        <f t="shared" si="295"/>
        <v>theater</v>
      </c>
      <c r="R3157" t="str">
        <f t="shared" si="296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7"/>
        <v>62.921348314606739</v>
      </c>
      <c r="Q3158" t="str">
        <f t="shared" si="295"/>
        <v>theater</v>
      </c>
      <c r="R3158" t="str">
        <f t="shared" si="296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7"/>
        <v>98.536585365853654</v>
      </c>
      <c r="Q3159" t="str">
        <f t="shared" si="295"/>
        <v>theater</v>
      </c>
      <c r="R3159" t="str">
        <f t="shared" si="296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7"/>
        <v>82.608695652173907</v>
      </c>
      <c r="Q3160" t="str">
        <f t="shared" si="295"/>
        <v>theater</v>
      </c>
      <c r="R3160" t="str">
        <f t="shared" si="296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7"/>
        <v>38.504230769230773</v>
      </c>
      <c r="Q3161" t="str">
        <f t="shared" si="295"/>
        <v>theater</v>
      </c>
      <c r="R3161" t="str">
        <f t="shared" si="296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7"/>
        <v>80.15789473684211</v>
      </c>
      <c r="Q3162" t="str">
        <f t="shared" si="295"/>
        <v>theater</v>
      </c>
      <c r="R3162" t="str">
        <f t="shared" si="296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7"/>
        <v>28.405405405405407</v>
      </c>
      <c r="Q3163" t="str">
        <f t="shared" si="295"/>
        <v>theater</v>
      </c>
      <c r="R3163" t="str">
        <f t="shared" si="296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7"/>
        <v>80.730158730158735</v>
      </c>
      <c r="Q3164" t="str">
        <f t="shared" si="295"/>
        <v>theater</v>
      </c>
      <c r="R3164" t="str">
        <f t="shared" si="296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7"/>
        <v>200.69444444444446</v>
      </c>
      <c r="Q3165" t="str">
        <f t="shared" si="295"/>
        <v>theater</v>
      </c>
      <c r="R3165" t="str">
        <f t="shared" si="296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7"/>
        <v>37.591549295774648</v>
      </c>
      <c r="Q3166" t="str">
        <f t="shared" si="295"/>
        <v>theater</v>
      </c>
      <c r="R3166" t="str">
        <f t="shared" si="296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7"/>
        <v>58.095238095238095</v>
      </c>
      <c r="Q3167" t="str">
        <f t="shared" si="295"/>
        <v>theater</v>
      </c>
      <c r="R3167" t="str">
        <f t="shared" si="296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7"/>
        <v>60.300892473118282</v>
      </c>
      <c r="Q3168" t="str">
        <f t="shared" si="295"/>
        <v>theater</v>
      </c>
      <c r="R3168" t="str">
        <f t="shared" si="296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7"/>
        <v>63.363636363636367</v>
      </c>
      <c r="Q3169" t="str">
        <f t="shared" si="295"/>
        <v>theater</v>
      </c>
      <c r="R3169" t="str">
        <f t="shared" si="296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7"/>
        <v>50.901639344262293</v>
      </c>
      <c r="Q3170" t="str">
        <f t="shared" si="295"/>
        <v>theater</v>
      </c>
      <c r="R3170" t="str">
        <f t="shared" si="296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7"/>
        <v>100.5</v>
      </c>
      <c r="Q3171" t="str">
        <f t="shared" si="295"/>
        <v>theater</v>
      </c>
      <c r="R3171" t="str">
        <f t="shared" si="296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7"/>
        <v>31.619718309859156</v>
      </c>
      <c r="Q3172" t="str">
        <f t="shared" si="295"/>
        <v>theater</v>
      </c>
      <c r="R3172" t="str">
        <f t="shared" si="296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7"/>
        <v>65.102564102564102</v>
      </c>
      <c r="Q3173" t="str">
        <f t="shared" si="295"/>
        <v>theater</v>
      </c>
      <c r="R3173" t="str">
        <f t="shared" si="296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7"/>
        <v>79.310344827586206</v>
      </c>
      <c r="Q3174" t="str">
        <f t="shared" si="295"/>
        <v>theater</v>
      </c>
      <c r="R3174" t="str">
        <f t="shared" si="296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7"/>
        <v>139.18918918918919</v>
      </c>
      <c r="Q3175" t="str">
        <f t="shared" si="295"/>
        <v>theater</v>
      </c>
      <c r="R3175" t="str">
        <f t="shared" si="296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7"/>
        <v>131.91304347826087</v>
      </c>
      <c r="Q3176" t="str">
        <f t="shared" si="295"/>
        <v>theater</v>
      </c>
      <c r="R3176" t="str">
        <f t="shared" si="296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7"/>
        <v>91.3</v>
      </c>
      <c r="Q3177" t="str">
        <f t="shared" si="295"/>
        <v>theater</v>
      </c>
      <c r="R3177" t="str">
        <f t="shared" si="296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7"/>
        <v>39.672727272727272</v>
      </c>
      <c r="Q3178" t="str">
        <f t="shared" si="295"/>
        <v>theater</v>
      </c>
      <c r="R3178" t="str">
        <f t="shared" si="296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7"/>
        <v>57.549019607843135</v>
      </c>
      <c r="Q3179" t="str">
        <f t="shared" si="295"/>
        <v>theater</v>
      </c>
      <c r="R3179" t="str">
        <f t="shared" si="296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7"/>
        <v>33.025641025641029</v>
      </c>
      <c r="Q3180" t="str">
        <f t="shared" si="295"/>
        <v>theater</v>
      </c>
      <c r="R3180" t="str">
        <f t="shared" si="296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7"/>
        <v>77.335806451612896</v>
      </c>
      <c r="Q3181" t="str">
        <f t="shared" si="295"/>
        <v>theater</v>
      </c>
      <c r="R3181" t="str">
        <f t="shared" si="296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7"/>
        <v>31.933333333333334</v>
      </c>
      <c r="Q3182" t="str">
        <f t="shared" si="295"/>
        <v>theater</v>
      </c>
      <c r="R3182" t="str">
        <f t="shared" si="296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7"/>
        <v>36.333333333333336</v>
      </c>
      <c r="Q3183" t="str">
        <f t="shared" si="295"/>
        <v>theater</v>
      </c>
      <c r="R3183" t="str">
        <f t="shared" si="296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7"/>
        <v>46.768211920529801</v>
      </c>
      <c r="Q3184" t="str">
        <f t="shared" si="295"/>
        <v>theater</v>
      </c>
      <c r="R3184" t="str">
        <f t="shared" si="296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7"/>
        <v>40.073529411764703</v>
      </c>
      <c r="Q3185" t="str">
        <f t="shared" si="295"/>
        <v>theater</v>
      </c>
      <c r="R3185" t="str">
        <f t="shared" si="296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7"/>
        <v>100.21739130434783</v>
      </c>
      <c r="Q3186" t="str">
        <f t="shared" si="295"/>
        <v>theater</v>
      </c>
      <c r="R3186" t="str">
        <f t="shared" si="296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7"/>
        <v>41.666666666666664</v>
      </c>
      <c r="Q3187" t="str">
        <f t="shared" si="295"/>
        <v>theater</v>
      </c>
      <c r="R3187" t="str">
        <f t="shared" si="296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7"/>
        <v>46.714285714285715</v>
      </c>
      <c r="Q3188" t="str">
        <f t="shared" si="295"/>
        <v>theater</v>
      </c>
      <c r="R3188" t="str">
        <f t="shared" si="296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7"/>
        <v>71.491803278688522</v>
      </c>
      <c r="Q3189" t="str">
        <f t="shared" si="295"/>
        <v>theater</v>
      </c>
      <c r="R3189" t="str">
        <f t="shared" si="296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7"/>
        <v>14.444444444444445</v>
      </c>
      <c r="Q3190" t="str">
        <f t="shared" si="295"/>
        <v>theater</v>
      </c>
      <c r="R3190" t="str">
        <f t="shared" si="296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7"/>
        <v>356.84210526315792</v>
      </c>
      <c r="Q3191" t="str">
        <f t="shared" si="295"/>
        <v>theater</v>
      </c>
      <c r="R3191" t="str">
        <f t="shared" si="296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7"/>
        <v>0</v>
      </c>
      <c r="Q3192" t="str">
        <f t="shared" si="295"/>
        <v>theater</v>
      </c>
      <c r="R3192" t="str">
        <f t="shared" si="296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7"/>
        <v>37.75</v>
      </c>
      <c r="Q3193" t="str">
        <f t="shared" si="295"/>
        <v>theater</v>
      </c>
      <c r="R3193" t="str">
        <f t="shared" si="296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7"/>
        <v>12.75</v>
      </c>
      <c r="Q3194" t="str">
        <f t="shared" si="295"/>
        <v>theater</v>
      </c>
      <c r="R3194" t="str">
        <f t="shared" si="296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7"/>
        <v>24.458333333333332</v>
      </c>
      <c r="Q3195" t="str">
        <f t="shared" si="295"/>
        <v>theater</v>
      </c>
      <c r="R3195" t="str">
        <f t="shared" si="296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7"/>
        <v>0</v>
      </c>
      <c r="Q3196" t="str">
        <f t="shared" si="295"/>
        <v>theater</v>
      </c>
      <c r="R3196" t="str">
        <f t="shared" si="296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7"/>
        <v>53.07692307692308</v>
      </c>
      <c r="Q3197" t="str">
        <f t="shared" si="295"/>
        <v>theater</v>
      </c>
      <c r="R3197" t="str">
        <f t="shared" si="296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7"/>
        <v>300</v>
      </c>
      <c r="Q3198" t="str">
        <f t="shared" si="295"/>
        <v>theater</v>
      </c>
      <c r="R3198" t="str">
        <f t="shared" si="296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7"/>
        <v>286.25</v>
      </c>
      <c r="Q3199" t="str">
        <f t="shared" si="295"/>
        <v>theater</v>
      </c>
      <c r="R3199" t="str">
        <f t="shared" si="296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7"/>
        <v>36.666666666666664</v>
      </c>
      <c r="Q3200" t="str">
        <f t="shared" si="295"/>
        <v>theater</v>
      </c>
      <c r="R3200" t="str">
        <f t="shared" si="296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7"/>
        <v>49.20754716981132</v>
      </c>
      <c r="Q3201" t="str">
        <f t="shared" si="295"/>
        <v>theater</v>
      </c>
      <c r="R3201" t="str">
        <f t="shared" si="296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 s="6">
        <f t="shared" si="297"/>
        <v>1</v>
      </c>
      <c r="Q3202" t="str">
        <f t="shared" ref="Q3202:Q3265" si="301">LEFT(N3202,FIND("/",N3202)-1)</f>
        <v>theater</v>
      </c>
      <c r="R3202" t="str">
        <f t="shared" ref="R3202:R3265" si="302">RIGHT(N3202,LEN(N3202)-SEARCH("/",N3202))</f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6">
        <f t="shared" ref="P3203:P3266" si="303">IFERROR(E3203/L3203,0)</f>
        <v>12.5</v>
      </c>
      <c r="Q3203" t="str">
        <f t="shared" si="301"/>
        <v>theater</v>
      </c>
      <c r="R3203" t="str">
        <f t="shared" si="302"/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3"/>
        <v>109.04</v>
      </c>
      <c r="Q3204" t="str">
        <f t="shared" si="301"/>
        <v>theater</v>
      </c>
      <c r="R3204" t="str">
        <f t="shared" si="302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3"/>
        <v>41.666666666666664</v>
      </c>
      <c r="Q3205" t="str">
        <f t="shared" si="301"/>
        <v>theater</v>
      </c>
      <c r="R3205" t="str">
        <f t="shared" si="302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3"/>
        <v>0</v>
      </c>
      <c r="Q3206" t="str">
        <f t="shared" si="301"/>
        <v>theater</v>
      </c>
      <c r="R3206" t="str">
        <f t="shared" si="302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3"/>
        <v>22.75</v>
      </c>
      <c r="Q3207" t="str">
        <f t="shared" si="301"/>
        <v>theater</v>
      </c>
      <c r="R3207" t="str">
        <f t="shared" si="302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3"/>
        <v>0</v>
      </c>
      <c r="Q3208" t="str">
        <f t="shared" si="301"/>
        <v>theater</v>
      </c>
      <c r="R3208" t="str">
        <f t="shared" si="302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3"/>
        <v>70.833333333333329</v>
      </c>
      <c r="Q3209" t="str">
        <f t="shared" si="301"/>
        <v>theater</v>
      </c>
      <c r="R3209" t="str">
        <f t="shared" si="302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3"/>
        <v>63.109756097560975</v>
      </c>
      <c r="Q3210" t="str">
        <f t="shared" si="301"/>
        <v>theater</v>
      </c>
      <c r="R3210" t="str">
        <f t="shared" si="302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3"/>
        <v>50.157964601769912</v>
      </c>
      <c r="Q3211" t="str">
        <f t="shared" si="301"/>
        <v>theater</v>
      </c>
      <c r="R3211" t="str">
        <f t="shared" si="302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3"/>
        <v>62.883333333333333</v>
      </c>
      <c r="Q3212" t="str">
        <f t="shared" si="301"/>
        <v>theater</v>
      </c>
      <c r="R3212" t="str">
        <f t="shared" si="302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3"/>
        <v>85.531055900621112</v>
      </c>
      <c r="Q3213" t="str">
        <f t="shared" si="301"/>
        <v>theater</v>
      </c>
      <c r="R3213" t="str">
        <f t="shared" si="302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3"/>
        <v>53.723404255319146</v>
      </c>
      <c r="Q3214" t="str">
        <f t="shared" si="301"/>
        <v>theater</v>
      </c>
      <c r="R3214" t="str">
        <f t="shared" si="302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3"/>
        <v>127.80851063829788</v>
      </c>
      <c r="Q3215" t="str">
        <f t="shared" si="301"/>
        <v>theater</v>
      </c>
      <c r="R3215" t="str">
        <f t="shared" si="302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3"/>
        <v>106.57391304347826</v>
      </c>
      <c r="Q3216" t="str">
        <f t="shared" si="301"/>
        <v>theater</v>
      </c>
      <c r="R3216" t="str">
        <f t="shared" si="302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3"/>
        <v>262.11194029850748</v>
      </c>
      <c r="Q3217" t="str">
        <f t="shared" si="301"/>
        <v>theater</v>
      </c>
      <c r="R3217" t="str">
        <f t="shared" si="302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3"/>
        <v>57.171428571428571</v>
      </c>
      <c r="Q3218" t="str">
        <f t="shared" si="301"/>
        <v>theater</v>
      </c>
      <c r="R3218" t="str">
        <f t="shared" si="302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3"/>
        <v>50.20192307692308</v>
      </c>
      <c r="Q3219" t="str">
        <f t="shared" si="301"/>
        <v>theater</v>
      </c>
      <c r="R3219" t="str">
        <f t="shared" si="302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3"/>
        <v>66.586956521739125</v>
      </c>
      <c r="Q3220" t="str">
        <f t="shared" si="301"/>
        <v>theater</v>
      </c>
      <c r="R3220" t="str">
        <f t="shared" si="302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3"/>
        <v>168.25210084033614</v>
      </c>
      <c r="Q3221" t="str">
        <f t="shared" si="301"/>
        <v>theater</v>
      </c>
      <c r="R3221" t="str">
        <f t="shared" si="302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3"/>
        <v>256.37288135593218</v>
      </c>
      <c r="Q3222" t="str">
        <f t="shared" si="301"/>
        <v>theater</v>
      </c>
      <c r="R3222" t="str">
        <f t="shared" si="302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3"/>
        <v>36.610619469026545</v>
      </c>
      <c r="Q3223" t="str">
        <f t="shared" si="301"/>
        <v>theater</v>
      </c>
      <c r="R3223" t="str">
        <f t="shared" si="302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3"/>
        <v>37.142857142857146</v>
      </c>
      <c r="Q3224" t="str">
        <f t="shared" si="301"/>
        <v>theater</v>
      </c>
      <c r="R3224" t="str">
        <f t="shared" si="302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3"/>
        <v>45.878378378378379</v>
      </c>
      <c r="Q3225" t="str">
        <f t="shared" si="301"/>
        <v>theater</v>
      </c>
      <c r="R3225" t="str">
        <f t="shared" si="302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3"/>
        <v>141.71296296296296</v>
      </c>
      <c r="Q3226" t="str">
        <f t="shared" si="301"/>
        <v>theater</v>
      </c>
      <c r="R3226" t="str">
        <f t="shared" si="302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3"/>
        <v>52.487179487179489</v>
      </c>
      <c r="Q3227" t="str">
        <f t="shared" si="301"/>
        <v>theater</v>
      </c>
      <c r="R3227" t="str">
        <f t="shared" si="302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3"/>
        <v>59.523809523809526</v>
      </c>
      <c r="Q3228" t="str">
        <f t="shared" si="301"/>
        <v>theater</v>
      </c>
      <c r="R3228" t="str">
        <f t="shared" si="302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3"/>
        <v>50</v>
      </c>
      <c r="Q3229" t="str">
        <f t="shared" si="301"/>
        <v>theater</v>
      </c>
      <c r="R3229" t="str">
        <f t="shared" si="302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3"/>
        <v>193.62162162162161</v>
      </c>
      <c r="Q3230" t="str">
        <f t="shared" si="301"/>
        <v>theater</v>
      </c>
      <c r="R3230" t="str">
        <f t="shared" si="302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3"/>
        <v>106.79702970297029</v>
      </c>
      <c r="Q3231" t="str">
        <f t="shared" si="301"/>
        <v>theater</v>
      </c>
      <c r="R3231" t="str">
        <f t="shared" si="302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3"/>
        <v>77.21621621621621</v>
      </c>
      <c r="Q3232" t="str">
        <f t="shared" si="301"/>
        <v>theater</v>
      </c>
      <c r="R3232" t="str">
        <f t="shared" si="302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3"/>
        <v>57.5</v>
      </c>
      <c r="Q3233" t="str">
        <f t="shared" si="301"/>
        <v>theater</v>
      </c>
      <c r="R3233" t="str">
        <f t="shared" si="302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3"/>
        <v>50.46153846153846</v>
      </c>
      <c r="Q3234" t="str">
        <f t="shared" si="301"/>
        <v>theater</v>
      </c>
      <c r="R3234" t="str">
        <f t="shared" si="302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3"/>
        <v>97.377049180327873</v>
      </c>
      <c r="Q3235" t="str">
        <f t="shared" si="301"/>
        <v>theater</v>
      </c>
      <c r="R3235" t="str">
        <f t="shared" si="302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3"/>
        <v>34.91921739130435</v>
      </c>
      <c r="Q3236" t="str">
        <f t="shared" si="301"/>
        <v>theater</v>
      </c>
      <c r="R3236" t="str">
        <f t="shared" si="302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3"/>
        <v>85.530386740331494</v>
      </c>
      <c r="Q3237" t="str">
        <f t="shared" si="301"/>
        <v>theater</v>
      </c>
      <c r="R3237" t="str">
        <f t="shared" si="302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3"/>
        <v>182.90909090909091</v>
      </c>
      <c r="Q3238" t="str">
        <f t="shared" si="301"/>
        <v>theater</v>
      </c>
      <c r="R3238" t="str">
        <f t="shared" si="302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3"/>
        <v>131.13620817843866</v>
      </c>
      <c r="Q3239" t="str">
        <f t="shared" si="301"/>
        <v>theater</v>
      </c>
      <c r="R3239" t="str">
        <f t="shared" si="302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3"/>
        <v>39.810126582278478</v>
      </c>
      <c r="Q3240" t="str">
        <f t="shared" si="301"/>
        <v>theater</v>
      </c>
      <c r="R3240" t="str">
        <f t="shared" si="302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3"/>
        <v>59.701730769230764</v>
      </c>
      <c r="Q3241" t="str">
        <f t="shared" si="301"/>
        <v>theater</v>
      </c>
      <c r="R3241" t="str">
        <f t="shared" si="302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3"/>
        <v>88.735294117647058</v>
      </c>
      <c r="Q3242" t="str">
        <f t="shared" si="301"/>
        <v>theater</v>
      </c>
      <c r="R3242" t="str">
        <f t="shared" si="302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3"/>
        <v>58.688622754491021</v>
      </c>
      <c r="Q3243" t="str">
        <f t="shared" si="301"/>
        <v>theater</v>
      </c>
      <c r="R3243" t="str">
        <f t="shared" si="302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3"/>
        <v>69.56513661202186</v>
      </c>
      <c r="Q3244" t="str">
        <f t="shared" si="301"/>
        <v>theater</v>
      </c>
      <c r="R3244" t="str">
        <f t="shared" si="302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3"/>
        <v>115.87323943661971</v>
      </c>
      <c r="Q3245" t="str">
        <f t="shared" si="301"/>
        <v>theater</v>
      </c>
      <c r="R3245" t="str">
        <f t="shared" si="302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3"/>
        <v>23.869565217391305</v>
      </c>
      <c r="Q3246" t="str">
        <f t="shared" si="301"/>
        <v>theater</v>
      </c>
      <c r="R3246" t="str">
        <f t="shared" si="302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3"/>
        <v>81.125925925925927</v>
      </c>
      <c r="Q3247" t="str">
        <f t="shared" si="301"/>
        <v>theater</v>
      </c>
      <c r="R3247" t="str">
        <f t="shared" si="302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3"/>
        <v>57.626943005181346</v>
      </c>
      <c r="Q3248" t="str">
        <f t="shared" si="301"/>
        <v>theater</v>
      </c>
      <c r="R3248" t="str">
        <f t="shared" si="302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3"/>
        <v>46.429824561403507</v>
      </c>
      <c r="Q3249" t="str">
        <f t="shared" si="301"/>
        <v>theater</v>
      </c>
      <c r="R3249" t="str">
        <f t="shared" si="302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3"/>
        <v>60.475000000000001</v>
      </c>
      <c r="Q3250" t="str">
        <f t="shared" si="301"/>
        <v>theater</v>
      </c>
      <c r="R3250" t="str">
        <f t="shared" si="302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3"/>
        <v>65.579545454545453</v>
      </c>
      <c r="Q3251" t="str">
        <f t="shared" si="301"/>
        <v>theater</v>
      </c>
      <c r="R3251" t="str">
        <f t="shared" si="302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3"/>
        <v>119.1924882629108</v>
      </c>
      <c r="Q3252" t="str">
        <f t="shared" si="301"/>
        <v>theater</v>
      </c>
      <c r="R3252" t="str">
        <f t="shared" si="302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3"/>
        <v>83.05</v>
      </c>
      <c r="Q3253" t="str">
        <f t="shared" si="301"/>
        <v>theater</v>
      </c>
      <c r="R3253" t="str">
        <f t="shared" si="302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3"/>
        <v>57.52</v>
      </c>
      <c r="Q3254" t="str">
        <f t="shared" si="301"/>
        <v>theater</v>
      </c>
      <c r="R3254" t="str">
        <f t="shared" si="302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3"/>
        <v>177.08695652173913</v>
      </c>
      <c r="Q3255" t="str">
        <f t="shared" si="301"/>
        <v>theater</v>
      </c>
      <c r="R3255" t="str">
        <f t="shared" si="302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3"/>
        <v>70.771505376344081</v>
      </c>
      <c r="Q3256" t="str">
        <f t="shared" si="301"/>
        <v>theater</v>
      </c>
      <c r="R3256" t="str">
        <f t="shared" si="302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3"/>
        <v>29.166666666666668</v>
      </c>
      <c r="Q3257" t="str">
        <f t="shared" si="301"/>
        <v>theater</v>
      </c>
      <c r="R3257" t="str">
        <f t="shared" si="302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3"/>
        <v>72.76136363636364</v>
      </c>
      <c r="Q3258" t="str">
        <f t="shared" si="301"/>
        <v>theater</v>
      </c>
      <c r="R3258" t="str">
        <f t="shared" si="302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3"/>
        <v>51.853414634146333</v>
      </c>
      <c r="Q3259" t="str">
        <f t="shared" si="301"/>
        <v>theater</v>
      </c>
      <c r="R3259" t="str">
        <f t="shared" si="302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3"/>
        <v>98.2</v>
      </c>
      <c r="Q3260" t="str">
        <f t="shared" si="301"/>
        <v>theater</v>
      </c>
      <c r="R3260" t="str">
        <f t="shared" si="302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3"/>
        <v>251.7381443298969</v>
      </c>
      <c r="Q3261" t="str">
        <f t="shared" si="301"/>
        <v>theater</v>
      </c>
      <c r="R3261" t="str">
        <f t="shared" si="302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3"/>
        <v>74.821917808219183</v>
      </c>
      <c r="Q3262" t="str">
        <f t="shared" si="301"/>
        <v>theater</v>
      </c>
      <c r="R3262" t="str">
        <f t="shared" si="302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3"/>
        <v>67.65306122448979</v>
      </c>
      <c r="Q3263" t="str">
        <f t="shared" si="301"/>
        <v>theater</v>
      </c>
      <c r="R3263" t="str">
        <f t="shared" si="302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3"/>
        <v>93.81343283582089</v>
      </c>
      <c r="Q3264" t="str">
        <f t="shared" si="301"/>
        <v>theater</v>
      </c>
      <c r="R3264" t="str">
        <f t="shared" si="302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3"/>
        <v>41.237647058823526</v>
      </c>
      <c r="Q3265" t="str">
        <f t="shared" si="301"/>
        <v>theater</v>
      </c>
      <c r="R3265" t="str">
        <f t="shared" si="302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 s="6">
        <f t="shared" si="303"/>
        <v>52.551020408163268</v>
      </c>
      <c r="Q3266" t="str">
        <f t="shared" ref="Q3266:Q3329" si="307">LEFT(N3266,FIND("/",N3266)-1)</f>
        <v>theater</v>
      </c>
      <c r="R3266" t="str">
        <f t="shared" ref="R3266:R3329" si="308">RIGHT(N3266,LEN(N3266)-SEARCH("/",N3266))</f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6">
        <f t="shared" ref="P3267:P3330" si="309">IFERROR(E3267/L3267,0)</f>
        <v>70.285714285714292</v>
      </c>
      <c r="Q3267" t="str">
        <f t="shared" si="307"/>
        <v>theater</v>
      </c>
      <c r="R3267" t="str">
        <f t="shared" si="308"/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9"/>
        <v>48.325153374233132</v>
      </c>
      <c r="Q3268" t="str">
        <f t="shared" si="307"/>
        <v>theater</v>
      </c>
      <c r="R3268" t="str">
        <f t="shared" si="308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9"/>
        <v>53.177083333333336</v>
      </c>
      <c r="Q3269" t="str">
        <f t="shared" si="307"/>
        <v>theater</v>
      </c>
      <c r="R3269" t="str">
        <f t="shared" si="308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9"/>
        <v>60.952380952380949</v>
      </c>
      <c r="Q3270" t="str">
        <f t="shared" si="307"/>
        <v>theater</v>
      </c>
      <c r="R3270" t="str">
        <f t="shared" si="308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9"/>
        <v>116</v>
      </c>
      <c r="Q3271" t="str">
        <f t="shared" si="307"/>
        <v>theater</v>
      </c>
      <c r="R3271" t="str">
        <f t="shared" si="308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9"/>
        <v>61</v>
      </c>
      <c r="Q3272" t="str">
        <f t="shared" si="307"/>
        <v>theater</v>
      </c>
      <c r="R3272" t="str">
        <f t="shared" si="308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9"/>
        <v>38.235294117647058</v>
      </c>
      <c r="Q3273" t="str">
        <f t="shared" si="307"/>
        <v>theater</v>
      </c>
      <c r="R3273" t="str">
        <f t="shared" si="308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9"/>
        <v>106.50344827586207</v>
      </c>
      <c r="Q3274" t="str">
        <f t="shared" si="307"/>
        <v>theater</v>
      </c>
      <c r="R3274" t="str">
        <f t="shared" si="308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9"/>
        <v>204.57142857142858</v>
      </c>
      <c r="Q3275" t="str">
        <f t="shared" si="307"/>
        <v>theater</v>
      </c>
      <c r="R3275" t="str">
        <f t="shared" si="308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9"/>
        <v>54.912587412587413</v>
      </c>
      <c r="Q3276" t="str">
        <f t="shared" si="307"/>
        <v>theater</v>
      </c>
      <c r="R3276" t="str">
        <f t="shared" si="308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9"/>
        <v>150.41666666666666</v>
      </c>
      <c r="Q3277" t="str">
        <f t="shared" si="307"/>
        <v>theater</v>
      </c>
      <c r="R3277" t="str">
        <f t="shared" si="308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9"/>
        <v>52.58</v>
      </c>
      <c r="Q3278" t="str">
        <f t="shared" si="307"/>
        <v>theater</v>
      </c>
      <c r="R3278" t="str">
        <f t="shared" si="308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9"/>
        <v>54.3</v>
      </c>
      <c r="Q3279" t="str">
        <f t="shared" si="307"/>
        <v>theater</v>
      </c>
      <c r="R3279" t="str">
        <f t="shared" si="308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9"/>
        <v>76.029411764705884</v>
      </c>
      <c r="Q3280" t="str">
        <f t="shared" si="307"/>
        <v>theater</v>
      </c>
      <c r="R3280" t="str">
        <f t="shared" si="308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9"/>
        <v>105.2063492063492</v>
      </c>
      <c r="Q3281" t="str">
        <f t="shared" si="307"/>
        <v>theater</v>
      </c>
      <c r="R3281" t="str">
        <f t="shared" si="308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9"/>
        <v>68.666666666666671</v>
      </c>
      <c r="Q3282" t="str">
        <f t="shared" si="307"/>
        <v>theater</v>
      </c>
      <c r="R3282" t="str">
        <f t="shared" si="308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9"/>
        <v>129.36170212765958</v>
      </c>
      <c r="Q3283" t="str">
        <f t="shared" si="307"/>
        <v>theater</v>
      </c>
      <c r="R3283" t="str">
        <f t="shared" si="308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9"/>
        <v>134.26371308016877</v>
      </c>
      <c r="Q3284" t="str">
        <f t="shared" si="307"/>
        <v>theater</v>
      </c>
      <c r="R3284" t="str">
        <f t="shared" si="308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9"/>
        <v>17.829787234042552</v>
      </c>
      <c r="Q3285" t="str">
        <f t="shared" si="307"/>
        <v>theater</v>
      </c>
      <c r="R3285" t="str">
        <f t="shared" si="308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9"/>
        <v>203.2</v>
      </c>
      <c r="Q3286" t="str">
        <f t="shared" si="307"/>
        <v>theater</v>
      </c>
      <c r="R3286" t="str">
        <f t="shared" si="308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9"/>
        <v>69.18518518518519</v>
      </c>
      <c r="Q3287" t="str">
        <f t="shared" si="307"/>
        <v>theater</v>
      </c>
      <c r="R3287" t="str">
        <f t="shared" si="308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9"/>
        <v>125.12295081967213</v>
      </c>
      <c r="Q3288" t="str">
        <f t="shared" si="307"/>
        <v>theater</v>
      </c>
      <c r="R3288" t="str">
        <f t="shared" si="308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9"/>
        <v>73.529411764705884</v>
      </c>
      <c r="Q3289" t="str">
        <f t="shared" si="307"/>
        <v>theater</v>
      </c>
      <c r="R3289" t="str">
        <f t="shared" si="308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9"/>
        <v>48.437149758454105</v>
      </c>
      <c r="Q3290" t="str">
        <f t="shared" si="307"/>
        <v>theater</v>
      </c>
      <c r="R3290" t="str">
        <f t="shared" si="308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9"/>
        <v>26.608400000000003</v>
      </c>
      <c r="Q3291" t="str">
        <f t="shared" si="307"/>
        <v>theater</v>
      </c>
      <c r="R3291" t="str">
        <f t="shared" si="308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9"/>
        <v>33.666666666666664</v>
      </c>
      <c r="Q3292" t="str">
        <f t="shared" si="307"/>
        <v>theater</v>
      </c>
      <c r="R3292" t="str">
        <f t="shared" si="308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9"/>
        <v>40.714285714285715</v>
      </c>
      <c r="Q3293" t="str">
        <f t="shared" si="307"/>
        <v>theater</v>
      </c>
      <c r="R3293" t="str">
        <f t="shared" si="308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9"/>
        <v>19.266666666666666</v>
      </c>
      <c r="Q3294" t="str">
        <f t="shared" si="307"/>
        <v>theater</v>
      </c>
      <c r="R3294" t="str">
        <f t="shared" si="308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9"/>
        <v>84.285714285714292</v>
      </c>
      <c r="Q3295" t="str">
        <f t="shared" si="307"/>
        <v>theater</v>
      </c>
      <c r="R3295" t="str">
        <f t="shared" si="308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9"/>
        <v>29.583333333333332</v>
      </c>
      <c r="Q3296" t="str">
        <f t="shared" si="307"/>
        <v>theater</v>
      </c>
      <c r="R3296" t="str">
        <f t="shared" si="308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9"/>
        <v>26.667037037037037</v>
      </c>
      <c r="Q3297" t="str">
        <f t="shared" si="307"/>
        <v>theater</v>
      </c>
      <c r="R3297" t="str">
        <f t="shared" si="308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9"/>
        <v>45.978723404255319</v>
      </c>
      <c r="Q3298" t="str">
        <f t="shared" si="307"/>
        <v>theater</v>
      </c>
      <c r="R3298" t="str">
        <f t="shared" si="308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9"/>
        <v>125.09090909090909</v>
      </c>
      <c r="Q3299" t="str">
        <f t="shared" si="307"/>
        <v>theater</v>
      </c>
      <c r="R3299" t="str">
        <f t="shared" si="308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9"/>
        <v>141.29166666666666</v>
      </c>
      <c r="Q3300" t="str">
        <f t="shared" si="307"/>
        <v>theater</v>
      </c>
      <c r="R3300" t="str">
        <f t="shared" si="308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9"/>
        <v>55.333333333333336</v>
      </c>
      <c r="Q3301" t="str">
        <f t="shared" si="307"/>
        <v>theater</v>
      </c>
      <c r="R3301" t="str">
        <f t="shared" si="308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9"/>
        <v>46.420454545454547</v>
      </c>
      <c r="Q3302" t="str">
        <f t="shared" si="307"/>
        <v>theater</v>
      </c>
      <c r="R3302" t="str">
        <f t="shared" si="308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9"/>
        <v>57.2</v>
      </c>
      <c r="Q3303" t="str">
        <f t="shared" si="307"/>
        <v>theater</v>
      </c>
      <c r="R3303" t="str">
        <f t="shared" si="308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9"/>
        <v>173.7</v>
      </c>
      <c r="Q3304" t="str">
        <f t="shared" si="307"/>
        <v>theater</v>
      </c>
      <c r="R3304" t="str">
        <f t="shared" si="308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9"/>
        <v>59.6</v>
      </c>
      <c r="Q3305" t="str">
        <f t="shared" si="307"/>
        <v>theater</v>
      </c>
      <c r="R3305" t="str">
        <f t="shared" si="308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9"/>
        <v>89.585714285714289</v>
      </c>
      <c r="Q3306" t="str">
        <f t="shared" si="307"/>
        <v>theater</v>
      </c>
      <c r="R3306" t="str">
        <f t="shared" si="308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9"/>
        <v>204.05</v>
      </c>
      <c r="Q3307" t="str">
        <f t="shared" si="307"/>
        <v>theater</v>
      </c>
      <c r="R3307" t="str">
        <f t="shared" si="308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9"/>
        <v>48.703703703703702</v>
      </c>
      <c r="Q3308" t="str">
        <f t="shared" si="307"/>
        <v>theater</v>
      </c>
      <c r="R3308" t="str">
        <f t="shared" si="308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9"/>
        <v>53.339999999999996</v>
      </c>
      <c r="Q3309" t="str">
        <f t="shared" si="307"/>
        <v>theater</v>
      </c>
      <c r="R3309" t="str">
        <f t="shared" si="308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9"/>
        <v>75.087719298245617</v>
      </c>
      <c r="Q3310" t="str">
        <f t="shared" si="307"/>
        <v>theater</v>
      </c>
      <c r="R3310" t="str">
        <f t="shared" si="308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9"/>
        <v>18</v>
      </c>
      <c r="Q3311" t="str">
        <f t="shared" si="307"/>
        <v>theater</v>
      </c>
      <c r="R3311" t="str">
        <f t="shared" si="308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9"/>
        <v>209.83870967741936</v>
      </c>
      <c r="Q3312" t="str">
        <f t="shared" si="307"/>
        <v>theater</v>
      </c>
      <c r="R3312" t="str">
        <f t="shared" si="308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9"/>
        <v>61.022222222222226</v>
      </c>
      <c r="Q3313" t="str">
        <f t="shared" si="307"/>
        <v>theater</v>
      </c>
      <c r="R3313" t="str">
        <f t="shared" si="308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9"/>
        <v>61</v>
      </c>
      <c r="Q3314" t="str">
        <f t="shared" si="307"/>
        <v>theater</v>
      </c>
      <c r="R3314" t="str">
        <f t="shared" si="308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9"/>
        <v>80.034482758620683</v>
      </c>
      <c r="Q3315" t="str">
        <f t="shared" si="307"/>
        <v>theater</v>
      </c>
      <c r="R3315" t="str">
        <f t="shared" si="308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9"/>
        <v>29.068965517241381</v>
      </c>
      <c r="Q3316" t="str">
        <f t="shared" si="307"/>
        <v>theater</v>
      </c>
      <c r="R3316" t="str">
        <f t="shared" si="308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9"/>
        <v>49.438202247191015</v>
      </c>
      <c r="Q3317" t="str">
        <f t="shared" si="307"/>
        <v>theater</v>
      </c>
      <c r="R3317" t="str">
        <f t="shared" si="308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9"/>
        <v>93.977440000000001</v>
      </c>
      <c r="Q3318" t="str">
        <f t="shared" si="307"/>
        <v>theater</v>
      </c>
      <c r="R3318" t="str">
        <f t="shared" si="308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9"/>
        <v>61.944444444444443</v>
      </c>
      <c r="Q3319" t="str">
        <f t="shared" si="307"/>
        <v>theater</v>
      </c>
      <c r="R3319" t="str">
        <f t="shared" si="308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9"/>
        <v>78.5</v>
      </c>
      <c r="Q3320" t="str">
        <f t="shared" si="307"/>
        <v>theater</v>
      </c>
      <c r="R3320" t="str">
        <f t="shared" si="308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9"/>
        <v>33.75</v>
      </c>
      <c r="Q3321" t="str">
        <f t="shared" si="307"/>
        <v>theater</v>
      </c>
      <c r="R3321" t="str">
        <f t="shared" si="308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9"/>
        <v>66.44736842105263</v>
      </c>
      <c r="Q3322" t="str">
        <f t="shared" si="307"/>
        <v>theater</v>
      </c>
      <c r="R3322" t="str">
        <f t="shared" si="308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9"/>
        <v>35.799999999999997</v>
      </c>
      <c r="Q3323" t="str">
        <f t="shared" si="307"/>
        <v>theater</v>
      </c>
      <c r="R3323" t="str">
        <f t="shared" si="308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9"/>
        <v>145.65217391304347</v>
      </c>
      <c r="Q3324" t="str">
        <f t="shared" si="307"/>
        <v>theater</v>
      </c>
      <c r="R3324" t="str">
        <f t="shared" si="308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9"/>
        <v>25.693877551020407</v>
      </c>
      <c r="Q3325" t="str">
        <f t="shared" si="307"/>
        <v>theater</v>
      </c>
      <c r="R3325" t="str">
        <f t="shared" si="308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9"/>
        <v>152.5</v>
      </c>
      <c r="Q3326" t="str">
        <f t="shared" si="307"/>
        <v>theater</v>
      </c>
      <c r="R3326" t="str">
        <f t="shared" si="308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9"/>
        <v>30</v>
      </c>
      <c r="Q3327" t="str">
        <f t="shared" si="307"/>
        <v>theater</v>
      </c>
      <c r="R3327" t="str">
        <f t="shared" si="308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9"/>
        <v>142.28070175438597</v>
      </c>
      <c r="Q3328" t="str">
        <f t="shared" si="307"/>
        <v>theater</v>
      </c>
      <c r="R3328" t="str">
        <f t="shared" si="308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9"/>
        <v>24.545454545454547</v>
      </c>
      <c r="Q3329" t="str">
        <f t="shared" si="307"/>
        <v>theater</v>
      </c>
      <c r="R3329" t="str">
        <f t="shared" si="308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 s="6">
        <f t="shared" si="309"/>
        <v>292.77777777777777</v>
      </c>
      <c r="Q3330" t="str">
        <f t="shared" ref="Q3330:Q3393" si="313">LEFT(N3330,FIND("/",N3330)-1)</f>
        <v>theater</v>
      </c>
      <c r="R3330" t="str">
        <f t="shared" ref="R3330:R3393" si="314">RIGHT(N3330,LEN(N3330)-SEARCH("/",N3330))</f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6">
        <f t="shared" ref="P3331:P3394" si="315">IFERROR(E3331/L3331,0)</f>
        <v>44.92307692307692</v>
      </c>
      <c r="Q3331" t="str">
        <f t="shared" si="313"/>
        <v>theater</v>
      </c>
      <c r="R3331" t="str">
        <f t="shared" si="314"/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5"/>
        <v>23.10144927536232</v>
      </c>
      <c r="Q3332" t="str">
        <f t="shared" si="313"/>
        <v>theater</v>
      </c>
      <c r="R3332" t="str">
        <f t="shared" si="314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5"/>
        <v>80.400000000000006</v>
      </c>
      <c r="Q3333" t="str">
        <f t="shared" si="313"/>
        <v>theater</v>
      </c>
      <c r="R3333" t="str">
        <f t="shared" si="314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5"/>
        <v>72.289156626506028</v>
      </c>
      <c r="Q3334" t="str">
        <f t="shared" si="313"/>
        <v>theater</v>
      </c>
      <c r="R3334" t="str">
        <f t="shared" si="314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5"/>
        <v>32.972972972972975</v>
      </c>
      <c r="Q3335" t="str">
        <f t="shared" si="313"/>
        <v>theater</v>
      </c>
      <c r="R3335" t="str">
        <f t="shared" si="314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5"/>
        <v>116.65217391304348</v>
      </c>
      <c r="Q3336" t="str">
        <f t="shared" si="313"/>
        <v>theater</v>
      </c>
      <c r="R3336" t="str">
        <f t="shared" si="314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5"/>
        <v>79.61904761904762</v>
      </c>
      <c r="Q3337" t="str">
        <f t="shared" si="313"/>
        <v>theater</v>
      </c>
      <c r="R3337" t="str">
        <f t="shared" si="314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5"/>
        <v>27.777777777777779</v>
      </c>
      <c r="Q3338" t="str">
        <f t="shared" si="313"/>
        <v>theater</v>
      </c>
      <c r="R3338" t="str">
        <f t="shared" si="314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5"/>
        <v>81.029411764705884</v>
      </c>
      <c r="Q3339" t="str">
        <f t="shared" si="313"/>
        <v>theater</v>
      </c>
      <c r="R3339" t="str">
        <f t="shared" si="314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5"/>
        <v>136.84821428571428</v>
      </c>
      <c r="Q3340" t="str">
        <f t="shared" si="313"/>
        <v>theater</v>
      </c>
      <c r="R3340" t="str">
        <f t="shared" si="314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5"/>
        <v>177.61702127659575</v>
      </c>
      <c r="Q3341" t="str">
        <f t="shared" si="313"/>
        <v>theater</v>
      </c>
      <c r="R3341" t="str">
        <f t="shared" si="314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5"/>
        <v>109.07894736842105</v>
      </c>
      <c r="Q3342" t="str">
        <f t="shared" si="313"/>
        <v>theater</v>
      </c>
      <c r="R3342" t="str">
        <f t="shared" si="314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5"/>
        <v>119.64285714285714</v>
      </c>
      <c r="Q3343" t="str">
        <f t="shared" si="313"/>
        <v>theater</v>
      </c>
      <c r="R3343" t="str">
        <f t="shared" si="314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5"/>
        <v>78.205128205128204</v>
      </c>
      <c r="Q3344" t="str">
        <f t="shared" si="313"/>
        <v>theater</v>
      </c>
      <c r="R3344" t="str">
        <f t="shared" si="314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5"/>
        <v>52.173913043478258</v>
      </c>
      <c r="Q3345" t="str">
        <f t="shared" si="313"/>
        <v>theater</v>
      </c>
      <c r="R3345" t="str">
        <f t="shared" si="314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5"/>
        <v>114.125</v>
      </c>
      <c r="Q3346" t="str">
        <f t="shared" si="313"/>
        <v>theater</v>
      </c>
      <c r="R3346" t="str">
        <f t="shared" si="314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5"/>
        <v>50</v>
      </c>
      <c r="Q3347" t="str">
        <f t="shared" si="313"/>
        <v>theater</v>
      </c>
      <c r="R3347" t="str">
        <f t="shared" si="314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5"/>
        <v>91.666666666666671</v>
      </c>
      <c r="Q3348" t="str">
        <f t="shared" si="313"/>
        <v>theater</v>
      </c>
      <c r="R3348" t="str">
        <f t="shared" si="314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5"/>
        <v>108.59090909090909</v>
      </c>
      <c r="Q3349" t="str">
        <f t="shared" si="313"/>
        <v>theater</v>
      </c>
      <c r="R3349" t="str">
        <f t="shared" si="314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5"/>
        <v>69.822784810126578</v>
      </c>
      <c r="Q3350" t="str">
        <f t="shared" si="313"/>
        <v>theater</v>
      </c>
      <c r="R3350" t="str">
        <f t="shared" si="314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5"/>
        <v>109.57142857142857</v>
      </c>
      <c r="Q3351" t="str">
        <f t="shared" si="313"/>
        <v>theater</v>
      </c>
      <c r="R3351" t="str">
        <f t="shared" si="314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5"/>
        <v>71.666666666666671</v>
      </c>
      <c r="Q3352" t="str">
        <f t="shared" si="313"/>
        <v>theater</v>
      </c>
      <c r="R3352" t="str">
        <f t="shared" si="314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5"/>
        <v>93.611111111111114</v>
      </c>
      <c r="Q3353" t="str">
        <f t="shared" si="313"/>
        <v>theater</v>
      </c>
      <c r="R3353" t="str">
        <f t="shared" si="314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5"/>
        <v>76.8</v>
      </c>
      <c r="Q3354" t="str">
        <f t="shared" si="313"/>
        <v>theater</v>
      </c>
      <c r="R3354" t="str">
        <f t="shared" si="314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5"/>
        <v>35.795454545454547</v>
      </c>
      <c r="Q3355" t="str">
        <f t="shared" si="313"/>
        <v>theater</v>
      </c>
      <c r="R3355" t="str">
        <f t="shared" si="314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5"/>
        <v>55.6</v>
      </c>
      <c r="Q3356" t="str">
        <f t="shared" si="313"/>
        <v>theater</v>
      </c>
      <c r="R3356" t="str">
        <f t="shared" si="314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5"/>
        <v>147.33333333333334</v>
      </c>
      <c r="Q3357" t="str">
        <f t="shared" si="313"/>
        <v>theater</v>
      </c>
      <c r="R3357" t="str">
        <f t="shared" si="314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5"/>
        <v>56.333333333333336</v>
      </c>
      <c r="Q3358" t="str">
        <f t="shared" si="313"/>
        <v>theater</v>
      </c>
      <c r="R3358" t="str">
        <f t="shared" si="314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5"/>
        <v>96.19047619047619</v>
      </c>
      <c r="Q3359" t="str">
        <f t="shared" si="313"/>
        <v>theater</v>
      </c>
      <c r="R3359" t="str">
        <f t="shared" si="314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5"/>
        <v>63.574074074074076</v>
      </c>
      <c r="Q3360" t="str">
        <f t="shared" si="313"/>
        <v>theater</v>
      </c>
      <c r="R3360" t="str">
        <f t="shared" si="314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5"/>
        <v>184.78260869565219</v>
      </c>
      <c r="Q3361" t="str">
        <f t="shared" si="313"/>
        <v>theater</v>
      </c>
      <c r="R3361" t="str">
        <f t="shared" si="314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5"/>
        <v>126.72222222222223</v>
      </c>
      <c r="Q3362" t="str">
        <f t="shared" si="313"/>
        <v>theater</v>
      </c>
      <c r="R3362" t="str">
        <f t="shared" si="314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5"/>
        <v>83.42647058823529</v>
      </c>
      <c r="Q3363" t="str">
        <f t="shared" si="313"/>
        <v>theater</v>
      </c>
      <c r="R3363" t="str">
        <f t="shared" si="314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5"/>
        <v>54.5</v>
      </c>
      <c r="Q3364" t="str">
        <f t="shared" si="313"/>
        <v>theater</v>
      </c>
      <c r="R3364" t="str">
        <f t="shared" si="314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5"/>
        <v>302.30769230769232</v>
      </c>
      <c r="Q3365" t="str">
        <f t="shared" si="313"/>
        <v>theater</v>
      </c>
      <c r="R3365" t="str">
        <f t="shared" si="314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5"/>
        <v>44.138888888888886</v>
      </c>
      <c r="Q3366" t="str">
        <f t="shared" si="313"/>
        <v>theater</v>
      </c>
      <c r="R3366" t="str">
        <f t="shared" si="314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5"/>
        <v>866.66666666666663</v>
      </c>
      <c r="Q3367" t="str">
        <f t="shared" si="313"/>
        <v>theater</v>
      </c>
      <c r="R3367" t="str">
        <f t="shared" si="314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5"/>
        <v>61.388888888888886</v>
      </c>
      <c r="Q3368" t="str">
        <f t="shared" si="313"/>
        <v>theater</v>
      </c>
      <c r="R3368" t="str">
        <f t="shared" si="314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5"/>
        <v>29.666666666666668</v>
      </c>
      <c r="Q3369" t="str">
        <f t="shared" si="313"/>
        <v>theater</v>
      </c>
      <c r="R3369" t="str">
        <f t="shared" si="314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5"/>
        <v>45.478260869565219</v>
      </c>
      <c r="Q3370" t="str">
        <f t="shared" si="313"/>
        <v>theater</v>
      </c>
      <c r="R3370" t="str">
        <f t="shared" si="314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5"/>
        <v>96.203703703703709</v>
      </c>
      <c r="Q3371" t="str">
        <f t="shared" si="313"/>
        <v>theater</v>
      </c>
      <c r="R3371" t="str">
        <f t="shared" si="314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5"/>
        <v>67.92307692307692</v>
      </c>
      <c r="Q3372" t="str">
        <f t="shared" si="313"/>
        <v>theater</v>
      </c>
      <c r="R3372" t="str">
        <f t="shared" si="314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5"/>
        <v>30.777777777777779</v>
      </c>
      <c r="Q3373" t="str">
        <f t="shared" si="313"/>
        <v>theater</v>
      </c>
      <c r="R3373" t="str">
        <f t="shared" si="314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5"/>
        <v>38.333333333333336</v>
      </c>
      <c r="Q3374" t="str">
        <f t="shared" si="313"/>
        <v>theater</v>
      </c>
      <c r="R3374" t="str">
        <f t="shared" si="314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5"/>
        <v>66.833333333333329</v>
      </c>
      <c r="Q3375" t="str">
        <f t="shared" si="313"/>
        <v>theater</v>
      </c>
      <c r="R3375" t="str">
        <f t="shared" si="314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5"/>
        <v>71.730769230769226</v>
      </c>
      <c r="Q3376" t="str">
        <f t="shared" si="313"/>
        <v>theater</v>
      </c>
      <c r="R3376" t="str">
        <f t="shared" si="314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5"/>
        <v>176.47058823529412</v>
      </c>
      <c r="Q3377" t="str">
        <f t="shared" si="313"/>
        <v>theater</v>
      </c>
      <c r="R3377" t="str">
        <f t="shared" si="314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5"/>
        <v>421.10526315789474</v>
      </c>
      <c r="Q3378" t="str">
        <f t="shared" si="313"/>
        <v>theater</v>
      </c>
      <c r="R3378" t="str">
        <f t="shared" si="314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5"/>
        <v>104.98701298701299</v>
      </c>
      <c r="Q3379" t="str">
        <f t="shared" si="313"/>
        <v>theater</v>
      </c>
      <c r="R3379" t="str">
        <f t="shared" si="314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5"/>
        <v>28.19047619047619</v>
      </c>
      <c r="Q3380" t="str">
        <f t="shared" si="313"/>
        <v>theater</v>
      </c>
      <c r="R3380" t="str">
        <f t="shared" si="314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5"/>
        <v>54.55263157894737</v>
      </c>
      <c r="Q3381" t="str">
        <f t="shared" si="313"/>
        <v>theater</v>
      </c>
      <c r="R3381" t="str">
        <f t="shared" si="314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5"/>
        <v>111.89285714285714</v>
      </c>
      <c r="Q3382" t="str">
        <f t="shared" si="313"/>
        <v>theater</v>
      </c>
      <c r="R3382" t="str">
        <f t="shared" si="314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5"/>
        <v>85.208333333333329</v>
      </c>
      <c r="Q3383" t="str">
        <f t="shared" si="313"/>
        <v>theater</v>
      </c>
      <c r="R3383" t="str">
        <f t="shared" si="314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5"/>
        <v>76.652173913043484</v>
      </c>
      <c r="Q3384" t="str">
        <f t="shared" si="313"/>
        <v>theater</v>
      </c>
      <c r="R3384" t="str">
        <f t="shared" si="314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5"/>
        <v>65.166666666666671</v>
      </c>
      <c r="Q3385" t="str">
        <f t="shared" si="313"/>
        <v>theater</v>
      </c>
      <c r="R3385" t="str">
        <f t="shared" si="314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5"/>
        <v>93.760312499999998</v>
      </c>
      <c r="Q3386" t="str">
        <f t="shared" si="313"/>
        <v>theater</v>
      </c>
      <c r="R3386" t="str">
        <f t="shared" si="314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5"/>
        <v>133.33333333333334</v>
      </c>
      <c r="Q3387" t="str">
        <f t="shared" si="313"/>
        <v>theater</v>
      </c>
      <c r="R3387" t="str">
        <f t="shared" si="314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5"/>
        <v>51.219512195121951</v>
      </c>
      <c r="Q3388" t="str">
        <f t="shared" si="313"/>
        <v>theater</v>
      </c>
      <c r="R3388" t="str">
        <f t="shared" si="314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5"/>
        <v>100.17142857142858</v>
      </c>
      <c r="Q3389" t="str">
        <f t="shared" si="313"/>
        <v>theater</v>
      </c>
      <c r="R3389" t="str">
        <f t="shared" si="314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5"/>
        <v>34.6</v>
      </c>
      <c r="Q3390" t="str">
        <f t="shared" si="313"/>
        <v>theater</v>
      </c>
      <c r="R3390" t="str">
        <f t="shared" si="314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5"/>
        <v>184.67741935483872</v>
      </c>
      <c r="Q3391" t="str">
        <f t="shared" si="313"/>
        <v>theater</v>
      </c>
      <c r="R3391" t="str">
        <f t="shared" si="314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5"/>
        <v>69.818181818181813</v>
      </c>
      <c r="Q3392" t="str">
        <f t="shared" si="313"/>
        <v>theater</v>
      </c>
      <c r="R3392" t="str">
        <f t="shared" si="314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5"/>
        <v>61.944444444444443</v>
      </c>
      <c r="Q3393" t="str">
        <f t="shared" si="313"/>
        <v>theater</v>
      </c>
      <c r="R3393" t="str">
        <f t="shared" si="314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 s="6">
        <f t="shared" si="315"/>
        <v>41.666666666666664</v>
      </c>
      <c r="Q3394" t="str">
        <f t="shared" ref="Q3394:Q3457" si="319">LEFT(N3394,FIND("/",N3394)-1)</f>
        <v>theater</v>
      </c>
      <c r="R3394" t="str">
        <f t="shared" ref="R3394:R3457" si="320">RIGHT(N3394,LEN(N3394)-SEARCH("/",N3394))</f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6">
        <f t="shared" ref="P3395:P3458" si="321">IFERROR(E3395/L3395,0)</f>
        <v>36.06818181818182</v>
      </c>
      <c r="Q3395" t="str">
        <f t="shared" si="319"/>
        <v>theater</v>
      </c>
      <c r="R3395" t="str">
        <f t="shared" si="320"/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21"/>
        <v>29</v>
      </c>
      <c r="Q3396" t="str">
        <f t="shared" si="319"/>
        <v>theater</v>
      </c>
      <c r="R3396" t="str">
        <f t="shared" si="320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21"/>
        <v>24.210526315789473</v>
      </c>
      <c r="Q3397" t="str">
        <f t="shared" si="319"/>
        <v>theater</v>
      </c>
      <c r="R3397" t="str">
        <f t="shared" si="320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21"/>
        <v>55.892857142857146</v>
      </c>
      <c r="Q3398" t="str">
        <f t="shared" si="319"/>
        <v>theater</v>
      </c>
      <c r="R3398" t="str">
        <f t="shared" si="320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21"/>
        <v>11.666666666666666</v>
      </c>
      <c r="Q3399" t="str">
        <f t="shared" si="319"/>
        <v>theater</v>
      </c>
      <c r="R3399" t="str">
        <f t="shared" si="320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21"/>
        <v>68.353846153846149</v>
      </c>
      <c r="Q3400" t="str">
        <f t="shared" si="319"/>
        <v>theater</v>
      </c>
      <c r="R3400" t="str">
        <f t="shared" si="320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21"/>
        <v>27.065217391304348</v>
      </c>
      <c r="Q3401" t="str">
        <f t="shared" si="319"/>
        <v>theater</v>
      </c>
      <c r="R3401" t="str">
        <f t="shared" si="320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21"/>
        <v>118.12941176470588</v>
      </c>
      <c r="Q3402" t="str">
        <f t="shared" si="319"/>
        <v>theater</v>
      </c>
      <c r="R3402" t="str">
        <f t="shared" si="320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21"/>
        <v>44.757575757575758</v>
      </c>
      <c r="Q3403" t="str">
        <f t="shared" si="319"/>
        <v>theater</v>
      </c>
      <c r="R3403" t="str">
        <f t="shared" si="320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21"/>
        <v>99.787878787878782</v>
      </c>
      <c r="Q3404" t="str">
        <f t="shared" si="319"/>
        <v>theater</v>
      </c>
      <c r="R3404" t="str">
        <f t="shared" si="320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21"/>
        <v>117.64705882352941</v>
      </c>
      <c r="Q3405" t="str">
        <f t="shared" si="319"/>
        <v>theater</v>
      </c>
      <c r="R3405" t="str">
        <f t="shared" si="320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21"/>
        <v>203.33333333333334</v>
      </c>
      <c r="Q3406" t="str">
        <f t="shared" si="319"/>
        <v>theater</v>
      </c>
      <c r="R3406" t="str">
        <f t="shared" si="320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21"/>
        <v>28.323529411764707</v>
      </c>
      <c r="Q3407" t="str">
        <f t="shared" si="319"/>
        <v>theater</v>
      </c>
      <c r="R3407" t="str">
        <f t="shared" si="320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21"/>
        <v>110.23076923076923</v>
      </c>
      <c r="Q3408" t="str">
        <f t="shared" si="319"/>
        <v>theater</v>
      </c>
      <c r="R3408" t="str">
        <f t="shared" si="320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21"/>
        <v>31.970149253731343</v>
      </c>
      <c r="Q3409" t="str">
        <f t="shared" si="319"/>
        <v>theater</v>
      </c>
      <c r="R3409" t="str">
        <f t="shared" si="320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21"/>
        <v>58.611111111111114</v>
      </c>
      <c r="Q3410" t="str">
        <f t="shared" si="319"/>
        <v>theater</v>
      </c>
      <c r="R3410" t="str">
        <f t="shared" si="320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21"/>
        <v>29.428571428571427</v>
      </c>
      <c r="Q3411" t="str">
        <f t="shared" si="319"/>
        <v>theater</v>
      </c>
      <c r="R3411" t="str">
        <f t="shared" si="320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21"/>
        <v>81.375</v>
      </c>
      <c r="Q3412" t="str">
        <f t="shared" si="319"/>
        <v>theater</v>
      </c>
      <c r="R3412" t="str">
        <f t="shared" si="320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21"/>
        <v>199.16666666666666</v>
      </c>
      <c r="Q3413" t="str">
        <f t="shared" si="319"/>
        <v>theater</v>
      </c>
      <c r="R3413" t="str">
        <f t="shared" si="320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21"/>
        <v>115.38461538461539</v>
      </c>
      <c r="Q3414" t="str">
        <f t="shared" si="319"/>
        <v>theater</v>
      </c>
      <c r="R3414" t="str">
        <f t="shared" si="320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21"/>
        <v>46.428571428571431</v>
      </c>
      <c r="Q3415" t="str">
        <f t="shared" si="319"/>
        <v>theater</v>
      </c>
      <c r="R3415" t="str">
        <f t="shared" si="320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21"/>
        <v>70.568181818181813</v>
      </c>
      <c r="Q3416" t="str">
        <f t="shared" si="319"/>
        <v>theater</v>
      </c>
      <c r="R3416" t="str">
        <f t="shared" si="320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21"/>
        <v>22.222222222222221</v>
      </c>
      <c r="Q3417" t="str">
        <f t="shared" si="319"/>
        <v>theater</v>
      </c>
      <c r="R3417" t="str">
        <f t="shared" si="320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21"/>
        <v>159.46666666666667</v>
      </c>
      <c r="Q3418" t="str">
        <f t="shared" si="319"/>
        <v>theater</v>
      </c>
      <c r="R3418" t="str">
        <f t="shared" si="320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21"/>
        <v>37.777999999999999</v>
      </c>
      <c r="Q3419" t="str">
        <f t="shared" si="319"/>
        <v>theater</v>
      </c>
      <c r="R3419" t="str">
        <f t="shared" si="320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21"/>
        <v>72.053571428571431</v>
      </c>
      <c r="Q3420" t="str">
        <f t="shared" si="319"/>
        <v>theater</v>
      </c>
      <c r="R3420" t="str">
        <f t="shared" si="320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21"/>
        <v>63.695652173913047</v>
      </c>
      <c r="Q3421" t="str">
        <f t="shared" si="319"/>
        <v>theater</v>
      </c>
      <c r="R3421" t="str">
        <f t="shared" si="320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21"/>
        <v>28.411764705882351</v>
      </c>
      <c r="Q3422" t="str">
        <f t="shared" si="319"/>
        <v>theater</v>
      </c>
      <c r="R3422" t="str">
        <f t="shared" si="320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21"/>
        <v>103.21428571428571</v>
      </c>
      <c r="Q3423" t="str">
        <f t="shared" si="319"/>
        <v>theater</v>
      </c>
      <c r="R3423" t="str">
        <f t="shared" si="320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21"/>
        <v>71.152173913043484</v>
      </c>
      <c r="Q3424" t="str">
        <f t="shared" si="319"/>
        <v>theater</v>
      </c>
      <c r="R3424" t="str">
        <f t="shared" si="320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21"/>
        <v>35</v>
      </c>
      <c r="Q3425" t="str">
        <f t="shared" si="319"/>
        <v>theater</v>
      </c>
      <c r="R3425" t="str">
        <f t="shared" si="320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21"/>
        <v>81.776315789473685</v>
      </c>
      <c r="Q3426" t="str">
        <f t="shared" si="319"/>
        <v>theater</v>
      </c>
      <c r="R3426" t="str">
        <f t="shared" si="320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21"/>
        <v>297.02980769230766</v>
      </c>
      <c r="Q3427" t="str">
        <f t="shared" si="319"/>
        <v>theater</v>
      </c>
      <c r="R3427" t="str">
        <f t="shared" si="320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21"/>
        <v>46.609195402298852</v>
      </c>
      <c r="Q3428" t="str">
        <f t="shared" si="319"/>
        <v>theater</v>
      </c>
      <c r="R3428" t="str">
        <f t="shared" si="320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21"/>
        <v>51.724137931034484</v>
      </c>
      <c r="Q3429" t="str">
        <f t="shared" si="319"/>
        <v>theater</v>
      </c>
      <c r="R3429" t="str">
        <f t="shared" si="320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21"/>
        <v>40.294117647058826</v>
      </c>
      <c r="Q3430" t="str">
        <f t="shared" si="319"/>
        <v>theater</v>
      </c>
      <c r="R3430" t="str">
        <f t="shared" si="320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21"/>
        <v>16.25</v>
      </c>
      <c r="Q3431" t="str">
        <f t="shared" si="319"/>
        <v>theater</v>
      </c>
      <c r="R3431" t="str">
        <f t="shared" si="320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21"/>
        <v>30.152638888888887</v>
      </c>
      <c r="Q3432" t="str">
        <f t="shared" si="319"/>
        <v>theater</v>
      </c>
      <c r="R3432" t="str">
        <f t="shared" si="320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21"/>
        <v>95.238095238095241</v>
      </c>
      <c r="Q3433" t="str">
        <f t="shared" si="319"/>
        <v>theater</v>
      </c>
      <c r="R3433" t="str">
        <f t="shared" si="320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21"/>
        <v>52.214285714285715</v>
      </c>
      <c r="Q3434" t="str">
        <f t="shared" si="319"/>
        <v>theater</v>
      </c>
      <c r="R3434" t="str">
        <f t="shared" si="320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21"/>
        <v>134.1549295774648</v>
      </c>
      <c r="Q3435" t="str">
        <f t="shared" si="319"/>
        <v>theater</v>
      </c>
      <c r="R3435" t="str">
        <f t="shared" si="320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21"/>
        <v>62.827380952380949</v>
      </c>
      <c r="Q3436" t="str">
        <f t="shared" si="319"/>
        <v>theater</v>
      </c>
      <c r="R3436" t="str">
        <f t="shared" si="320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21"/>
        <v>58.94736842105263</v>
      </c>
      <c r="Q3437" t="str">
        <f t="shared" si="319"/>
        <v>theater</v>
      </c>
      <c r="R3437" t="str">
        <f t="shared" si="320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21"/>
        <v>143.1081081081081</v>
      </c>
      <c r="Q3438" t="str">
        <f t="shared" si="319"/>
        <v>theater</v>
      </c>
      <c r="R3438" t="str">
        <f t="shared" si="320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21"/>
        <v>84.166666666666671</v>
      </c>
      <c r="Q3439" t="str">
        <f t="shared" si="319"/>
        <v>theater</v>
      </c>
      <c r="R3439" t="str">
        <f t="shared" si="320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21"/>
        <v>186.07142857142858</v>
      </c>
      <c r="Q3440" t="str">
        <f t="shared" si="319"/>
        <v>theater</v>
      </c>
      <c r="R3440" t="str">
        <f t="shared" si="320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21"/>
        <v>89.785555555555561</v>
      </c>
      <c r="Q3441" t="str">
        <f t="shared" si="319"/>
        <v>theater</v>
      </c>
      <c r="R3441" t="str">
        <f t="shared" si="320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21"/>
        <v>64.157560975609755</v>
      </c>
      <c r="Q3442" t="str">
        <f t="shared" si="319"/>
        <v>theater</v>
      </c>
      <c r="R3442" t="str">
        <f t="shared" si="320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21"/>
        <v>59.651162790697676</v>
      </c>
      <c r="Q3443" t="str">
        <f t="shared" si="319"/>
        <v>theater</v>
      </c>
      <c r="R3443" t="str">
        <f t="shared" si="320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21"/>
        <v>31.25</v>
      </c>
      <c r="Q3444" t="str">
        <f t="shared" si="319"/>
        <v>theater</v>
      </c>
      <c r="R3444" t="str">
        <f t="shared" si="320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21"/>
        <v>41.222222222222221</v>
      </c>
      <c r="Q3445" t="str">
        <f t="shared" si="319"/>
        <v>theater</v>
      </c>
      <c r="R3445" t="str">
        <f t="shared" si="320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21"/>
        <v>43.35</v>
      </c>
      <c r="Q3446" t="str">
        <f t="shared" si="319"/>
        <v>theater</v>
      </c>
      <c r="R3446" t="str">
        <f t="shared" si="320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21"/>
        <v>64.516129032258064</v>
      </c>
      <c r="Q3447" t="str">
        <f t="shared" si="319"/>
        <v>theater</v>
      </c>
      <c r="R3447" t="str">
        <f t="shared" si="320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21"/>
        <v>43.28</v>
      </c>
      <c r="Q3448" t="str">
        <f t="shared" si="319"/>
        <v>theater</v>
      </c>
      <c r="R3448" t="str">
        <f t="shared" si="320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21"/>
        <v>77</v>
      </c>
      <c r="Q3449" t="str">
        <f t="shared" si="319"/>
        <v>theater</v>
      </c>
      <c r="R3449" t="str">
        <f t="shared" si="320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21"/>
        <v>51.222222222222221</v>
      </c>
      <c r="Q3450" t="str">
        <f t="shared" si="319"/>
        <v>theater</v>
      </c>
      <c r="R3450" t="str">
        <f t="shared" si="320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21"/>
        <v>68.25</v>
      </c>
      <c r="Q3451" t="str">
        <f t="shared" si="319"/>
        <v>theater</v>
      </c>
      <c r="R3451" t="str">
        <f t="shared" si="320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21"/>
        <v>19.487179487179485</v>
      </c>
      <c r="Q3452" t="str">
        <f t="shared" si="319"/>
        <v>theater</v>
      </c>
      <c r="R3452" t="str">
        <f t="shared" si="320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21"/>
        <v>41.125</v>
      </c>
      <c r="Q3453" t="str">
        <f t="shared" si="319"/>
        <v>theater</v>
      </c>
      <c r="R3453" t="str">
        <f t="shared" si="320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21"/>
        <v>41.405405405405403</v>
      </c>
      <c r="Q3454" t="str">
        <f t="shared" si="319"/>
        <v>theater</v>
      </c>
      <c r="R3454" t="str">
        <f t="shared" si="320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21"/>
        <v>27.5</v>
      </c>
      <c r="Q3455" t="str">
        <f t="shared" si="319"/>
        <v>theater</v>
      </c>
      <c r="R3455" t="str">
        <f t="shared" si="320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21"/>
        <v>33.571428571428569</v>
      </c>
      <c r="Q3456" t="str">
        <f t="shared" si="319"/>
        <v>theater</v>
      </c>
      <c r="R3456" t="str">
        <f t="shared" si="320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21"/>
        <v>145.86956521739131</v>
      </c>
      <c r="Q3457" t="str">
        <f t="shared" si="319"/>
        <v>theater</v>
      </c>
      <c r="R3457" t="str">
        <f t="shared" si="320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 s="6">
        <f t="shared" si="321"/>
        <v>358.6875</v>
      </c>
      <c r="Q3458" t="str">
        <f t="shared" ref="Q3458:Q3521" si="325">LEFT(N3458,FIND("/",N3458)-1)</f>
        <v>theater</v>
      </c>
      <c r="R3458" t="str">
        <f t="shared" ref="R3458:R3521" si="326">RIGHT(N3458,LEN(N3458)-SEARCH("/",N3458))</f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6">
        <f t="shared" ref="P3459:P3522" si="327">IFERROR(E3459/L3459,0)</f>
        <v>50.981818181818184</v>
      </c>
      <c r="Q3459" t="str">
        <f t="shared" si="325"/>
        <v>theater</v>
      </c>
      <c r="R3459" t="str">
        <f t="shared" si="326"/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7"/>
        <v>45.037037037037038</v>
      </c>
      <c r="Q3460" t="str">
        <f t="shared" si="325"/>
        <v>theater</v>
      </c>
      <c r="R3460" t="str">
        <f t="shared" si="326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7"/>
        <v>17.527777777777779</v>
      </c>
      <c r="Q3461" t="str">
        <f t="shared" si="325"/>
        <v>theater</v>
      </c>
      <c r="R3461" t="str">
        <f t="shared" si="326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7"/>
        <v>50</v>
      </c>
      <c r="Q3462" t="str">
        <f t="shared" si="325"/>
        <v>theater</v>
      </c>
      <c r="R3462" t="str">
        <f t="shared" si="326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7"/>
        <v>57.916666666666664</v>
      </c>
      <c r="Q3463" t="str">
        <f t="shared" si="325"/>
        <v>theater</v>
      </c>
      <c r="R3463" t="str">
        <f t="shared" si="326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7"/>
        <v>29.705882352941178</v>
      </c>
      <c r="Q3464" t="str">
        <f t="shared" si="325"/>
        <v>theater</v>
      </c>
      <c r="R3464" t="str">
        <f t="shared" si="326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7"/>
        <v>90.684210526315795</v>
      </c>
      <c r="Q3465" t="str">
        <f t="shared" si="325"/>
        <v>theater</v>
      </c>
      <c r="R3465" t="str">
        <f t="shared" si="326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7"/>
        <v>55.012688172043013</v>
      </c>
      <c r="Q3466" t="str">
        <f t="shared" si="325"/>
        <v>theater</v>
      </c>
      <c r="R3466" t="str">
        <f t="shared" si="326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7"/>
        <v>57.222222222222221</v>
      </c>
      <c r="Q3467" t="str">
        <f t="shared" si="325"/>
        <v>theater</v>
      </c>
      <c r="R3467" t="str">
        <f t="shared" si="326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7"/>
        <v>72.950819672131146</v>
      </c>
      <c r="Q3468" t="str">
        <f t="shared" si="325"/>
        <v>theater</v>
      </c>
      <c r="R3468" t="str">
        <f t="shared" si="326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7"/>
        <v>64.468085106382972</v>
      </c>
      <c r="Q3469" t="str">
        <f t="shared" si="325"/>
        <v>theater</v>
      </c>
      <c r="R3469" t="str">
        <f t="shared" si="326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7"/>
        <v>716.35294117647061</v>
      </c>
      <c r="Q3470" t="str">
        <f t="shared" si="325"/>
        <v>theater</v>
      </c>
      <c r="R3470" t="str">
        <f t="shared" si="326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7"/>
        <v>50.396825396825399</v>
      </c>
      <c r="Q3471" t="str">
        <f t="shared" si="325"/>
        <v>theater</v>
      </c>
      <c r="R3471" t="str">
        <f t="shared" si="326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7"/>
        <v>41.666666666666664</v>
      </c>
      <c r="Q3472" t="str">
        <f t="shared" si="325"/>
        <v>theater</v>
      </c>
      <c r="R3472" t="str">
        <f t="shared" si="326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7"/>
        <v>35.766666666666666</v>
      </c>
      <c r="Q3473" t="str">
        <f t="shared" si="325"/>
        <v>theater</v>
      </c>
      <c r="R3473" t="str">
        <f t="shared" si="326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7"/>
        <v>88.739130434782609</v>
      </c>
      <c r="Q3474" t="str">
        <f t="shared" si="325"/>
        <v>theater</v>
      </c>
      <c r="R3474" t="str">
        <f t="shared" si="326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7"/>
        <v>148.4848484848485</v>
      </c>
      <c r="Q3475" t="str">
        <f t="shared" si="325"/>
        <v>theater</v>
      </c>
      <c r="R3475" t="str">
        <f t="shared" si="326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7"/>
        <v>51.794871794871796</v>
      </c>
      <c r="Q3476" t="str">
        <f t="shared" si="325"/>
        <v>theater</v>
      </c>
      <c r="R3476" t="str">
        <f t="shared" si="326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7"/>
        <v>20</v>
      </c>
      <c r="Q3477" t="str">
        <f t="shared" si="325"/>
        <v>theater</v>
      </c>
      <c r="R3477" t="str">
        <f t="shared" si="326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7"/>
        <v>52</v>
      </c>
      <c r="Q3478" t="str">
        <f t="shared" si="325"/>
        <v>theater</v>
      </c>
      <c r="R3478" t="str">
        <f t="shared" si="326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7"/>
        <v>53.230769230769234</v>
      </c>
      <c r="Q3479" t="str">
        <f t="shared" si="325"/>
        <v>theater</v>
      </c>
      <c r="R3479" t="str">
        <f t="shared" si="326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7"/>
        <v>39.596491228070178</v>
      </c>
      <c r="Q3480" t="str">
        <f t="shared" si="325"/>
        <v>theater</v>
      </c>
      <c r="R3480" t="str">
        <f t="shared" si="326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7"/>
        <v>34.25</v>
      </c>
      <c r="Q3481" t="str">
        <f t="shared" si="325"/>
        <v>theater</v>
      </c>
      <c r="R3481" t="str">
        <f t="shared" si="326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7"/>
        <v>164.61538461538461</v>
      </c>
      <c r="Q3482" t="str">
        <f t="shared" si="325"/>
        <v>theater</v>
      </c>
      <c r="R3482" t="str">
        <f t="shared" si="326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7"/>
        <v>125.05263157894737</v>
      </c>
      <c r="Q3483" t="str">
        <f t="shared" si="325"/>
        <v>theater</v>
      </c>
      <c r="R3483" t="str">
        <f t="shared" si="326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7"/>
        <v>51.875</v>
      </c>
      <c r="Q3484" t="str">
        <f t="shared" si="325"/>
        <v>theater</v>
      </c>
      <c r="R3484" t="str">
        <f t="shared" si="326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7"/>
        <v>40.285714285714285</v>
      </c>
      <c r="Q3485" t="str">
        <f t="shared" si="325"/>
        <v>theater</v>
      </c>
      <c r="R3485" t="str">
        <f t="shared" si="326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7"/>
        <v>64.909090909090907</v>
      </c>
      <c r="Q3486" t="str">
        <f t="shared" si="325"/>
        <v>theater</v>
      </c>
      <c r="R3486" t="str">
        <f t="shared" si="326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7"/>
        <v>55.333333333333336</v>
      </c>
      <c r="Q3487" t="str">
        <f t="shared" si="325"/>
        <v>theater</v>
      </c>
      <c r="R3487" t="str">
        <f t="shared" si="326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7"/>
        <v>83.142857142857139</v>
      </c>
      <c r="Q3488" t="str">
        <f t="shared" si="325"/>
        <v>theater</v>
      </c>
      <c r="R3488" t="str">
        <f t="shared" si="326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7"/>
        <v>38.712121212121211</v>
      </c>
      <c r="Q3489" t="str">
        <f t="shared" si="325"/>
        <v>theater</v>
      </c>
      <c r="R3489" t="str">
        <f t="shared" si="326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7"/>
        <v>125.37931034482759</v>
      </c>
      <c r="Q3490" t="str">
        <f t="shared" si="325"/>
        <v>theater</v>
      </c>
      <c r="R3490" t="str">
        <f t="shared" si="326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7"/>
        <v>78.263888888888886</v>
      </c>
      <c r="Q3491" t="str">
        <f t="shared" si="325"/>
        <v>theater</v>
      </c>
      <c r="R3491" t="str">
        <f t="shared" si="326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7"/>
        <v>47.222222222222221</v>
      </c>
      <c r="Q3492" t="str">
        <f t="shared" si="325"/>
        <v>theater</v>
      </c>
      <c r="R3492" t="str">
        <f t="shared" si="326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7"/>
        <v>79.099999999999994</v>
      </c>
      <c r="Q3493" t="str">
        <f t="shared" si="325"/>
        <v>theater</v>
      </c>
      <c r="R3493" t="str">
        <f t="shared" si="326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7"/>
        <v>114.29199999999999</v>
      </c>
      <c r="Q3494" t="str">
        <f t="shared" si="325"/>
        <v>theater</v>
      </c>
      <c r="R3494" t="str">
        <f t="shared" si="326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7"/>
        <v>51.724137931034484</v>
      </c>
      <c r="Q3495" t="str">
        <f t="shared" si="325"/>
        <v>theater</v>
      </c>
      <c r="R3495" t="str">
        <f t="shared" si="326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7"/>
        <v>30.76923076923077</v>
      </c>
      <c r="Q3496" t="str">
        <f t="shared" si="325"/>
        <v>theater</v>
      </c>
      <c r="R3496" t="str">
        <f t="shared" si="326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7"/>
        <v>74.208333333333329</v>
      </c>
      <c r="Q3497" t="str">
        <f t="shared" si="325"/>
        <v>theater</v>
      </c>
      <c r="R3497" t="str">
        <f t="shared" si="326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7"/>
        <v>47.846153846153847</v>
      </c>
      <c r="Q3498" t="str">
        <f t="shared" si="325"/>
        <v>theater</v>
      </c>
      <c r="R3498" t="str">
        <f t="shared" si="326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7"/>
        <v>34.408163265306122</v>
      </c>
      <c r="Q3499" t="str">
        <f t="shared" si="325"/>
        <v>theater</v>
      </c>
      <c r="R3499" t="str">
        <f t="shared" si="326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7"/>
        <v>40.238095238095241</v>
      </c>
      <c r="Q3500" t="str">
        <f t="shared" si="325"/>
        <v>theater</v>
      </c>
      <c r="R3500" t="str">
        <f t="shared" si="326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7"/>
        <v>60.285714285714285</v>
      </c>
      <c r="Q3501" t="str">
        <f t="shared" si="325"/>
        <v>theater</v>
      </c>
      <c r="R3501" t="str">
        <f t="shared" si="326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7"/>
        <v>25.30952380952381</v>
      </c>
      <c r="Q3502" t="str">
        <f t="shared" si="325"/>
        <v>theater</v>
      </c>
      <c r="R3502" t="str">
        <f t="shared" si="326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7"/>
        <v>35.952380952380949</v>
      </c>
      <c r="Q3503" t="str">
        <f t="shared" si="325"/>
        <v>theater</v>
      </c>
      <c r="R3503" t="str">
        <f t="shared" si="326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7"/>
        <v>136</v>
      </c>
      <c r="Q3504" t="str">
        <f t="shared" si="325"/>
        <v>theater</v>
      </c>
      <c r="R3504" t="str">
        <f t="shared" si="326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7"/>
        <v>70.763157894736835</v>
      </c>
      <c r="Q3505" t="str">
        <f t="shared" si="325"/>
        <v>theater</v>
      </c>
      <c r="R3505" t="str">
        <f t="shared" si="326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7"/>
        <v>125</v>
      </c>
      <c r="Q3506" t="str">
        <f t="shared" si="325"/>
        <v>theater</v>
      </c>
      <c r="R3506" t="str">
        <f t="shared" si="326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7"/>
        <v>66.512820512820511</v>
      </c>
      <c r="Q3507" t="str">
        <f t="shared" si="325"/>
        <v>theater</v>
      </c>
      <c r="R3507" t="str">
        <f t="shared" si="326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7"/>
        <v>105</v>
      </c>
      <c r="Q3508" t="str">
        <f t="shared" si="325"/>
        <v>theater</v>
      </c>
      <c r="R3508" t="str">
        <f t="shared" si="326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7"/>
        <v>145</v>
      </c>
      <c r="Q3509" t="str">
        <f t="shared" si="325"/>
        <v>theater</v>
      </c>
      <c r="R3509" t="str">
        <f t="shared" si="326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7"/>
        <v>12</v>
      </c>
      <c r="Q3510" t="str">
        <f t="shared" si="325"/>
        <v>theater</v>
      </c>
      <c r="R3510" t="str">
        <f t="shared" si="326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7"/>
        <v>96.666666666666671</v>
      </c>
      <c r="Q3511" t="str">
        <f t="shared" si="325"/>
        <v>theater</v>
      </c>
      <c r="R3511" t="str">
        <f t="shared" si="326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7"/>
        <v>60.333333333333336</v>
      </c>
      <c r="Q3512" t="str">
        <f t="shared" si="325"/>
        <v>theater</v>
      </c>
      <c r="R3512" t="str">
        <f t="shared" si="326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7"/>
        <v>79.89473684210526</v>
      </c>
      <c r="Q3513" t="str">
        <f t="shared" si="325"/>
        <v>theater</v>
      </c>
      <c r="R3513" t="str">
        <f t="shared" si="326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7"/>
        <v>58.823529411764703</v>
      </c>
      <c r="Q3514" t="str">
        <f t="shared" si="325"/>
        <v>theater</v>
      </c>
      <c r="R3514" t="str">
        <f t="shared" si="326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7"/>
        <v>75.340909090909093</v>
      </c>
      <c r="Q3515" t="str">
        <f t="shared" si="325"/>
        <v>theater</v>
      </c>
      <c r="R3515" t="str">
        <f t="shared" si="326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7"/>
        <v>55</v>
      </c>
      <c r="Q3516" t="str">
        <f t="shared" si="325"/>
        <v>theater</v>
      </c>
      <c r="R3516" t="str">
        <f t="shared" si="326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7"/>
        <v>66.956521739130437</v>
      </c>
      <c r="Q3517" t="str">
        <f t="shared" si="325"/>
        <v>theater</v>
      </c>
      <c r="R3517" t="str">
        <f t="shared" si="326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7"/>
        <v>227.27272727272728</v>
      </c>
      <c r="Q3518" t="str">
        <f t="shared" si="325"/>
        <v>theater</v>
      </c>
      <c r="R3518" t="str">
        <f t="shared" si="326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7"/>
        <v>307.69230769230768</v>
      </c>
      <c r="Q3519" t="str">
        <f t="shared" si="325"/>
        <v>theater</v>
      </c>
      <c r="R3519" t="str">
        <f t="shared" si="326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7"/>
        <v>50.020909090909093</v>
      </c>
      <c r="Q3520" t="str">
        <f t="shared" si="325"/>
        <v>theater</v>
      </c>
      <c r="R3520" t="str">
        <f t="shared" si="326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7"/>
        <v>72.392857142857139</v>
      </c>
      <c r="Q3521" t="str">
        <f t="shared" si="325"/>
        <v>theater</v>
      </c>
      <c r="R3521" t="str">
        <f t="shared" si="326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 s="6">
        <f t="shared" si="327"/>
        <v>95.952380952380949</v>
      </c>
      <c r="Q3522" t="str">
        <f t="shared" ref="Q3522:Q3585" si="331">LEFT(N3522,FIND("/",N3522)-1)</f>
        <v>theater</v>
      </c>
      <c r="R3522" t="str">
        <f t="shared" ref="R3522:R3585" si="332">RIGHT(N3522,LEN(N3522)-SEARCH("/",N3522))</f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6">
        <f t="shared" ref="P3523:P3586" si="333">IFERROR(E3523/L3523,0)</f>
        <v>45.615384615384613</v>
      </c>
      <c r="Q3523" t="str">
        <f t="shared" si="331"/>
        <v>theater</v>
      </c>
      <c r="R3523" t="str">
        <f t="shared" si="332"/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3"/>
        <v>41.029411764705884</v>
      </c>
      <c r="Q3524" t="str">
        <f t="shared" si="331"/>
        <v>theater</v>
      </c>
      <c r="R3524" t="str">
        <f t="shared" si="332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3"/>
        <v>56.825000000000003</v>
      </c>
      <c r="Q3525" t="str">
        <f t="shared" si="331"/>
        <v>theater</v>
      </c>
      <c r="R3525" t="str">
        <f t="shared" si="332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3"/>
        <v>137.24324324324326</v>
      </c>
      <c r="Q3526" t="str">
        <f t="shared" si="331"/>
        <v>theater</v>
      </c>
      <c r="R3526" t="str">
        <f t="shared" si="332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3"/>
        <v>75.714285714285708</v>
      </c>
      <c r="Q3527" t="str">
        <f t="shared" si="331"/>
        <v>theater</v>
      </c>
      <c r="R3527" t="str">
        <f t="shared" si="332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3"/>
        <v>99</v>
      </c>
      <c r="Q3528" t="str">
        <f t="shared" si="331"/>
        <v>theater</v>
      </c>
      <c r="R3528" t="str">
        <f t="shared" si="332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3"/>
        <v>81.569767441860463</v>
      </c>
      <c r="Q3529" t="str">
        <f t="shared" si="331"/>
        <v>theater</v>
      </c>
      <c r="R3529" t="str">
        <f t="shared" si="332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3"/>
        <v>45.108108108108105</v>
      </c>
      <c r="Q3530" t="str">
        <f t="shared" si="331"/>
        <v>theater</v>
      </c>
      <c r="R3530" t="str">
        <f t="shared" si="332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3"/>
        <v>36.666666666666664</v>
      </c>
      <c r="Q3531" t="str">
        <f t="shared" si="331"/>
        <v>theater</v>
      </c>
      <c r="R3531" t="str">
        <f t="shared" si="332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3"/>
        <v>125</v>
      </c>
      <c r="Q3532" t="str">
        <f t="shared" si="331"/>
        <v>theater</v>
      </c>
      <c r="R3532" t="str">
        <f t="shared" si="332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3"/>
        <v>49.230769230769234</v>
      </c>
      <c r="Q3533" t="str">
        <f t="shared" si="331"/>
        <v>theater</v>
      </c>
      <c r="R3533" t="str">
        <f t="shared" si="332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3"/>
        <v>42.296296296296298</v>
      </c>
      <c r="Q3534" t="str">
        <f t="shared" si="331"/>
        <v>theater</v>
      </c>
      <c r="R3534" t="str">
        <f t="shared" si="332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3"/>
        <v>78.875</v>
      </c>
      <c r="Q3535" t="str">
        <f t="shared" si="331"/>
        <v>theater</v>
      </c>
      <c r="R3535" t="str">
        <f t="shared" si="332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3"/>
        <v>38.284313725490193</v>
      </c>
      <c r="Q3536" t="str">
        <f t="shared" si="331"/>
        <v>theater</v>
      </c>
      <c r="R3536" t="str">
        <f t="shared" si="332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3"/>
        <v>44.847826086956523</v>
      </c>
      <c r="Q3537" t="str">
        <f t="shared" si="331"/>
        <v>theater</v>
      </c>
      <c r="R3537" t="str">
        <f t="shared" si="332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3"/>
        <v>13.529411764705882</v>
      </c>
      <c r="Q3538" t="str">
        <f t="shared" si="331"/>
        <v>theater</v>
      </c>
      <c r="R3538" t="str">
        <f t="shared" si="332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3"/>
        <v>43.5</v>
      </c>
      <c r="Q3539" t="str">
        <f t="shared" si="331"/>
        <v>theater</v>
      </c>
      <c r="R3539" t="str">
        <f t="shared" si="332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3"/>
        <v>30.951807228915662</v>
      </c>
      <c r="Q3540" t="str">
        <f t="shared" si="331"/>
        <v>theater</v>
      </c>
      <c r="R3540" t="str">
        <f t="shared" si="332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3"/>
        <v>55.230769230769234</v>
      </c>
      <c r="Q3541" t="str">
        <f t="shared" si="331"/>
        <v>theater</v>
      </c>
      <c r="R3541" t="str">
        <f t="shared" si="332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3"/>
        <v>46.125</v>
      </c>
      <c r="Q3542" t="str">
        <f t="shared" si="331"/>
        <v>theater</v>
      </c>
      <c r="R3542" t="str">
        <f t="shared" si="332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3"/>
        <v>39.375</v>
      </c>
      <c r="Q3543" t="str">
        <f t="shared" si="331"/>
        <v>theater</v>
      </c>
      <c r="R3543" t="str">
        <f t="shared" si="332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3"/>
        <v>66.152941176470591</v>
      </c>
      <c r="Q3544" t="str">
        <f t="shared" si="331"/>
        <v>theater</v>
      </c>
      <c r="R3544" t="str">
        <f t="shared" si="332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3"/>
        <v>54.137931034482762</v>
      </c>
      <c r="Q3545" t="str">
        <f t="shared" si="331"/>
        <v>theater</v>
      </c>
      <c r="R3545" t="str">
        <f t="shared" si="332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3"/>
        <v>104.16666666666667</v>
      </c>
      <c r="Q3546" t="str">
        <f t="shared" si="331"/>
        <v>theater</v>
      </c>
      <c r="R3546" t="str">
        <f t="shared" si="332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3"/>
        <v>31.375</v>
      </c>
      <c r="Q3547" t="str">
        <f t="shared" si="331"/>
        <v>theater</v>
      </c>
      <c r="R3547" t="str">
        <f t="shared" si="332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3"/>
        <v>59.210526315789473</v>
      </c>
      <c r="Q3548" t="str">
        <f t="shared" si="331"/>
        <v>theater</v>
      </c>
      <c r="R3548" t="str">
        <f t="shared" si="332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3"/>
        <v>119.17633928571429</v>
      </c>
      <c r="Q3549" t="str">
        <f t="shared" si="331"/>
        <v>theater</v>
      </c>
      <c r="R3549" t="str">
        <f t="shared" si="332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3"/>
        <v>164.61538461538461</v>
      </c>
      <c r="Q3550" t="str">
        <f t="shared" si="331"/>
        <v>theater</v>
      </c>
      <c r="R3550" t="str">
        <f t="shared" si="332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3"/>
        <v>24.285714285714285</v>
      </c>
      <c r="Q3551" t="str">
        <f t="shared" si="331"/>
        <v>theater</v>
      </c>
      <c r="R3551" t="str">
        <f t="shared" si="332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3"/>
        <v>40.9375</v>
      </c>
      <c r="Q3552" t="str">
        <f t="shared" si="331"/>
        <v>theater</v>
      </c>
      <c r="R3552" t="str">
        <f t="shared" si="332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3"/>
        <v>61.1</v>
      </c>
      <c r="Q3553" t="str">
        <f t="shared" si="331"/>
        <v>theater</v>
      </c>
      <c r="R3553" t="str">
        <f t="shared" si="332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3"/>
        <v>38.65</v>
      </c>
      <c r="Q3554" t="str">
        <f t="shared" si="331"/>
        <v>theater</v>
      </c>
      <c r="R3554" t="str">
        <f t="shared" si="332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3"/>
        <v>56.20192307692308</v>
      </c>
      <c r="Q3555" t="str">
        <f t="shared" si="331"/>
        <v>theater</v>
      </c>
      <c r="R3555" t="str">
        <f t="shared" si="332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3"/>
        <v>107.00207547169811</v>
      </c>
      <c r="Q3556" t="str">
        <f t="shared" si="331"/>
        <v>theater</v>
      </c>
      <c r="R3556" t="str">
        <f t="shared" si="332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3"/>
        <v>171.42857142857142</v>
      </c>
      <c r="Q3557" t="str">
        <f t="shared" si="331"/>
        <v>theater</v>
      </c>
      <c r="R3557" t="str">
        <f t="shared" si="332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3"/>
        <v>110.5</v>
      </c>
      <c r="Q3558" t="str">
        <f t="shared" si="331"/>
        <v>theater</v>
      </c>
      <c r="R3558" t="str">
        <f t="shared" si="332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3"/>
        <v>179.27598566308242</v>
      </c>
      <c r="Q3559" t="str">
        <f t="shared" si="331"/>
        <v>theater</v>
      </c>
      <c r="R3559" t="str">
        <f t="shared" si="332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3"/>
        <v>22.90909090909091</v>
      </c>
      <c r="Q3560" t="str">
        <f t="shared" si="331"/>
        <v>theater</v>
      </c>
      <c r="R3560" t="str">
        <f t="shared" si="332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3"/>
        <v>43.125</v>
      </c>
      <c r="Q3561" t="str">
        <f t="shared" si="331"/>
        <v>theater</v>
      </c>
      <c r="R3561" t="str">
        <f t="shared" si="332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3"/>
        <v>46.891891891891895</v>
      </c>
      <c r="Q3562" t="str">
        <f t="shared" si="331"/>
        <v>theater</v>
      </c>
      <c r="R3562" t="str">
        <f t="shared" si="332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3"/>
        <v>47.407407407407405</v>
      </c>
      <c r="Q3563" t="str">
        <f t="shared" si="331"/>
        <v>theater</v>
      </c>
      <c r="R3563" t="str">
        <f t="shared" si="332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3"/>
        <v>15.129032258064516</v>
      </c>
      <c r="Q3564" t="str">
        <f t="shared" si="331"/>
        <v>theater</v>
      </c>
      <c r="R3564" t="str">
        <f t="shared" si="332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3"/>
        <v>21.098000000000003</v>
      </c>
      <c r="Q3565" t="str">
        <f t="shared" si="331"/>
        <v>theater</v>
      </c>
      <c r="R3565" t="str">
        <f t="shared" si="332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3"/>
        <v>59.117647058823529</v>
      </c>
      <c r="Q3566" t="str">
        <f t="shared" si="331"/>
        <v>theater</v>
      </c>
      <c r="R3566" t="str">
        <f t="shared" si="332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3"/>
        <v>97.916666666666671</v>
      </c>
      <c r="Q3567" t="str">
        <f t="shared" si="331"/>
        <v>theater</v>
      </c>
      <c r="R3567" t="str">
        <f t="shared" si="332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3"/>
        <v>55.131578947368418</v>
      </c>
      <c r="Q3568" t="str">
        <f t="shared" si="331"/>
        <v>theater</v>
      </c>
      <c r="R3568" t="str">
        <f t="shared" si="332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3"/>
        <v>26.536585365853657</v>
      </c>
      <c r="Q3569" t="str">
        <f t="shared" si="331"/>
        <v>theater</v>
      </c>
      <c r="R3569" t="str">
        <f t="shared" si="332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3"/>
        <v>58.421052631578945</v>
      </c>
      <c r="Q3570" t="str">
        <f t="shared" si="331"/>
        <v>theater</v>
      </c>
      <c r="R3570" t="str">
        <f t="shared" si="332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3"/>
        <v>122.53658536585365</v>
      </c>
      <c r="Q3571" t="str">
        <f t="shared" si="331"/>
        <v>theater</v>
      </c>
      <c r="R3571" t="str">
        <f t="shared" si="332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3"/>
        <v>87.961538461538467</v>
      </c>
      <c r="Q3572" t="str">
        <f t="shared" si="331"/>
        <v>theater</v>
      </c>
      <c r="R3572" t="str">
        <f t="shared" si="332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3"/>
        <v>73.239999999999995</v>
      </c>
      <c r="Q3573" t="str">
        <f t="shared" si="331"/>
        <v>theater</v>
      </c>
      <c r="R3573" t="str">
        <f t="shared" si="332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3"/>
        <v>55.555555555555557</v>
      </c>
      <c r="Q3574" t="str">
        <f t="shared" si="331"/>
        <v>theater</v>
      </c>
      <c r="R3574" t="str">
        <f t="shared" si="332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3"/>
        <v>39.53846153846154</v>
      </c>
      <c r="Q3575" t="str">
        <f t="shared" si="331"/>
        <v>theater</v>
      </c>
      <c r="R3575" t="str">
        <f t="shared" si="332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3"/>
        <v>136.77777777777777</v>
      </c>
      <c r="Q3576" t="str">
        <f t="shared" si="331"/>
        <v>theater</v>
      </c>
      <c r="R3576" t="str">
        <f t="shared" si="332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3"/>
        <v>99.343137254901961</v>
      </c>
      <c r="Q3577" t="str">
        <f t="shared" si="331"/>
        <v>theater</v>
      </c>
      <c r="R3577" t="str">
        <f t="shared" si="332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3"/>
        <v>20</v>
      </c>
      <c r="Q3578" t="str">
        <f t="shared" si="331"/>
        <v>theater</v>
      </c>
      <c r="R3578" t="str">
        <f t="shared" si="332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3"/>
        <v>28.888888888888889</v>
      </c>
      <c r="Q3579" t="str">
        <f t="shared" si="331"/>
        <v>theater</v>
      </c>
      <c r="R3579" t="str">
        <f t="shared" si="332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3"/>
        <v>40.545945945945945</v>
      </c>
      <c r="Q3580" t="str">
        <f t="shared" si="331"/>
        <v>theater</v>
      </c>
      <c r="R3580" t="str">
        <f t="shared" si="332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3"/>
        <v>35.714285714285715</v>
      </c>
      <c r="Q3581" t="str">
        <f t="shared" si="331"/>
        <v>theater</v>
      </c>
      <c r="R3581" t="str">
        <f t="shared" si="332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3"/>
        <v>37.962962962962962</v>
      </c>
      <c r="Q3582" t="str">
        <f t="shared" si="331"/>
        <v>theater</v>
      </c>
      <c r="R3582" t="str">
        <f t="shared" si="332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3"/>
        <v>33.333333333333336</v>
      </c>
      <c r="Q3583" t="str">
        <f t="shared" si="331"/>
        <v>theater</v>
      </c>
      <c r="R3583" t="str">
        <f t="shared" si="332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3"/>
        <v>58.571428571428569</v>
      </c>
      <c r="Q3584" t="str">
        <f t="shared" si="331"/>
        <v>theater</v>
      </c>
      <c r="R3584" t="str">
        <f t="shared" si="332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3"/>
        <v>135.625</v>
      </c>
      <c r="Q3585" t="str">
        <f t="shared" si="331"/>
        <v>theater</v>
      </c>
      <c r="R3585" t="str">
        <f t="shared" si="332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 s="6">
        <f t="shared" si="333"/>
        <v>30.9375</v>
      </c>
      <c r="Q3586" t="str">
        <f t="shared" ref="Q3586:Q3649" si="337">LEFT(N3586,FIND("/",N3586)-1)</f>
        <v>theater</v>
      </c>
      <c r="R3586" t="str">
        <f t="shared" ref="R3586:R3649" si="338">RIGHT(N3586,LEN(N3586)-SEARCH("/",N3586))</f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6">
        <f t="shared" ref="P3587:P3650" si="339">IFERROR(E3587/L3587,0)</f>
        <v>176.08695652173913</v>
      </c>
      <c r="Q3587" t="str">
        <f t="shared" si="337"/>
        <v>theater</v>
      </c>
      <c r="R3587" t="str">
        <f t="shared" si="338"/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9"/>
        <v>151.9814814814815</v>
      </c>
      <c r="Q3588" t="str">
        <f t="shared" si="337"/>
        <v>theater</v>
      </c>
      <c r="R3588" t="str">
        <f t="shared" si="338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9"/>
        <v>22.607142857142858</v>
      </c>
      <c r="Q3589" t="str">
        <f t="shared" si="337"/>
        <v>theater</v>
      </c>
      <c r="R3589" t="str">
        <f t="shared" si="338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9"/>
        <v>18.272727272727273</v>
      </c>
      <c r="Q3590" t="str">
        <f t="shared" si="337"/>
        <v>theater</v>
      </c>
      <c r="R3590" t="str">
        <f t="shared" si="338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9"/>
        <v>82.258064516129039</v>
      </c>
      <c r="Q3591" t="str">
        <f t="shared" si="337"/>
        <v>theater</v>
      </c>
      <c r="R3591" t="str">
        <f t="shared" si="338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9"/>
        <v>68.534246575342465</v>
      </c>
      <c r="Q3592" t="str">
        <f t="shared" si="337"/>
        <v>theater</v>
      </c>
      <c r="R3592" t="str">
        <f t="shared" si="338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9"/>
        <v>68.055555555555557</v>
      </c>
      <c r="Q3593" t="str">
        <f t="shared" si="337"/>
        <v>theater</v>
      </c>
      <c r="R3593" t="str">
        <f t="shared" si="338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9"/>
        <v>72.714285714285708</v>
      </c>
      <c r="Q3594" t="str">
        <f t="shared" si="337"/>
        <v>theater</v>
      </c>
      <c r="R3594" t="str">
        <f t="shared" si="338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9"/>
        <v>77.186046511627907</v>
      </c>
      <c r="Q3595" t="str">
        <f t="shared" si="337"/>
        <v>theater</v>
      </c>
      <c r="R3595" t="str">
        <f t="shared" si="338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9"/>
        <v>55.972222222222221</v>
      </c>
      <c r="Q3596" t="str">
        <f t="shared" si="337"/>
        <v>theater</v>
      </c>
      <c r="R3596" t="str">
        <f t="shared" si="338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9"/>
        <v>49.693548387096776</v>
      </c>
      <c r="Q3597" t="str">
        <f t="shared" si="337"/>
        <v>theater</v>
      </c>
      <c r="R3597" t="str">
        <f t="shared" si="338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9"/>
        <v>79</v>
      </c>
      <c r="Q3598" t="str">
        <f t="shared" si="337"/>
        <v>theater</v>
      </c>
      <c r="R3598" t="str">
        <f t="shared" si="338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9"/>
        <v>77.727272727272734</v>
      </c>
      <c r="Q3599" t="str">
        <f t="shared" si="337"/>
        <v>theater</v>
      </c>
      <c r="R3599" t="str">
        <f t="shared" si="338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9"/>
        <v>40.777777777777779</v>
      </c>
      <c r="Q3600" t="str">
        <f t="shared" si="337"/>
        <v>theater</v>
      </c>
      <c r="R3600" t="str">
        <f t="shared" si="338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9"/>
        <v>59.411764705882355</v>
      </c>
      <c r="Q3601" t="str">
        <f t="shared" si="337"/>
        <v>theater</v>
      </c>
      <c r="R3601" t="str">
        <f t="shared" si="338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9"/>
        <v>3.25</v>
      </c>
      <c r="Q3602" t="str">
        <f t="shared" si="337"/>
        <v>theater</v>
      </c>
      <c r="R3602" t="str">
        <f t="shared" si="338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9"/>
        <v>39.377358490566039</v>
      </c>
      <c r="Q3603" t="str">
        <f t="shared" si="337"/>
        <v>theater</v>
      </c>
      <c r="R3603" t="str">
        <f t="shared" si="338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9"/>
        <v>81.673469387755105</v>
      </c>
      <c r="Q3604" t="str">
        <f t="shared" si="337"/>
        <v>theater</v>
      </c>
      <c r="R3604" t="str">
        <f t="shared" si="338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9"/>
        <v>44.912280701754383</v>
      </c>
      <c r="Q3605" t="str">
        <f t="shared" si="337"/>
        <v>theater</v>
      </c>
      <c r="R3605" t="str">
        <f t="shared" si="338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9"/>
        <v>49.05797101449275</v>
      </c>
      <c r="Q3606" t="str">
        <f t="shared" si="337"/>
        <v>theater</v>
      </c>
      <c r="R3606" t="str">
        <f t="shared" si="338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9"/>
        <v>30.666666666666668</v>
      </c>
      <c r="Q3607" t="str">
        <f t="shared" si="337"/>
        <v>theater</v>
      </c>
      <c r="R3607" t="str">
        <f t="shared" si="338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9"/>
        <v>61.0625</v>
      </c>
      <c r="Q3608" t="str">
        <f t="shared" si="337"/>
        <v>theater</v>
      </c>
      <c r="R3608" t="str">
        <f t="shared" si="338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9"/>
        <v>29</v>
      </c>
      <c r="Q3609" t="str">
        <f t="shared" si="337"/>
        <v>theater</v>
      </c>
      <c r="R3609" t="str">
        <f t="shared" si="338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9"/>
        <v>29.62962962962963</v>
      </c>
      <c r="Q3610" t="str">
        <f t="shared" si="337"/>
        <v>theater</v>
      </c>
      <c r="R3610" t="str">
        <f t="shared" si="338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9"/>
        <v>143.0952380952381</v>
      </c>
      <c r="Q3611" t="str">
        <f t="shared" si="337"/>
        <v>theater</v>
      </c>
      <c r="R3611" t="str">
        <f t="shared" si="338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9"/>
        <v>52.354838709677416</v>
      </c>
      <c r="Q3612" t="str">
        <f t="shared" si="337"/>
        <v>theater</v>
      </c>
      <c r="R3612" t="str">
        <f t="shared" si="338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9"/>
        <v>66.666666666666671</v>
      </c>
      <c r="Q3613" t="str">
        <f t="shared" si="337"/>
        <v>theater</v>
      </c>
      <c r="R3613" t="str">
        <f t="shared" si="338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9"/>
        <v>126.66666666666667</v>
      </c>
      <c r="Q3614" t="str">
        <f t="shared" si="337"/>
        <v>theater</v>
      </c>
      <c r="R3614" t="str">
        <f t="shared" si="338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9"/>
        <v>62.5</v>
      </c>
      <c r="Q3615" t="str">
        <f t="shared" si="337"/>
        <v>theater</v>
      </c>
      <c r="R3615" t="str">
        <f t="shared" si="338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9"/>
        <v>35.492957746478872</v>
      </c>
      <c r="Q3616" t="str">
        <f t="shared" si="337"/>
        <v>theater</v>
      </c>
      <c r="R3616" t="str">
        <f t="shared" si="338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9"/>
        <v>37.083333333333336</v>
      </c>
      <c r="Q3617" t="str">
        <f t="shared" si="337"/>
        <v>theater</v>
      </c>
      <c r="R3617" t="str">
        <f t="shared" si="338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9"/>
        <v>69.333333333333329</v>
      </c>
      <c r="Q3618" t="str">
        <f t="shared" si="337"/>
        <v>theater</v>
      </c>
      <c r="R3618" t="str">
        <f t="shared" si="338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9"/>
        <v>17.254901960784313</v>
      </c>
      <c r="Q3619" t="str">
        <f t="shared" si="337"/>
        <v>theater</v>
      </c>
      <c r="R3619" t="str">
        <f t="shared" si="338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9"/>
        <v>36.071428571428569</v>
      </c>
      <c r="Q3620" t="str">
        <f t="shared" si="337"/>
        <v>theater</v>
      </c>
      <c r="R3620" t="str">
        <f t="shared" si="338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9"/>
        <v>66.470588235294116</v>
      </c>
      <c r="Q3621" t="str">
        <f t="shared" si="337"/>
        <v>theater</v>
      </c>
      <c r="R3621" t="str">
        <f t="shared" si="338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9"/>
        <v>56.065989847715734</v>
      </c>
      <c r="Q3622" t="str">
        <f t="shared" si="337"/>
        <v>theater</v>
      </c>
      <c r="R3622" t="str">
        <f t="shared" si="338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9"/>
        <v>47.028571428571432</v>
      </c>
      <c r="Q3623" t="str">
        <f t="shared" si="337"/>
        <v>theater</v>
      </c>
      <c r="R3623" t="str">
        <f t="shared" si="338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9"/>
        <v>47.666190476190479</v>
      </c>
      <c r="Q3624" t="str">
        <f t="shared" si="337"/>
        <v>theater</v>
      </c>
      <c r="R3624" t="str">
        <f t="shared" si="338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9"/>
        <v>88.235294117647058</v>
      </c>
      <c r="Q3625" t="str">
        <f t="shared" si="337"/>
        <v>theater</v>
      </c>
      <c r="R3625" t="str">
        <f t="shared" si="338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9"/>
        <v>80.717948717948715</v>
      </c>
      <c r="Q3626" t="str">
        <f t="shared" si="337"/>
        <v>theater</v>
      </c>
      <c r="R3626" t="str">
        <f t="shared" si="338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9"/>
        <v>39.487179487179489</v>
      </c>
      <c r="Q3627" t="str">
        <f t="shared" si="337"/>
        <v>theater</v>
      </c>
      <c r="R3627" t="str">
        <f t="shared" si="338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9"/>
        <v>84.854166666666671</v>
      </c>
      <c r="Q3628" t="str">
        <f t="shared" si="337"/>
        <v>theater</v>
      </c>
      <c r="R3628" t="str">
        <f t="shared" si="338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9"/>
        <v>68.965517241379317</v>
      </c>
      <c r="Q3629" t="str">
        <f t="shared" si="337"/>
        <v>theater</v>
      </c>
      <c r="R3629" t="str">
        <f t="shared" si="338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9"/>
        <v>0</v>
      </c>
      <c r="Q3630" t="str">
        <f t="shared" si="337"/>
        <v>theater</v>
      </c>
      <c r="R3630" t="str">
        <f t="shared" si="338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9"/>
        <v>1</v>
      </c>
      <c r="Q3631" t="str">
        <f t="shared" si="337"/>
        <v>theater</v>
      </c>
      <c r="R3631" t="str">
        <f t="shared" si="338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9"/>
        <v>1</v>
      </c>
      <c r="Q3632" t="str">
        <f t="shared" si="337"/>
        <v>theater</v>
      </c>
      <c r="R3632" t="str">
        <f t="shared" si="338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9"/>
        <v>147.88135593220338</v>
      </c>
      <c r="Q3633" t="str">
        <f t="shared" si="337"/>
        <v>theater</v>
      </c>
      <c r="R3633" t="str">
        <f t="shared" si="338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9"/>
        <v>100</v>
      </c>
      <c r="Q3634" t="str">
        <f t="shared" si="337"/>
        <v>theater</v>
      </c>
      <c r="R3634" t="str">
        <f t="shared" si="338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9"/>
        <v>56.838709677419352</v>
      </c>
      <c r="Q3635" t="str">
        <f t="shared" si="337"/>
        <v>theater</v>
      </c>
      <c r="R3635" t="str">
        <f t="shared" si="338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9"/>
        <v>176.94444444444446</v>
      </c>
      <c r="Q3636" t="str">
        <f t="shared" si="337"/>
        <v>theater</v>
      </c>
      <c r="R3636" t="str">
        <f t="shared" si="338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9"/>
        <v>127.6</v>
      </c>
      <c r="Q3637" t="str">
        <f t="shared" si="337"/>
        <v>theater</v>
      </c>
      <c r="R3637" t="str">
        <f t="shared" si="338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9"/>
        <v>0</v>
      </c>
      <c r="Q3638" t="str">
        <f t="shared" si="337"/>
        <v>theater</v>
      </c>
      <c r="R3638" t="str">
        <f t="shared" si="338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9"/>
        <v>66.142857142857139</v>
      </c>
      <c r="Q3639" t="str">
        <f t="shared" si="337"/>
        <v>theater</v>
      </c>
      <c r="R3639" t="str">
        <f t="shared" si="338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9"/>
        <v>108</v>
      </c>
      <c r="Q3640" t="str">
        <f t="shared" si="337"/>
        <v>theater</v>
      </c>
      <c r="R3640" t="str">
        <f t="shared" si="338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9"/>
        <v>1</v>
      </c>
      <c r="Q3641" t="str">
        <f t="shared" si="337"/>
        <v>theater</v>
      </c>
      <c r="R3641" t="str">
        <f t="shared" si="338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9"/>
        <v>18.333333333333332</v>
      </c>
      <c r="Q3642" t="str">
        <f t="shared" si="337"/>
        <v>theater</v>
      </c>
      <c r="R3642" t="str">
        <f t="shared" si="338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9"/>
        <v>0</v>
      </c>
      <c r="Q3643" t="str">
        <f t="shared" si="337"/>
        <v>theater</v>
      </c>
      <c r="R3643" t="str">
        <f t="shared" si="338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9"/>
        <v>7.5</v>
      </c>
      <c r="Q3644" t="str">
        <f t="shared" si="337"/>
        <v>theater</v>
      </c>
      <c r="R3644" t="str">
        <f t="shared" si="338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9"/>
        <v>0</v>
      </c>
      <c r="Q3645" t="str">
        <f t="shared" si="337"/>
        <v>theater</v>
      </c>
      <c r="R3645" t="str">
        <f t="shared" si="338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9"/>
        <v>68.416666666666671</v>
      </c>
      <c r="Q3646" t="str">
        <f t="shared" si="337"/>
        <v>theater</v>
      </c>
      <c r="R3646" t="str">
        <f t="shared" si="338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9"/>
        <v>1</v>
      </c>
      <c r="Q3647" t="str">
        <f t="shared" si="337"/>
        <v>theater</v>
      </c>
      <c r="R3647" t="str">
        <f t="shared" si="338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9"/>
        <v>60.125</v>
      </c>
      <c r="Q3648" t="str">
        <f t="shared" si="337"/>
        <v>theater</v>
      </c>
      <c r="R3648" t="str">
        <f t="shared" si="338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9"/>
        <v>15</v>
      </c>
      <c r="Q3649" t="str">
        <f t="shared" si="337"/>
        <v>theater</v>
      </c>
      <c r="R3649" t="str">
        <f t="shared" si="338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 s="6">
        <f t="shared" si="339"/>
        <v>550.04109589041093</v>
      </c>
      <c r="Q3650" t="str">
        <f t="shared" ref="Q3650:Q3713" si="343">LEFT(N3650,FIND("/",N3650)-1)</f>
        <v>theater</v>
      </c>
      <c r="R3650" t="str">
        <f t="shared" ref="R3650:R3713" si="344">RIGHT(N3650,LEN(N3650)-SEARCH("/",N3650))</f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6">
        <f t="shared" ref="P3651:P3714" si="345">IFERROR(E3651/L3651,0)</f>
        <v>97.5</v>
      </c>
      <c r="Q3651" t="str">
        <f t="shared" si="343"/>
        <v>theater</v>
      </c>
      <c r="R3651" t="str">
        <f t="shared" si="344"/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5"/>
        <v>29.411764705882351</v>
      </c>
      <c r="Q3652" t="str">
        <f t="shared" si="343"/>
        <v>theater</v>
      </c>
      <c r="R3652" t="str">
        <f t="shared" si="344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5"/>
        <v>57.777777777777779</v>
      </c>
      <c r="Q3653" t="str">
        <f t="shared" si="343"/>
        <v>theater</v>
      </c>
      <c r="R3653" t="str">
        <f t="shared" si="344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5"/>
        <v>44.235294117647058</v>
      </c>
      <c r="Q3654" t="str">
        <f t="shared" si="343"/>
        <v>theater</v>
      </c>
      <c r="R3654" t="str">
        <f t="shared" si="344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5"/>
        <v>60.909090909090907</v>
      </c>
      <c r="Q3655" t="str">
        <f t="shared" si="343"/>
        <v>theater</v>
      </c>
      <c r="R3655" t="str">
        <f t="shared" si="344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5"/>
        <v>68.84210526315789</v>
      </c>
      <c r="Q3656" t="str">
        <f t="shared" si="343"/>
        <v>theater</v>
      </c>
      <c r="R3656" t="str">
        <f t="shared" si="344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5"/>
        <v>73.582278481012665</v>
      </c>
      <c r="Q3657" t="str">
        <f t="shared" si="343"/>
        <v>theater</v>
      </c>
      <c r="R3657" t="str">
        <f t="shared" si="344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5"/>
        <v>115.02173913043478</v>
      </c>
      <c r="Q3658" t="str">
        <f t="shared" si="343"/>
        <v>theater</v>
      </c>
      <c r="R3658" t="str">
        <f t="shared" si="344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5"/>
        <v>110.75</v>
      </c>
      <c r="Q3659" t="str">
        <f t="shared" si="343"/>
        <v>theater</v>
      </c>
      <c r="R3659" t="str">
        <f t="shared" si="344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5"/>
        <v>75.5</v>
      </c>
      <c r="Q3660" t="str">
        <f t="shared" si="343"/>
        <v>theater</v>
      </c>
      <c r="R3660" t="str">
        <f t="shared" si="344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5"/>
        <v>235.46153846153845</v>
      </c>
      <c r="Q3661" t="str">
        <f t="shared" si="343"/>
        <v>theater</v>
      </c>
      <c r="R3661" t="str">
        <f t="shared" si="344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5"/>
        <v>11.363636363636363</v>
      </c>
      <c r="Q3662" t="str">
        <f t="shared" si="343"/>
        <v>theater</v>
      </c>
      <c r="R3662" t="str">
        <f t="shared" si="344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5"/>
        <v>92.5</v>
      </c>
      <c r="Q3663" t="str">
        <f t="shared" si="343"/>
        <v>theater</v>
      </c>
      <c r="R3663" t="str">
        <f t="shared" si="344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5"/>
        <v>202.85</v>
      </c>
      <c r="Q3664" t="str">
        <f t="shared" si="343"/>
        <v>theater</v>
      </c>
      <c r="R3664" t="str">
        <f t="shared" si="344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5"/>
        <v>26</v>
      </c>
      <c r="Q3665" t="str">
        <f t="shared" si="343"/>
        <v>theater</v>
      </c>
      <c r="R3665" t="str">
        <f t="shared" si="344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5"/>
        <v>46.05263157894737</v>
      </c>
      <c r="Q3666" t="str">
        <f t="shared" si="343"/>
        <v>theater</v>
      </c>
      <c r="R3666" t="str">
        <f t="shared" si="344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5"/>
        <v>51</v>
      </c>
      <c r="Q3667" t="str">
        <f t="shared" si="343"/>
        <v>theater</v>
      </c>
      <c r="R3667" t="str">
        <f t="shared" si="344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5"/>
        <v>31.578947368421051</v>
      </c>
      <c r="Q3668" t="str">
        <f t="shared" si="343"/>
        <v>theater</v>
      </c>
      <c r="R3668" t="str">
        <f t="shared" si="344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5"/>
        <v>53.363965517241382</v>
      </c>
      <c r="Q3669" t="str">
        <f t="shared" si="343"/>
        <v>theater</v>
      </c>
      <c r="R3669" t="str">
        <f t="shared" si="344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5"/>
        <v>36.964285714285715</v>
      </c>
      <c r="Q3670" t="str">
        <f t="shared" si="343"/>
        <v>theater</v>
      </c>
      <c r="R3670" t="str">
        <f t="shared" si="344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5"/>
        <v>81.294117647058826</v>
      </c>
      <c r="Q3671" t="str">
        <f t="shared" si="343"/>
        <v>theater</v>
      </c>
      <c r="R3671" t="str">
        <f t="shared" si="344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5"/>
        <v>20.083333333333332</v>
      </c>
      <c r="Q3672" t="str">
        <f t="shared" si="343"/>
        <v>theater</v>
      </c>
      <c r="R3672" t="str">
        <f t="shared" si="344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5"/>
        <v>88.25</v>
      </c>
      <c r="Q3673" t="str">
        <f t="shared" si="343"/>
        <v>theater</v>
      </c>
      <c r="R3673" t="str">
        <f t="shared" si="344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5"/>
        <v>53.438596491228068</v>
      </c>
      <c r="Q3674" t="str">
        <f t="shared" si="343"/>
        <v>theater</v>
      </c>
      <c r="R3674" t="str">
        <f t="shared" si="344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5"/>
        <v>39.868421052631582</v>
      </c>
      <c r="Q3675" t="str">
        <f t="shared" si="343"/>
        <v>theater</v>
      </c>
      <c r="R3675" t="str">
        <f t="shared" si="344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5"/>
        <v>145.16129032258064</v>
      </c>
      <c r="Q3676" t="str">
        <f t="shared" si="343"/>
        <v>theater</v>
      </c>
      <c r="R3676" t="str">
        <f t="shared" si="344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5"/>
        <v>23.333333333333332</v>
      </c>
      <c r="Q3677" t="str">
        <f t="shared" si="343"/>
        <v>theater</v>
      </c>
      <c r="R3677" t="str">
        <f t="shared" si="344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5"/>
        <v>64.375</v>
      </c>
      <c r="Q3678" t="str">
        <f t="shared" si="343"/>
        <v>theater</v>
      </c>
      <c r="R3678" t="str">
        <f t="shared" si="344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5"/>
        <v>62.052763819095475</v>
      </c>
      <c r="Q3679" t="str">
        <f t="shared" si="343"/>
        <v>theater</v>
      </c>
      <c r="R3679" t="str">
        <f t="shared" si="344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5"/>
        <v>66.129032258064512</v>
      </c>
      <c r="Q3680" t="str">
        <f t="shared" si="343"/>
        <v>theater</v>
      </c>
      <c r="R3680" t="str">
        <f t="shared" si="344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5"/>
        <v>73.400000000000006</v>
      </c>
      <c r="Q3681" t="str">
        <f t="shared" si="343"/>
        <v>theater</v>
      </c>
      <c r="R3681" t="str">
        <f t="shared" si="344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5"/>
        <v>99.5</v>
      </c>
      <c r="Q3682" t="str">
        <f t="shared" si="343"/>
        <v>theater</v>
      </c>
      <c r="R3682" t="str">
        <f t="shared" si="344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5"/>
        <v>62.166666666666664</v>
      </c>
      <c r="Q3683" t="str">
        <f t="shared" si="343"/>
        <v>theater</v>
      </c>
      <c r="R3683" t="str">
        <f t="shared" si="344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5"/>
        <v>62.328358208955223</v>
      </c>
      <c r="Q3684" t="str">
        <f t="shared" si="343"/>
        <v>theater</v>
      </c>
      <c r="R3684" t="str">
        <f t="shared" si="344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5"/>
        <v>58.787878787878789</v>
      </c>
      <c r="Q3685" t="str">
        <f t="shared" si="343"/>
        <v>theater</v>
      </c>
      <c r="R3685" t="str">
        <f t="shared" si="344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5"/>
        <v>45.347826086956523</v>
      </c>
      <c r="Q3686" t="str">
        <f t="shared" si="343"/>
        <v>theater</v>
      </c>
      <c r="R3686" t="str">
        <f t="shared" si="344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5"/>
        <v>41.944444444444443</v>
      </c>
      <c r="Q3687" t="str">
        <f t="shared" si="343"/>
        <v>theater</v>
      </c>
      <c r="R3687" t="str">
        <f t="shared" si="344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5"/>
        <v>59.166666666666664</v>
      </c>
      <c r="Q3688" t="str">
        <f t="shared" si="343"/>
        <v>theater</v>
      </c>
      <c r="R3688" t="str">
        <f t="shared" si="344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5"/>
        <v>200.49</v>
      </c>
      <c r="Q3689" t="str">
        <f t="shared" si="343"/>
        <v>theater</v>
      </c>
      <c r="R3689" t="str">
        <f t="shared" si="344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5"/>
        <v>83.974358974358978</v>
      </c>
      <c r="Q3690" t="str">
        <f t="shared" si="343"/>
        <v>theater</v>
      </c>
      <c r="R3690" t="str">
        <f t="shared" si="344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5"/>
        <v>57.258064516129032</v>
      </c>
      <c r="Q3691" t="str">
        <f t="shared" si="343"/>
        <v>theater</v>
      </c>
      <c r="R3691" t="str">
        <f t="shared" si="344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5"/>
        <v>58.064516129032256</v>
      </c>
      <c r="Q3692" t="str">
        <f t="shared" si="343"/>
        <v>theater</v>
      </c>
      <c r="R3692" t="str">
        <f t="shared" si="344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5"/>
        <v>186.80291970802921</v>
      </c>
      <c r="Q3693" t="str">
        <f t="shared" si="343"/>
        <v>theater</v>
      </c>
      <c r="R3693" t="str">
        <f t="shared" si="344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5"/>
        <v>74.117647058823536</v>
      </c>
      <c r="Q3694" t="str">
        <f t="shared" si="343"/>
        <v>theater</v>
      </c>
      <c r="R3694" t="str">
        <f t="shared" si="344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5"/>
        <v>30.714285714285715</v>
      </c>
      <c r="Q3695" t="str">
        <f t="shared" si="343"/>
        <v>theater</v>
      </c>
      <c r="R3695" t="str">
        <f t="shared" si="344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5"/>
        <v>62.666666666666664</v>
      </c>
      <c r="Q3696" t="str">
        <f t="shared" si="343"/>
        <v>theater</v>
      </c>
      <c r="R3696" t="str">
        <f t="shared" si="344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5"/>
        <v>121.36363636363636</v>
      </c>
      <c r="Q3697" t="str">
        <f t="shared" si="343"/>
        <v>theater</v>
      </c>
      <c r="R3697" t="str">
        <f t="shared" si="344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5"/>
        <v>39.743589743589745</v>
      </c>
      <c r="Q3698" t="str">
        <f t="shared" si="343"/>
        <v>theater</v>
      </c>
      <c r="R3698" t="str">
        <f t="shared" si="344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5"/>
        <v>72</v>
      </c>
      <c r="Q3699" t="str">
        <f t="shared" si="343"/>
        <v>theater</v>
      </c>
      <c r="R3699" t="str">
        <f t="shared" si="344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5"/>
        <v>40.632352941176471</v>
      </c>
      <c r="Q3700" t="str">
        <f t="shared" si="343"/>
        <v>theater</v>
      </c>
      <c r="R3700" t="str">
        <f t="shared" si="344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5"/>
        <v>63</v>
      </c>
      <c r="Q3701" t="str">
        <f t="shared" si="343"/>
        <v>theater</v>
      </c>
      <c r="R3701" t="str">
        <f t="shared" si="344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5"/>
        <v>33.666666666666664</v>
      </c>
      <c r="Q3702" t="str">
        <f t="shared" si="343"/>
        <v>theater</v>
      </c>
      <c r="R3702" t="str">
        <f t="shared" si="344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5"/>
        <v>38.589743589743591</v>
      </c>
      <c r="Q3703" t="str">
        <f t="shared" si="343"/>
        <v>theater</v>
      </c>
      <c r="R3703" t="str">
        <f t="shared" si="344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5"/>
        <v>155.95238095238096</v>
      </c>
      <c r="Q3704" t="str">
        <f t="shared" si="343"/>
        <v>theater</v>
      </c>
      <c r="R3704" t="str">
        <f t="shared" si="344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5"/>
        <v>43.2</v>
      </c>
      <c r="Q3705" t="str">
        <f t="shared" si="343"/>
        <v>theater</v>
      </c>
      <c r="R3705" t="str">
        <f t="shared" si="344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5"/>
        <v>15.148518518518518</v>
      </c>
      <c r="Q3706" t="str">
        <f t="shared" si="343"/>
        <v>theater</v>
      </c>
      <c r="R3706" t="str">
        <f t="shared" si="344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5"/>
        <v>83.571428571428569</v>
      </c>
      <c r="Q3707" t="str">
        <f t="shared" si="343"/>
        <v>theater</v>
      </c>
      <c r="R3707" t="str">
        <f t="shared" si="344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5"/>
        <v>140</v>
      </c>
      <c r="Q3708" t="str">
        <f t="shared" si="343"/>
        <v>theater</v>
      </c>
      <c r="R3708" t="str">
        <f t="shared" si="344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5"/>
        <v>80.869565217391298</v>
      </c>
      <c r="Q3709" t="str">
        <f t="shared" si="343"/>
        <v>theater</v>
      </c>
      <c r="R3709" t="str">
        <f t="shared" si="344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5"/>
        <v>53.846153846153847</v>
      </c>
      <c r="Q3710" t="str">
        <f t="shared" si="343"/>
        <v>theater</v>
      </c>
      <c r="R3710" t="str">
        <f t="shared" si="344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5"/>
        <v>30.928571428571427</v>
      </c>
      <c r="Q3711" t="str">
        <f t="shared" si="343"/>
        <v>theater</v>
      </c>
      <c r="R3711" t="str">
        <f t="shared" si="344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5"/>
        <v>67.962962962962962</v>
      </c>
      <c r="Q3712" t="str">
        <f t="shared" si="343"/>
        <v>theater</v>
      </c>
      <c r="R3712" t="str">
        <f t="shared" si="344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5"/>
        <v>27.142857142857142</v>
      </c>
      <c r="Q3713" t="str">
        <f t="shared" si="343"/>
        <v>theater</v>
      </c>
      <c r="R3713" t="str">
        <f t="shared" si="344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 s="6">
        <f t="shared" si="345"/>
        <v>110.86538461538461</v>
      </c>
      <c r="Q3714" t="str">
        <f t="shared" ref="Q3714:Q3777" si="349">LEFT(N3714,FIND("/",N3714)-1)</f>
        <v>theater</v>
      </c>
      <c r="R3714" t="str">
        <f t="shared" ref="R3714:R3777" si="350">RIGHT(N3714,LEN(N3714)-SEARCH("/",N3714))</f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6">
        <f t="shared" ref="P3715:P3778" si="351">IFERROR(E3715/L3715,0)</f>
        <v>106.84210526315789</v>
      </c>
      <c r="Q3715" t="str">
        <f t="shared" si="349"/>
        <v>theater</v>
      </c>
      <c r="R3715" t="str">
        <f t="shared" si="350"/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51"/>
        <v>105.51546391752578</v>
      </c>
      <c r="Q3716" t="str">
        <f t="shared" si="349"/>
        <v>theater</v>
      </c>
      <c r="R3716" t="str">
        <f t="shared" si="350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51"/>
        <v>132.96296296296296</v>
      </c>
      <c r="Q3717" t="str">
        <f t="shared" si="349"/>
        <v>theater</v>
      </c>
      <c r="R3717" t="str">
        <f t="shared" si="350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51"/>
        <v>51.916666666666664</v>
      </c>
      <c r="Q3718" t="str">
        <f t="shared" si="349"/>
        <v>theater</v>
      </c>
      <c r="R3718" t="str">
        <f t="shared" si="350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51"/>
        <v>310</v>
      </c>
      <c r="Q3719" t="str">
        <f t="shared" si="349"/>
        <v>theater</v>
      </c>
      <c r="R3719" t="str">
        <f t="shared" si="350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51"/>
        <v>26.021739130434781</v>
      </c>
      <c r="Q3720" t="str">
        <f t="shared" si="349"/>
        <v>theater</v>
      </c>
      <c r="R3720" t="str">
        <f t="shared" si="350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51"/>
        <v>105</v>
      </c>
      <c r="Q3721" t="str">
        <f t="shared" si="349"/>
        <v>theater</v>
      </c>
      <c r="R3721" t="str">
        <f t="shared" si="350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51"/>
        <v>86.224999999999994</v>
      </c>
      <c r="Q3722" t="str">
        <f t="shared" si="349"/>
        <v>theater</v>
      </c>
      <c r="R3722" t="str">
        <f t="shared" si="350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51"/>
        <v>114.54545454545455</v>
      </c>
      <c r="Q3723" t="str">
        <f t="shared" si="349"/>
        <v>theater</v>
      </c>
      <c r="R3723" t="str">
        <f t="shared" si="350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51"/>
        <v>47.657142857142858</v>
      </c>
      <c r="Q3724" t="str">
        <f t="shared" si="349"/>
        <v>theater</v>
      </c>
      <c r="R3724" t="str">
        <f t="shared" si="350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51"/>
        <v>72.888888888888886</v>
      </c>
      <c r="Q3725" t="str">
        <f t="shared" si="349"/>
        <v>theater</v>
      </c>
      <c r="R3725" t="str">
        <f t="shared" si="350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51"/>
        <v>49.545505617977533</v>
      </c>
      <c r="Q3726" t="str">
        <f t="shared" si="349"/>
        <v>theater</v>
      </c>
      <c r="R3726" t="str">
        <f t="shared" si="350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51"/>
        <v>25.4</v>
      </c>
      <c r="Q3727" t="str">
        <f t="shared" si="349"/>
        <v>theater</v>
      </c>
      <c r="R3727" t="str">
        <f t="shared" si="350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51"/>
        <v>62.586956521739133</v>
      </c>
      <c r="Q3728" t="str">
        <f t="shared" si="349"/>
        <v>theater</v>
      </c>
      <c r="R3728" t="str">
        <f t="shared" si="350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51"/>
        <v>61.060606060606062</v>
      </c>
      <c r="Q3729" t="str">
        <f t="shared" si="349"/>
        <v>theater</v>
      </c>
      <c r="R3729" t="str">
        <f t="shared" si="350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51"/>
        <v>60.064516129032256</v>
      </c>
      <c r="Q3730" t="str">
        <f t="shared" si="349"/>
        <v>theater</v>
      </c>
      <c r="R3730" t="str">
        <f t="shared" si="350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51"/>
        <v>72.400000000000006</v>
      </c>
      <c r="Q3731" t="str">
        <f t="shared" si="349"/>
        <v>theater</v>
      </c>
      <c r="R3731" t="str">
        <f t="shared" si="350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51"/>
        <v>100</v>
      </c>
      <c r="Q3732" t="str">
        <f t="shared" si="349"/>
        <v>theater</v>
      </c>
      <c r="R3732" t="str">
        <f t="shared" si="350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51"/>
        <v>51.666666666666664</v>
      </c>
      <c r="Q3733" t="str">
        <f t="shared" si="349"/>
        <v>theater</v>
      </c>
      <c r="R3733" t="str">
        <f t="shared" si="350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51"/>
        <v>32.75</v>
      </c>
      <c r="Q3734" t="str">
        <f t="shared" si="349"/>
        <v>theater</v>
      </c>
      <c r="R3734" t="str">
        <f t="shared" si="350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51"/>
        <v>0</v>
      </c>
      <c r="Q3735" t="str">
        <f t="shared" si="349"/>
        <v>theater</v>
      </c>
      <c r="R3735" t="str">
        <f t="shared" si="350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51"/>
        <v>61</v>
      </c>
      <c r="Q3736" t="str">
        <f t="shared" si="349"/>
        <v>theater</v>
      </c>
      <c r="R3736" t="str">
        <f t="shared" si="350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51"/>
        <v>10</v>
      </c>
      <c r="Q3737" t="str">
        <f t="shared" si="349"/>
        <v>theater</v>
      </c>
      <c r="R3737" t="str">
        <f t="shared" si="350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51"/>
        <v>10</v>
      </c>
      <c r="Q3738" t="str">
        <f t="shared" si="349"/>
        <v>theater</v>
      </c>
      <c r="R3738" t="str">
        <f t="shared" si="350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51"/>
        <v>37.5</v>
      </c>
      <c r="Q3739" t="str">
        <f t="shared" si="349"/>
        <v>theater</v>
      </c>
      <c r="R3739" t="str">
        <f t="shared" si="350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51"/>
        <v>45</v>
      </c>
      <c r="Q3740" t="str">
        <f t="shared" si="349"/>
        <v>theater</v>
      </c>
      <c r="R3740" t="str">
        <f t="shared" si="350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51"/>
        <v>100.625</v>
      </c>
      <c r="Q3741" t="str">
        <f t="shared" si="349"/>
        <v>theater</v>
      </c>
      <c r="R3741" t="str">
        <f t="shared" si="350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51"/>
        <v>25.571428571428573</v>
      </c>
      <c r="Q3742" t="str">
        <f t="shared" si="349"/>
        <v>theater</v>
      </c>
      <c r="R3742" t="str">
        <f t="shared" si="350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51"/>
        <v>0</v>
      </c>
      <c r="Q3743" t="str">
        <f t="shared" si="349"/>
        <v>theater</v>
      </c>
      <c r="R3743" t="str">
        <f t="shared" si="350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51"/>
        <v>25</v>
      </c>
      <c r="Q3744" t="str">
        <f t="shared" si="349"/>
        <v>theater</v>
      </c>
      <c r="R3744" t="str">
        <f t="shared" si="350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51"/>
        <v>0</v>
      </c>
      <c r="Q3745" t="str">
        <f t="shared" si="349"/>
        <v>theater</v>
      </c>
      <c r="R3745" t="str">
        <f t="shared" si="350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51"/>
        <v>0</v>
      </c>
      <c r="Q3746" t="str">
        <f t="shared" si="349"/>
        <v>theater</v>
      </c>
      <c r="R3746" t="str">
        <f t="shared" si="350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51"/>
        <v>10</v>
      </c>
      <c r="Q3747" t="str">
        <f t="shared" si="349"/>
        <v>theater</v>
      </c>
      <c r="R3747" t="str">
        <f t="shared" si="350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51"/>
        <v>202</v>
      </c>
      <c r="Q3748" t="str">
        <f t="shared" si="349"/>
        <v>theater</v>
      </c>
      <c r="R3748" t="str">
        <f t="shared" si="350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51"/>
        <v>25</v>
      </c>
      <c r="Q3749" t="str">
        <f t="shared" si="349"/>
        <v>theater</v>
      </c>
      <c r="R3749" t="str">
        <f t="shared" si="350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51"/>
        <v>99.538461538461533</v>
      </c>
      <c r="Q3750" t="str">
        <f t="shared" si="349"/>
        <v>theater</v>
      </c>
      <c r="R3750" t="str">
        <f t="shared" si="350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51"/>
        <v>75</v>
      </c>
      <c r="Q3751" t="str">
        <f t="shared" si="349"/>
        <v>theater</v>
      </c>
      <c r="R3751" t="str">
        <f t="shared" si="350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51"/>
        <v>215.25</v>
      </c>
      <c r="Q3752" t="str">
        <f t="shared" si="349"/>
        <v>theater</v>
      </c>
      <c r="R3752" t="str">
        <f t="shared" si="350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51"/>
        <v>120.54545454545455</v>
      </c>
      <c r="Q3753" t="str">
        <f t="shared" si="349"/>
        <v>theater</v>
      </c>
      <c r="R3753" t="str">
        <f t="shared" si="350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51"/>
        <v>37.666666666666664</v>
      </c>
      <c r="Q3754" t="str">
        <f t="shared" si="349"/>
        <v>theater</v>
      </c>
      <c r="R3754" t="str">
        <f t="shared" si="350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51"/>
        <v>172.23333333333332</v>
      </c>
      <c r="Q3755" t="str">
        <f t="shared" si="349"/>
        <v>theater</v>
      </c>
      <c r="R3755" t="str">
        <f t="shared" si="350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51"/>
        <v>111.11111111111111</v>
      </c>
      <c r="Q3756" t="str">
        <f t="shared" si="349"/>
        <v>theater</v>
      </c>
      <c r="R3756" t="str">
        <f t="shared" si="350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51"/>
        <v>25.464285714285715</v>
      </c>
      <c r="Q3757" t="str">
        <f t="shared" si="349"/>
        <v>theater</v>
      </c>
      <c r="R3757" t="str">
        <f t="shared" si="350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51"/>
        <v>267.64705882352939</v>
      </c>
      <c r="Q3758" t="str">
        <f t="shared" si="349"/>
        <v>theater</v>
      </c>
      <c r="R3758" t="str">
        <f t="shared" si="350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51"/>
        <v>75.959999999999994</v>
      </c>
      <c r="Q3759" t="str">
        <f t="shared" si="349"/>
        <v>theater</v>
      </c>
      <c r="R3759" t="str">
        <f t="shared" si="350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51"/>
        <v>59.03846153846154</v>
      </c>
      <c r="Q3760" t="str">
        <f t="shared" si="349"/>
        <v>theater</v>
      </c>
      <c r="R3760" t="str">
        <f t="shared" si="350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51"/>
        <v>50.111022727272733</v>
      </c>
      <c r="Q3761" t="str">
        <f t="shared" si="349"/>
        <v>theater</v>
      </c>
      <c r="R3761" t="str">
        <f t="shared" si="350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51"/>
        <v>55.502967032967035</v>
      </c>
      <c r="Q3762" t="str">
        <f t="shared" si="349"/>
        <v>theater</v>
      </c>
      <c r="R3762" t="str">
        <f t="shared" si="350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51"/>
        <v>166.66666666666666</v>
      </c>
      <c r="Q3763" t="str">
        <f t="shared" si="349"/>
        <v>theater</v>
      </c>
      <c r="R3763" t="str">
        <f t="shared" si="350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51"/>
        <v>47.428571428571431</v>
      </c>
      <c r="Q3764" t="str">
        <f t="shared" si="349"/>
        <v>theater</v>
      </c>
      <c r="R3764" t="str">
        <f t="shared" si="350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51"/>
        <v>64.935064935064929</v>
      </c>
      <c r="Q3765" t="str">
        <f t="shared" si="349"/>
        <v>theater</v>
      </c>
      <c r="R3765" t="str">
        <f t="shared" si="350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51"/>
        <v>55.555555555555557</v>
      </c>
      <c r="Q3766" t="str">
        <f t="shared" si="349"/>
        <v>theater</v>
      </c>
      <c r="R3766" t="str">
        <f t="shared" si="350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51"/>
        <v>74.224299065420567</v>
      </c>
      <c r="Q3767" t="str">
        <f t="shared" si="349"/>
        <v>theater</v>
      </c>
      <c r="R3767" t="str">
        <f t="shared" si="350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51"/>
        <v>106.9271875</v>
      </c>
      <c r="Q3768" t="str">
        <f t="shared" si="349"/>
        <v>theater</v>
      </c>
      <c r="R3768" t="str">
        <f t="shared" si="350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51"/>
        <v>41.696428571428569</v>
      </c>
      <c r="Q3769" t="str">
        <f t="shared" si="349"/>
        <v>theater</v>
      </c>
      <c r="R3769" t="str">
        <f t="shared" si="350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51"/>
        <v>74.243275862068955</v>
      </c>
      <c r="Q3770" t="str">
        <f t="shared" si="349"/>
        <v>theater</v>
      </c>
      <c r="R3770" t="str">
        <f t="shared" si="350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51"/>
        <v>73.333333333333329</v>
      </c>
      <c r="Q3771" t="str">
        <f t="shared" si="349"/>
        <v>theater</v>
      </c>
      <c r="R3771" t="str">
        <f t="shared" si="350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51"/>
        <v>100</v>
      </c>
      <c r="Q3772" t="str">
        <f t="shared" si="349"/>
        <v>theater</v>
      </c>
      <c r="R3772" t="str">
        <f t="shared" si="350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51"/>
        <v>38.421052631578945</v>
      </c>
      <c r="Q3773" t="str">
        <f t="shared" si="349"/>
        <v>theater</v>
      </c>
      <c r="R3773" t="str">
        <f t="shared" si="350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51"/>
        <v>166.96969696969697</v>
      </c>
      <c r="Q3774" t="str">
        <f t="shared" si="349"/>
        <v>theater</v>
      </c>
      <c r="R3774" t="str">
        <f t="shared" si="350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51"/>
        <v>94.912280701754383</v>
      </c>
      <c r="Q3775" t="str">
        <f t="shared" si="349"/>
        <v>theater</v>
      </c>
      <c r="R3775" t="str">
        <f t="shared" si="350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51"/>
        <v>100</v>
      </c>
      <c r="Q3776" t="str">
        <f t="shared" si="349"/>
        <v>theater</v>
      </c>
      <c r="R3776" t="str">
        <f t="shared" si="350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51"/>
        <v>143.21428571428572</v>
      </c>
      <c r="Q3777" t="str">
        <f t="shared" si="349"/>
        <v>theater</v>
      </c>
      <c r="R3777" t="str">
        <f t="shared" si="350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 s="6">
        <f t="shared" si="351"/>
        <v>90.819148936170208</v>
      </c>
      <c r="Q3778" t="str">
        <f t="shared" ref="Q3778:Q3841" si="355">LEFT(N3778,FIND("/",N3778)-1)</f>
        <v>theater</v>
      </c>
      <c r="R3778" t="str">
        <f t="shared" ref="R3778:R3841" si="356">RIGHT(N3778,LEN(N3778)-SEARCH("/",N3778))</f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6">
        <f t="shared" ref="P3779:P3842" si="357">IFERROR(E3779/L3779,0)</f>
        <v>48.542372881355931</v>
      </c>
      <c r="Q3779" t="str">
        <f t="shared" si="355"/>
        <v>theater</v>
      </c>
      <c r="R3779" t="str">
        <f t="shared" si="356"/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7"/>
        <v>70.027777777777771</v>
      </c>
      <c r="Q3780" t="str">
        <f t="shared" si="355"/>
        <v>theater</v>
      </c>
      <c r="R3780" t="str">
        <f t="shared" si="356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7"/>
        <v>135.62608695652173</v>
      </c>
      <c r="Q3781" t="str">
        <f t="shared" si="355"/>
        <v>theater</v>
      </c>
      <c r="R3781" t="str">
        <f t="shared" si="356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7"/>
        <v>100</v>
      </c>
      <c r="Q3782" t="str">
        <f t="shared" si="355"/>
        <v>theater</v>
      </c>
      <c r="R3782" t="str">
        <f t="shared" si="356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7"/>
        <v>94.90384615384616</v>
      </c>
      <c r="Q3783" t="str">
        <f t="shared" si="355"/>
        <v>theater</v>
      </c>
      <c r="R3783" t="str">
        <f t="shared" si="356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7"/>
        <v>75.370370370370367</v>
      </c>
      <c r="Q3784" t="str">
        <f t="shared" si="355"/>
        <v>theater</v>
      </c>
      <c r="R3784" t="str">
        <f t="shared" si="356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7"/>
        <v>64.458333333333329</v>
      </c>
      <c r="Q3785" t="str">
        <f t="shared" si="355"/>
        <v>theater</v>
      </c>
      <c r="R3785" t="str">
        <f t="shared" si="356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7"/>
        <v>115</v>
      </c>
      <c r="Q3786" t="str">
        <f t="shared" si="355"/>
        <v>theater</v>
      </c>
      <c r="R3786" t="str">
        <f t="shared" si="356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7"/>
        <v>100.5</v>
      </c>
      <c r="Q3787" t="str">
        <f t="shared" si="355"/>
        <v>theater</v>
      </c>
      <c r="R3787" t="str">
        <f t="shared" si="356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7"/>
        <v>93.774647887323937</v>
      </c>
      <c r="Q3788" t="str">
        <f t="shared" si="355"/>
        <v>theater</v>
      </c>
      <c r="R3788" t="str">
        <f t="shared" si="356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7"/>
        <v>35.1</v>
      </c>
      <c r="Q3789" t="str">
        <f t="shared" si="355"/>
        <v>theater</v>
      </c>
      <c r="R3789" t="str">
        <f t="shared" si="356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7"/>
        <v>500</v>
      </c>
      <c r="Q3790" t="str">
        <f t="shared" si="355"/>
        <v>theater</v>
      </c>
      <c r="R3790" t="str">
        <f t="shared" si="356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7"/>
        <v>29</v>
      </c>
      <c r="Q3791" t="str">
        <f t="shared" si="355"/>
        <v>theater</v>
      </c>
      <c r="R3791" t="str">
        <f t="shared" si="356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7"/>
        <v>0</v>
      </c>
      <c r="Q3792" t="str">
        <f t="shared" si="355"/>
        <v>theater</v>
      </c>
      <c r="R3792" t="str">
        <f t="shared" si="356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7"/>
        <v>0</v>
      </c>
      <c r="Q3793" t="str">
        <f t="shared" si="355"/>
        <v>theater</v>
      </c>
      <c r="R3793" t="str">
        <f t="shared" si="356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7"/>
        <v>17.5</v>
      </c>
      <c r="Q3794" t="str">
        <f t="shared" si="355"/>
        <v>theater</v>
      </c>
      <c r="R3794" t="str">
        <f t="shared" si="356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7"/>
        <v>174</v>
      </c>
      <c r="Q3795" t="str">
        <f t="shared" si="355"/>
        <v>theater</v>
      </c>
      <c r="R3795" t="str">
        <f t="shared" si="356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7"/>
        <v>50</v>
      </c>
      <c r="Q3796" t="str">
        <f t="shared" si="355"/>
        <v>theater</v>
      </c>
      <c r="R3796" t="str">
        <f t="shared" si="356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7"/>
        <v>5</v>
      </c>
      <c r="Q3797" t="str">
        <f t="shared" si="355"/>
        <v>theater</v>
      </c>
      <c r="R3797" t="str">
        <f t="shared" si="356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7"/>
        <v>1</v>
      </c>
      <c r="Q3798" t="str">
        <f t="shared" si="355"/>
        <v>theater</v>
      </c>
      <c r="R3798" t="str">
        <f t="shared" si="356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7"/>
        <v>145.40540540540542</v>
      </c>
      <c r="Q3799" t="str">
        <f t="shared" si="355"/>
        <v>theater</v>
      </c>
      <c r="R3799" t="str">
        <f t="shared" si="356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7"/>
        <v>205</v>
      </c>
      <c r="Q3800" t="str">
        <f t="shared" si="355"/>
        <v>theater</v>
      </c>
      <c r="R3800" t="str">
        <f t="shared" si="356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7"/>
        <v>100.5</v>
      </c>
      <c r="Q3801" t="str">
        <f t="shared" si="355"/>
        <v>theater</v>
      </c>
      <c r="R3801" t="str">
        <f t="shared" si="356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7"/>
        <v>55.0625</v>
      </c>
      <c r="Q3802" t="str">
        <f t="shared" si="355"/>
        <v>theater</v>
      </c>
      <c r="R3802" t="str">
        <f t="shared" si="356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7"/>
        <v>47.333333333333336</v>
      </c>
      <c r="Q3803" t="str">
        <f t="shared" si="355"/>
        <v>theater</v>
      </c>
      <c r="R3803" t="str">
        <f t="shared" si="356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7"/>
        <v>0</v>
      </c>
      <c r="Q3804" t="str">
        <f t="shared" si="355"/>
        <v>theater</v>
      </c>
      <c r="R3804" t="str">
        <f t="shared" si="356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7"/>
        <v>58.95</v>
      </c>
      <c r="Q3805" t="str">
        <f t="shared" si="355"/>
        <v>theater</v>
      </c>
      <c r="R3805" t="str">
        <f t="shared" si="356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7"/>
        <v>0</v>
      </c>
      <c r="Q3806" t="str">
        <f t="shared" si="355"/>
        <v>theater</v>
      </c>
      <c r="R3806" t="str">
        <f t="shared" si="356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7"/>
        <v>1.5</v>
      </c>
      <c r="Q3807" t="str">
        <f t="shared" si="355"/>
        <v>theater</v>
      </c>
      <c r="R3807" t="str">
        <f t="shared" si="356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7"/>
        <v>5</v>
      </c>
      <c r="Q3808" t="str">
        <f t="shared" si="355"/>
        <v>theater</v>
      </c>
      <c r="R3808" t="str">
        <f t="shared" si="356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7"/>
        <v>50.555555555555557</v>
      </c>
      <c r="Q3809" t="str">
        <f t="shared" si="355"/>
        <v>theater</v>
      </c>
      <c r="R3809" t="str">
        <f t="shared" si="356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7"/>
        <v>41.666666666666664</v>
      </c>
      <c r="Q3810" t="str">
        <f t="shared" si="355"/>
        <v>theater</v>
      </c>
      <c r="R3810" t="str">
        <f t="shared" si="356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7"/>
        <v>53.289473684210527</v>
      </c>
      <c r="Q3811" t="str">
        <f t="shared" si="355"/>
        <v>theater</v>
      </c>
      <c r="R3811" t="str">
        <f t="shared" si="356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7"/>
        <v>70.230769230769226</v>
      </c>
      <c r="Q3812" t="str">
        <f t="shared" si="355"/>
        <v>theater</v>
      </c>
      <c r="R3812" t="str">
        <f t="shared" si="356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7"/>
        <v>43.421052631578945</v>
      </c>
      <c r="Q3813" t="str">
        <f t="shared" si="355"/>
        <v>theater</v>
      </c>
      <c r="R3813" t="str">
        <f t="shared" si="356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7"/>
        <v>199.18181818181819</v>
      </c>
      <c r="Q3814" t="str">
        <f t="shared" si="355"/>
        <v>theater</v>
      </c>
      <c r="R3814" t="str">
        <f t="shared" si="356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7"/>
        <v>78.518148148148143</v>
      </c>
      <c r="Q3815" t="str">
        <f t="shared" si="355"/>
        <v>theater</v>
      </c>
      <c r="R3815" t="str">
        <f t="shared" si="356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7"/>
        <v>61.823529411764703</v>
      </c>
      <c r="Q3816" t="str">
        <f t="shared" si="355"/>
        <v>theater</v>
      </c>
      <c r="R3816" t="str">
        <f t="shared" si="356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7"/>
        <v>50.000500000000002</v>
      </c>
      <c r="Q3817" t="str">
        <f t="shared" si="355"/>
        <v>theater</v>
      </c>
      <c r="R3817" t="str">
        <f t="shared" si="356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7"/>
        <v>48.339729729729726</v>
      </c>
      <c r="Q3818" t="str">
        <f t="shared" si="355"/>
        <v>theater</v>
      </c>
      <c r="R3818" t="str">
        <f t="shared" si="356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7"/>
        <v>107.25</v>
      </c>
      <c r="Q3819" t="str">
        <f t="shared" si="355"/>
        <v>theater</v>
      </c>
      <c r="R3819" t="str">
        <f t="shared" si="356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7"/>
        <v>57</v>
      </c>
      <c r="Q3820" t="str">
        <f t="shared" si="355"/>
        <v>theater</v>
      </c>
      <c r="R3820" t="str">
        <f t="shared" si="356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7"/>
        <v>40.92307692307692</v>
      </c>
      <c r="Q3821" t="str">
        <f t="shared" si="355"/>
        <v>theater</v>
      </c>
      <c r="R3821" t="str">
        <f t="shared" si="356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7"/>
        <v>21.5</v>
      </c>
      <c r="Q3822" t="str">
        <f t="shared" si="355"/>
        <v>theater</v>
      </c>
      <c r="R3822" t="str">
        <f t="shared" si="356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7"/>
        <v>79.543478260869563</v>
      </c>
      <c r="Q3823" t="str">
        <f t="shared" si="355"/>
        <v>theater</v>
      </c>
      <c r="R3823" t="str">
        <f t="shared" si="356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7"/>
        <v>72.381578947368425</v>
      </c>
      <c r="Q3824" t="str">
        <f t="shared" si="355"/>
        <v>theater</v>
      </c>
      <c r="R3824" t="str">
        <f t="shared" si="356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7"/>
        <v>64.634146341463421</v>
      </c>
      <c r="Q3825" t="str">
        <f t="shared" si="355"/>
        <v>theater</v>
      </c>
      <c r="R3825" t="str">
        <f t="shared" si="356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7"/>
        <v>38.571428571428569</v>
      </c>
      <c r="Q3826" t="str">
        <f t="shared" si="355"/>
        <v>theater</v>
      </c>
      <c r="R3826" t="str">
        <f t="shared" si="356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7"/>
        <v>107.57142857142857</v>
      </c>
      <c r="Q3827" t="str">
        <f t="shared" si="355"/>
        <v>theater</v>
      </c>
      <c r="R3827" t="str">
        <f t="shared" si="356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7"/>
        <v>27.5</v>
      </c>
      <c r="Q3828" t="str">
        <f t="shared" si="355"/>
        <v>theater</v>
      </c>
      <c r="R3828" t="str">
        <f t="shared" si="356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7"/>
        <v>70.461538461538467</v>
      </c>
      <c r="Q3829" t="str">
        <f t="shared" si="355"/>
        <v>theater</v>
      </c>
      <c r="R3829" t="str">
        <f t="shared" si="356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7"/>
        <v>178.57142857142858</v>
      </c>
      <c r="Q3830" t="str">
        <f t="shared" si="355"/>
        <v>theater</v>
      </c>
      <c r="R3830" t="str">
        <f t="shared" si="356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7"/>
        <v>62.625</v>
      </c>
      <c r="Q3831" t="str">
        <f t="shared" si="355"/>
        <v>theater</v>
      </c>
      <c r="R3831" t="str">
        <f t="shared" si="356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7"/>
        <v>75</v>
      </c>
      <c r="Q3832" t="str">
        <f t="shared" si="355"/>
        <v>theater</v>
      </c>
      <c r="R3832" t="str">
        <f t="shared" si="356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7"/>
        <v>58.901111111111113</v>
      </c>
      <c r="Q3833" t="str">
        <f t="shared" si="355"/>
        <v>theater</v>
      </c>
      <c r="R3833" t="str">
        <f t="shared" si="356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7"/>
        <v>139.55555555555554</v>
      </c>
      <c r="Q3834" t="str">
        <f t="shared" si="355"/>
        <v>theater</v>
      </c>
      <c r="R3834" t="str">
        <f t="shared" si="356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7"/>
        <v>70</v>
      </c>
      <c r="Q3835" t="str">
        <f t="shared" si="355"/>
        <v>theater</v>
      </c>
      <c r="R3835" t="str">
        <f t="shared" si="356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7"/>
        <v>57.385964912280699</v>
      </c>
      <c r="Q3836" t="str">
        <f t="shared" si="355"/>
        <v>theater</v>
      </c>
      <c r="R3836" t="str">
        <f t="shared" si="356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7"/>
        <v>40</v>
      </c>
      <c r="Q3837" t="str">
        <f t="shared" si="355"/>
        <v>theater</v>
      </c>
      <c r="R3837" t="str">
        <f t="shared" si="356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7"/>
        <v>64.285714285714292</v>
      </c>
      <c r="Q3838" t="str">
        <f t="shared" si="355"/>
        <v>theater</v>
      </c>
      <c r="R3838" t="str">
        <f t="shared" si="356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7"/>
        <v>120.11764705882354</v>
      </c>
      <c r="Q3839" t="str">
        <f t="shared" si="355"/>
        <v>theater</v>
      </c>
      <c r="R3839" t="str">
        <f t="shared" si="356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7"/>
        <v>1008.24</v>
      </c>
      <c r="Q3840" t="str">
        <f t="shared" si="355"/>
        <v>theater</v>
      </c>
      <c r="R3840" t="str">
        <f t="shared" si="356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7"/>
        <v>63.28125</v>
      </c>
      <c r="Q3841" t="str">
        <f t="shared" si="355"/>
        <v>theater</v>
      </c>
      <c r="R3841" t="str">
        <f t="shared" si="356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 s="6">
        <f t="shared" si="357"/>
        <v>21.666666666666668</v>
      </c>
      <c r="Q3842" t="str">
        <f t="shared" ref="Q3842:Q3905" si="361">LEFT(N3842,FIND("/",N3842)-1)</f>
        <v>theater</v>
      </c>
      <c r="R3842" t="str">
        <f t="shared" ref="R3842:R3905" si="362">RIGHT(N3842,LEN(N3842)-SEARCH("/",N3842))</f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6">
        <f t="shared" ref="P3843:P3906" si="363">IFERROR(E3843/L3843,0)</f>
        <v>25.647058823529413</v>
      </c>
      <c r="Q3843" t="str">
        <f t="shared" si="361"/>
        <v>theater</v>
      </c>
      <c r="R3843" t="str">
        <f t="shared" si="362"/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3"/>
        <v>47.695652173913047</v>
      </c>
      <c r="Q3844" t="str">
        <f t="shared" si="361"/>
        <v>theater</v>
      </c>
      <c r="R3844" t="str">
        <f t="shared" si="362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3"/>
        <v>56.05263157894737</v>
      </c>
      <c r="Q3845" t="str">
        <f t="shared" si="361"/>
        <v>theater</v>
      </c>
      <c r="R3845" t="str">
        <f t="shared" si="362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3"/>
        <v>81.319999999999993</v>
      </c>
      <c r="Q3846" t="str">
        <f t="shared" si="361"/>
        <v>theater</v>
      </c>
      <c r="R3846" t="str">
        <f t="shared" si="362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3"/>
        <v>70.166666666666671</v>
      </c>
      <c r="Q3847" t="str">
        <f t="shared" si="361"/>
        <v>theater</v>
      </c>
      <c r="R3847" t="str">
        <f t="shared" si="362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3"/>
        <v>23.625</v>
      </c>
      <c r="Q3848" t="str">
        <f t="shared" si="361"/>
        <v>theater</v>
      </c>
      <c r="R3848" t="str">
        <f t="shared" si="362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3"/>
        <v>188.55555555555554</v>
      </c>
      <c r="Q3849" t="str">
        <f t="shared" si="361"/>
        <v>theater</v>
      </c>
      <c r="R3849" t="str">
        <f t="shared" si="362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3"/>
        <v>49.511627906976742</v>
      </c>
      <c r="Q3850" t="str">
        <f t="shared" si="361"/>
        <v>theater</v>
      </c>
      <c r="R3850" t="str">
        <f t="shared" si="362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3"/>
        <v>75.464285714285708</v>
      </c>
      <c r="Q3851" t="str">
        <f t="shared" si="361"/>
        <v>theater</v>
      </c>
      <c r="R3851" t="str">
        <f t="shared" si="362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3"/>
        <v>9.5</v>
      </c>
      <c r="Q3852" t="str">
        <f t="shared" si="361"/>
        <v>theater</v>
      </c>
      <c r="R3852" t="str">
        <f t="shared" si="362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3"/>
        <v>35.5</v>
      </c>
      <c r="Q3853" t="str">
        <f t="shared" si="361"/>
        <v>theater</v>
      </c>
      <c r="R3853" t="str">
        <f t="shared" si="362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3"/>
        <v>10</v>
      </c>
      <c r="Q3854" t="str">
        <f t="shared" si="361"/>
        <v>theater</v>
      </c>
      <c r="R3854" t="str">
        <f t="shared" si="362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3"/>
        <v>13</v>
      </c>
      <c r="Q3855" t="str">
        <f t="shared" si="361"/>
        <v>theater</v>
      </c>
      <c r="R3855" t="str">
        <f t="shared" si="362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3"/>
        <v>89.4</v>
      </c>
      <c r="Q3856" t="str">
        <f t="shared" si="361"/>
        <v>theater</v>
      </c>
      <c r="R3856" t="str">
        <f t="shared" si="362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3"/>
        <v>25</v>
      </c>
      <c r="Q3857" t="str">
        <f t="shared" si="361"/>
        <v>theater</v>
      </c>
      <c r="R3857" t="str">
        <f t="shared" si="362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3"/>
        <v>1</v>
      </c>
      <c r="Q3858" t="str">
        <f t="shared" si="361"/>
        <v>theater</v>
      </c>
      <c r="R3858" t="str">
        <f t="shared" si="362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3"/>
        <v>65</v>
      </c>
      <c r="Q3859" t="str">
        <f t="shared" si="361"/>
        <v>theater</v>
      </c>
      <c r="R3859" t="str">
        <f t="shared" si="362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3"/>
        <v>10</v>
      </c>
      <c r="Q3860" t="str">
        <f t="shared" si="361"/>
        <v>theater</v>
      </c>
      <c r="R3860" t="str">
        <f t="shared" si="362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3"/>
        <v>1</v>
      </c>
      <c r="Q3861" t="str">
        <f t="shared" si="361"/>
        <v>theater</v>
      </c>
      <c r="R3861" t="str">
        <f t="shared" si="362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3"/>
        <v>81.538461538461533</v>
      </c>
      <c r="Q3862" t="str">
        <f t="shared" si="361"/>
        <v>theater</v>
      </c>
      <c r="R3862" t="str">
        <f t="shared" si="362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3"/>
        <v>100</v>
      </c>
      <c r="Q3863" t="str">
        <f t="shared" si="361"/>
        <v>theater</v>
      </c>
      <c r="R3863" t="str">
        <f t="shared" si="362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3"/>
        <v>1</v>
      </c>
      <c r="Q3864" t="str">
        <f t="shared" si="361"/>
        <v>theater</v>
      </c>
      <c r="R3864" t="str">
        <f t="shared" si="362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3"/>
        <v>0</v>
      </c>
      <c r="Q3865" t="str">
        <f t="shared" si="361"/>
        <v>theater</v>
      </c>
      <c r="R3865" t="str">
        <f t="shared" si="362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3"/>
        <v>20</v>
      </c>
      <c r="Q3866" t="str">
        <f t="shared" si="361"/>
        <v>theater</v>
      </c>
      <c r="R3866" t="str">
        <f t="shared" si="362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3"/>
        <v>46.428571428571431</v>
      </c>
      <c r="Q3867" t="str">
        <f t="shared" si="361"/>
        <v>theater</v>
      </c>
      <c r="R3867" t="str">
        <f t="shared" si="362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3"/>
        <v>5.5</v>
      </c>
      <c r="Q3868" t="str">
        <f t="shared" si="361"/>
        <v>theater</v>
      </c>
      <c r="R3868" t="str">
        <f t="shared" si="362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3"/>
        <v>50.2</v>
      </c>
      <c r="Q3869" t="str">
        <f t="shared" si="361"/>
        <v>theater</v>
      </c>
      <c r="R3869" t="str">
        <f t="shared" si="362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3"/>
        <v>10</v>
      </c>
      <c r="Q3870" t="str">
        <f t="shared" si="361"/>
        <v>theater</v>
      </c>
      <c r="R3870" t="str">
        <f t="shared" si="362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3"/>
        <v>30.133333333333333</v>
      </c>
      <c r="Q3871" t="str">
        <f t="shared" si="361"/>
        <v>theater</v>
      </c>
      <c r="R3871" t="str">
        <f t="shared" si="362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3"/>
        <v>150</v>
      </c>
      <c r="Q3872" t="str">
        <f t="shared" si="361"/>
        <v>theater</v>
      </c>
      <c r="R3872" t="str">
        <f t="shared" si="362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3"/>
        <v>13.333333333333334</v>
      </c>
      <c r="Q3873" t="str">
        <f t="shared" si="361"/>
        <v>theater</v>
      </c>
      <c r="R3873" t="str">
        <f t="shared" si="362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3"/>
        <v>0</v>
      </c>
      <c r="Q3874" t="str">
        <f t="shared" si="361"/>
        <v>theater</v>
      </c>
      <c r="R3874" t="str">
        <f t="shared" si="362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3"/>
        <v>0</v>
      </c>
      <c r="Q3875" t="str">
        <f t="shared" si="361"/>
        <v>theater</v>
      </c>
      <c r="R3875" t="str">
        <f t="shared" si="362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3"/>
        <v>0</v>
      </c>
      <c r="Q3876" t="str">
        <f t="shared" si="361"/>
        <v>theater</v>
      </c>
      <c r="R3876" t="str">
        <f t="shared" si="362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3"/>
        <v>0</v>
      </c>
      <c r="Q3877" t="str">
        <f t="shared" si="361"/>
        <v>theater</v>
      </c>
      <c r="R3877" t="str">
        <f t="shared" si="362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3"/>
        <v>44.760869565217391</v>
      </c>
      <c r="Q3878" t="str">
        <f t="shared" si="361"/>
        <v>theater</v>
      </c>
      <c r="R3878" t="str">
        <f t="shared" si="362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3"/>
        <v>88.642857142857139</v>
      </c>
      <c r="Q3879" t="str">
        <f t="shared" si="361"/>
        <v>theater</v>
      </c>
      <c r="R3879" t="str">
        <f t="shared" si="362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3"/>
        <v>10</v>
      </c>
      <c r="Q3880" t="str">
        <f t="shared" si="361"/>
        <v>theater</v>
      </c>
      <c r="R3880" t="str">
        <f t="shared" si="362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3"/>
        <v>0</v>
      </c>
      <c r="Q3881" t="str">
        <f t="shared" si="361"/>
        <v>theater</v>
      </c>
      <c r="R3881" t="str">
        <f t="shared" si="362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3"/>
        <v>57.647058823529413</v>
      </c>
      <c r="Q3882" t="str">
        <f t="shared" si="361"/>
        <v>theater</v>
      </c>
      <c r="R3882" t="str">
        <f t="shared" si="362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3"/>
        <v>25</v>
      </c>
      <c r="Q3883" t="str">
        <f t="shared" si="361"/>
        <v>theater</v>
      </c>
      <c r="R3883" t="str">
        <f t="shared" si="362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3"/>
        <v>0</v>
      </c>
      <c r="Q3884" t="str">
        <f t="shared" si="361"/>
        <v>theater</v>
      </c>
      <c r="R3884" t="str">
        <f t="shared" si="362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3"/>
        <v>0</v>
      </c>
      <c r="Q3885" t="str">
        <f t="shared" si="361"/>
        <v>theater</v>
      </c>
      <c r="R3885" t="str">
        <f t="shared" si="362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3"/>
        <v>0</v>
      </c>
      <c r="Q3886" t="str">
        <f t="shared" si="361"/>
        <v>theater</v>
      </c>
      <c r="R3886" t="str">
        <f t="shared" si="362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3"/>
        <v>0</v>
      </c>
      <c r="Q3887" t="str">
        <f t="shared" si="361"/>
        <v>theater</v>
      </c>
      <c r="R3887" t="str">
        <f t="shared" si="362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3"/>
        <v>0</v>
      </c>
      <c r="Q3888" t="str">
        <f t="shared" si="361"/>
        <v>theater</v>
      </c>
      <c r="R3888" t="str">
        <f t="shared" si="362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3"/>
        <v>17.5</v>
      </c>
      <c r="Q3889" t="str">
        <f t="shared" si="361"/>
        <v>theater</v>
      </c>
      <c r="R3889" t="str">
        <f t="shared" si="362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3"/>
        <v>38.714285714285715</v>
      </c>
      <c r="Q3890" t="str">
        <f t="shared" si="361"/>
        <v>theater</v>
      </c>
      <c r="R3890" t="str">
        <f t="shared" si="362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3"/>
        <v>13.111111111111111</v>
      </c>
      <c r="Q3891" t="str">
        <f t="shared" si="361"/>
        <v>theater</v>
      </c>
      <c r="R3891" t="str">
        <f t="shared" si="362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3"/>
        <v>315.5</v>
      </c>
      <c r="Q3892" t="str">
        <f t="shared" si="361"/>
        <v>theater</v>
      </c>
      <c r="R3892" t="str">
        <f t="shared" si="362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3"/>
        <v>37.142857142857146</v>
      </c>
      <c r="Q3893" t="str">
        <f t="shared" si="361"/>
        <v>theater</v>
      </c>
      <c r="R3893" t="str">
        <f t="shared" si="362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3"/>
        <v>0</v>
      </c>
      <c r="Q3894" t="str">
        <f t="shared" si="361"/>
        <v>theater</v>
      </c>
      <c r="R3894" t="str">
        <f t="shared" si="362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3"/>
        <v>128.27380952380952</v>
      </c>
      <c r="Q3895" t="str">
        <f t="shared" si="361"/>
        <v>theater</v>
      </c>
      <c r="R3895" t="str">
        <f t="shared" si="362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3"/>
        <v>47.272727272727273</v>
      </c>
      <c r="Q3896" t="str">
        <f t="shared" si="361"/>
        <v>theater</v>
      </c>
      <c r="R3896" t="str">
        <f t="shared" si="362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3"/>
        <v>50</v>
      </c>
      <c r="Q3897" t="str">
        <f t="shared" si="361"/>
        <v>theater</v>
      </c>
      <c r="R3897" t="str">
        <f t="shared" si="362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3"/>
        <v>42.5</v>
      </c>
      <c r="Q3898" t="str">
        <f t="shared" si="361"/>
        <v>theater</v>
      </c>
      <c r="R3898" t="str">
        <f t="shared" si="362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3"/>
        <v>44</v>
      </c>
      <c r="Q3899" t="str">
        <f t="shared" si="361"/>
        <v>theater</v>
      </c>
      <c r="R3899" t="str">
        <f t="shared" si="362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3"/>
        <v>50.875</v>
      </c>
      <c r="Q3900" t="str">
        <f t="shared" si="361"/>
        <v>theater</v>
      </c>
      <c r="R3900" t="str">
        <f t="shared" si="362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3"/>
        <v>62.5</v>
      </c>
      <c r="Q3901" t="str">
        <f t="shared" si="361"/>
        <v>theater</v>
      </c>
      <c r="R3901" t="str">
        <f t="shared" si="362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3"/>
        <v>27</v>
      </c>
      <c r="Q3902" t="str">
        <f t="shared" si="361"/>
        <v>theater</v>
      </c>
      <c r="R3902" t="str">
        <f t="shared" si="362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3"/>
        <v>25</v>
      </c>
      <c r="Q3903" t="str">
        <f t="shared" si="361"/>
        <v>theater</v>
      </c>
      <c r="R3903" t="str">
        <f t="shared" si="362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3"/>
        <v>47.258064516129032</v>
      </c>
      <c r="Q3904" t="str">
        <f t="shared" si="361"/>
        <v>theater</v>
      </c>
      <c r="R3904" t="str">
        <f t="shared" si="362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3"/>
        <v>0</v>
      </c>
      <c r="Q3905" t="str">
        <f t="shared" si="361"/>
        <v>theater</v>
      </c>
      <c r="R3905" t="str">
        <f t="shared" si="362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 s="6">
        <f t="shared" si="363"/>
        <v>1.5</v>
      </c>
      <c r="Q3906" t="str">
        <f t="shared" ref="Q3906:Q3969" si="367">LEFT(N3906,FIND("/",N3906)-1)</f>
        <v>theater</v>
      </c>
      <c r="R3906" t="str">
        <f t="shared" ref="R3906:R3969" si="368">RIGHT(N3906,LEN(N3906)-SEARCH("/",N3906))</f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6">
        <f t="shared" ref="P3907:P3970" si="369">IFERROR(E3907/L3907,0)</f>
        <v>24.714285714285715</v>
      </c>
      <c r="Q3907" t="str">
        <f t="shared" si="367"/>
        <v>theater</v>
      </c>
      <c r="R3907" t="str">
        <f t="shared" si="368"/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9"/>
        <v>63.125</v>
      </c>
      <c r="Q3908" t="str">
        <f t="shared" si="367"/>
        <v>theater</v>
      </c>
      <c r="R3908" t="str">
        <f t="shared" si="368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9"/>
        <v>38.25</v>
      </c>
      <c r="Q3909" t="str">
        <f t="shared" si="367"/>
        <v>theater</v>
      </c>
      <c r="R3909" t="str">
        <f t="shared" si="368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9"/>
        <v>16.25</v>
      </c>
      <c r="Q3910" t="str">
        <f t="shared" si="367"/>
        <v>theater</v>
      </c>
      <c r="R3910" t="str">
        <f t="shared" si="368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9"/>
        <v>33.75</v>
      </c>
      <c r="Q3911" t="str">
        <f t="shared" si="367"/>
        <v>theater</v>
      </c>
      <c r="R3911" t="str">
        <f t="shared" si="368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9"/>
        <v>61.666666666666664</v>
      </c>
      <c r="Q3912" t="str">
        <f t="shared" si="367"/>
        <v>theater</v>
      </c>
      <c r="R3912" t="str">
        <f t="shared" si="368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9"/>
        <v>83.138888888888886</v>
      </c>
      <c r="Q3913" t="str">
        <f t="shared" si="367"/>
        <v>theater</v>
      </c>
      <c r="R3913" t="str">
        <f t="shared" si="368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9"/>
        <v>1</v>
      </c>
      <c r="Q3914" t="str">
        <f t="shared" si="367"/>
        <v>theater</v>
      </c>
      <c r="R3914" t="str">
        <f t="shared" si="368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9"/>
        <v>142.85714285714286</v>
      </c>
      <c r="Q3915" t="str">
        <f t="shared" si="367"/>
        <v>theater</v>
      </c>
      <c r="R3915" t="str">
        <f t="shared" si="368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9"/>
        <v>33.666666666666664</v>
      </c>
      <c r="Q3916" t="str">
        <f t="shared" si="367"/>
        <v>theater</v>
      </c>
      <c r="R3916" t="str">
        <f t="shared" si="368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9"/>
        <v>5</v>
      </c>
      <c r="Q3917" t="str">
        <f t="shared" si="367"/>
        <v>theater</v>
      </c>
      <c r="R3917" t="str">
        <f t="shared" si="368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9"/>
        <v>0</v>
      </c>
      <c r="Q3918" t="str">
        <f t="shared" si="367"/>
        <v>theater</v>
      </c>
      <c r="R3918" t="str">
        <f t="shared" si="368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9"/>
        <v>10</v>
      </c>
      <c r="Q3919" t="str">
        <f t="shared" si="367"/>
        <v>theater</v>
      </c>
      <c r="R3919" t="str">
        <f t="shared" si="368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9"/>
        <v>40</v>
      </c>
      <c r="Q3920" t="str">
        <f t="shared" si="367"/>
        <v>theater</v>
      </c>
      <c r="R3920" t="str">
        <f t="shared" si="368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9"/>
        <v>30</v>
      </c>
      <c r="Q3921" t="str">
        <f t="shared" si="367"/>
        <v>theater</v>
      </c>
      <c r="R3921" t="str">
        <f t="shared" si="368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9"/>
        <v>45</v>
      </c>
      <c r="Q3922" t="str">
        <f t="shared" si="367"/>
        <v>theater</v>
      </c>
      <c r="R3922" t="str">
        <f t="shared" si="368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9"/>
        <v>0</v>
      </c>
      <c r="Q3923" t="str">
        <f t="shared" si="367"/>
        <v>theater</v>
      </c>
      <c r="R3923" t="str">
        <f t="shared" si="368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9"/>
        <v>10.166666666666666</v>
      </c>
      <c r="Q3924" t="str">
        <f t="shared" si="367"/>
        <v>theater</v>
      </c>
      <c r="R3924" t="str">
        <f t="shared" si="368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9"/>
        <v>81.411764705882348</v>
      </c>
      <c r="Q3925" t="str">
        <f t="shared" si="367"/>
        <v>theater</v>
      </c>
      <c r="R3925" t="str">
        <f t="shared" si="368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9"/>
        <v>57.25</v>
      </c>
      <c r="Q3926" t="str">
        <f t="shared" si="367"/>
        <v>theater</v>
      </c>
      <c r="R3926" t="str">
        <f t="shared" si="368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9"/>
        <v>5</v>
      </c>
      <c r="Q3927" t="str">
        <f t="shared" si="367"/>
        <v>theater</v>
      </c>
      <c r="R3927" t="str">
        <f t="shared" si="368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9"/>
        <v>15</v>
      </c>
      <c r="Q3928" t="str">
        <f t="shared" si="367"/>
        <v>theater</v>
      </c>
      <c r="R3928" t="str">
        <f t="shared" si="368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9"/>
        <v>12.5</v>
      </c>
      <c r="Q3929" t="str">
        <f t="shared" si="367"/>
        <v>theater</v>
      </c>
      <c r="R3929" t="str">
        <f t="shared" si="368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9"/>
        <v>93</v>
      </c>
      <c r="Q3930" t="str">
        <f t="shared" si="367"/>
        <v>theater</v>
      </c>
      <c r="R3930" t="str">
        <f t="shared" si="368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9"/>
        <v>32.357142857142854</v>
      </c>
      <c r="Q3931" t="str">
        <f t="shared" si="367"/>
        <v>theater</v>
      </c>
      <c r="R3931" t="str">
        <f t="shared" si="368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9"/>
        <v>0</v>
      </c>
      <c r="Q3932" t="str">
        <f t="shared" si="367"/>
        <v>theater</v>
      </c>
      <c r="R3932" t="str">
        <f t="shared" si="368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9"/>
        <v>0</v>
      </c>
      <c r="Q3933" t="str">
        <f t="shared" si="367"/>
        <v>theater</v>
      </c>
      <c r="R3933" t="str">
        <f t="shared" si="368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9"/>
        <v>1</v>
      </c>
      <c r="Q3934" t="str">
        <f t="shared" si="367"/>
        <v>theater</v>
      </c>
      <c r="R3934" t="str">
        <f t="shared" si="368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9"/>
        <v>91.833333333333329</v>
      </c>
      <c r="Q3935" t="str">
        <f t="shared" si="367"/>
        <v>theater</v>
      </c>
      <c r="R3935" t="str">
        <f t="shared" si="368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9"/>
        <v>45.833333333333336</v>
      </c>
      <c r="Q3936" t="str">
        <f t="shared" si="367"/>
        <v>theater</v>
      </c>
      <c r="R3936" t="str">
        <f t="shared" si="368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9"/>
        <v>57.173913043478258</v>
      </c>
      <c r="Q3937" t="str">
        <f t="shared" si="367"/>
        <v>theater</v>
      </c>
      <c r="R3937" t="str">
        <f t="shared" si="368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9"/>
        <v>0</v>
      </c>
      <c r="Q3938" t="str">
        <f t="shared" si="367"/>
        <v>theater</v>
      </c>
      <c r="R3938" t="str">
        <f t="shared" si="368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9"/>
        <v>248.5</v>
      </c>
      <c r="Q3939" t="str">
        <f t="shared" si="367"/>
        <v>theater</v>
      </c>
      <c r="R3939" t="str">
        <f t="shared" si="368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9"/>
        <v>79.400000000000006</v>
      </c>
      <c r="Q3940" t="str">
        <f t="shared" si="367"/>
        <v>theater</v>
      </c>
      <c r="R3940" t="str">
        <f t="shared" si="368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9"/>
        <v>5</v>
      </c>
      <c r="Q3941" t="str">
        <f t="shared" si="367"/>
        <v>theater</v>
      </c>
      <c r="R3941" t="str">
        <f t="shared" si="368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9"/>
        <v>5.5</v>
      </c>
      <c r="Q3942" t="str">
        <f t="shared" si="367"/>
        <v>theater</v>
      </c>
      <c r="R3942" t="str">
        <f t="shared" si="368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9"/>
        <v>25</v>
      </c>
      <c r="Q3943" t="str">
        <f t="shared" si="367"/>
        <v>theater</v>
      </c>
      <c r="R3943" t="str">
        <f t="shared" si="368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9"/>
        <v>0</v>
      </c>
      <c r="Q3944" t="str">
        <f t="shared" si="367"/>
        <v>theater</v>
      </c>
      <c r="R3944" t="str">
        <f t="shared" si="368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9"/>
        <v>137.07692307692307</v>
      </c>
      <c r="Q3945" t="str">
        <f t="shared" si="367"/>
        <v>theater</v>
      </c>
      <c r="R3945" t="str">
        <f t="shared" si="368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9"/>
        <v>0</v>
      </c>
      <c r="Q3946" t="str">
        <f t="shared" si="367"/>
        <v>theater</v>
      </c>
      <c r="R3946" t="str">
        <f t="shared" si="368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9"/>
        <v>5</v>
      </c>
      <c r="Q3947" t="str">
        <f t="shared" si="367"/>
        <v>theater</v>
      </c>
      <c r="R3947" t="str">
        <f t="shared" si="368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9"/>
        <v>39</v>
      </c>
      <c r="Q3948" t="str">
        <f t="shared" si="367"/>
        <v>theater</v>
      </c>
      <c r="R3948" t="str">
        <f t="shared" si="368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9"/>
        <v>50.5</v>
      </c>
      <c r="Q3949" t="str">
        <f t="shared" si="367"/>
        <v>theater</v>
      </c>
      <c r="R3949" t="str">
        <f t="shared" si="368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9"/>
        <v>0</v>
      </c>
      <c r="Q3950" t="str">
        <f t="shared" si="367"/>
        <v>theater</v>
      </c>
      <c r="R3950" t="str">
        <f t="shared" si="368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9"/>
        <v>49.28125</v>
      </c>
      <c r="Q3951" t="str">
        <f t="shared" si="367"/>
        <v>theater</v>
      </c>
      <c r="R3951" t="str">
        <f t="shared" si="368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9"/>
        <v>25</v>
      </c>
      <c r="Q3952" t="str">
        <f t="shared" si="367"/>
        <v>theater</v>
      </c>
      <c r="R3952" t="str">
        <f t="shared" si="368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9"/>
        <v>1</v>
      </c>
      <c r="Q3953" t="str">
        <f t="shared" si="367"/>
        <v>theater</v>
      </c>
      <c r="R3953" t="str">
        <f t="shared" si="368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9"/>
        <v>25</v>
      </c>
      <c r="Q3954" t="str">
        <f t="shared" si="367"/>
        <v>theater</v>
      </c>
      <c r="R3954" t="str">
        <f t="shared" si="368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9"/>
        <v>0</v>
      </c>
      <c r="Q3955" t="str">
        <f t="shared" si="367"/>
        <v>theater</v>
      </c>
      <c r="R3955" t="str">
        <f t="shared" si="368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9"/>
        <v>0</v>
      </c>
      <c r="Q3956" t="str">
        <f t="shared" si="367"/>
        <v>theater</v>
      </c>
      <c r="R3956" t="str">
        <f t="shared" si="368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9"/>
        <v>53.125</v>
      </c>
      <c r="Q3957" t="str">
        <f t="shared" si="367"/>
        <v>theater</v>
      </c>
      <c r="R3957" t="str">
        <f t="shared" si="368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9"/>
        <v>0</v>
      </c>
      <c r="Q3958" t="str">
        <f t="shared" si="367"/>
        <v>theater</v>
      </c>
      <c r="R3958" t="str">
        <f t="shared" si="368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9"/>
        <v>7</v>
      </c>
      <c r="Q3959" t="str">
        <f t="shared" si="367"/>
        <v>theater</v>
      </c>
      <c r="R3959" t="str">
        <f t="shared" si="368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9"/>
        <v>40.0625</v>
      </c>
      <c r="Q3960" t="str">
        <f t="shared" si="367"/>
        <v>theater</v>
      </c>
      <c r="R3960" t="str">
        <f t="shared" si="368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9"/>
        <v>24.333333333333332</v>
      </c>
      <c r="Q3961" t="str">
        <f t="shared" si="367"/>
        <v>theater</v>
      </c>
      <c r="R3961" t="str">
        <f t="shared" si="368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9"/>
        <v>11.25</v>
      </c>
      <c r="Q3962" t="str">
        <f t="shared" si="367"/>
        <v>theater</v>
      </c>
      <c r="R3962" t="str">
        <f t="shared" si="368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9"/>
        <v>10.5</v>
      </c>
      <c r="Q3963" t="str">
        <f t="shared" si="367"/>
        <v>theater</v>
      </c>
      <c r="R3963" t="str">
        <f t="shared" si="368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9"/>
        <v>15</v>
      </c>
      <c r="Q3964" t="str">
        <f t="shared" si="367"/>
        <v>theater</v>
      </c>
      <c r="R3964" t="str">
        <f t="shared" si="368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9"/>
        <v>0</v>
      </c>
      <c r="Q3965" t="str">
        <f t="shared" si="367"/>
        <v>theater</v>
      </c>
      <c r="R3965" t="str">
        <f t="shared" si="368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9"/>
        <v>42</v>
      </c>
      <c r="Q3966" t="str">
        <f t="shared" si="367"/>
        <v>theater</v>
      </c>
      <c r="R3966" t="str">
        <f t="shared" si="368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9"/>
        <v>71.25</v>
      </c>
      <c r="Q3967" t="str">
        <f t="shared" si="367"/>
        <v>theater</v>
      </c>
      <c r="R3967" t="str">
        <f t="shared" si="368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9"/>
        <v>22.5</v>
      </c>
      <c r="Q3968" t="str">
        <f t="shared" si="367"/>
        <v>theater</v>
      </c>
      <c r="R3968" t="str">
        <f t="shared" si="368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9"/>
        <v>41</v>
      </c>
      <c r="Q3969" t="str">
        <f t="shared" si="367"/>
        <v>theater</v>
      </c>
      <c r="R3969" t="str">
        <f t="shared" si="368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 s="6">
        <f t="shared" si="369"/>
        <v>47.909090909090907</v>
      </c>
      <c r="Q3970" t="str">
        <f t="shared" ref="Q3970:Q4033" si="373">LEFT(N3970,FIND("/",N3970)-1)</f>
        <v>theater</v>
      </c>
      <c r="R3970" t="str">
        <f t="shared" ref="R3970:R4033" si="374">RIGHT(N3970,LEN(N3970)-SEARCH("/",N3970))</f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6">
        <f t="shared" ref="P3971:P4034" si="375">IFERROR(E3971/L3971,0)</f>
        <v>35.166666666666664</v>
      </c>
      <c r="Q3971" t="str">
        <f t="shared" si="373"/>
        <v>theater</v>
      </c>
      <c r="R3971" t="str">
        <f t="shared" si="374"/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5"/>
        <v>5.5</v>
      </c>
      <c r="Q3972" t="str">
        <f t="shared" si="373"/>
        <v>theater</v>
      </c>
      <c r="R3972" t="str">
        <f t="shared" si="374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5"/>
        <v>22.666666666666668</v>
      </c>
      <c r="Q3973" t="str">
        <f t="shared" si="373"/>
        <v>theater</v>
      </c>
      <c r="R3973" t="str">
        <f t="shared" si="374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5"/>
        <v>26.375</v>
      </c>
      <c r="Q3974" t="str">
        <f t="shared" si="373"/>
        <v>theater</v>
      </c>
      <c r="R3974" t="str">
        <f t="shared" si="374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5"/>
        <v>105.54054054054055</v>
      </c>
      <c r="Q3975" t="str">
        <f t="shared" si="373"/>
        <v>theater</v>
      </c>
      <c r="R3975" t="str">
        <f t="shared" si="374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5"/>
        <v>29.09090909090909</v>
      </c>
      <c r="Q3976" t="str">
        <f t="shared" si="373"/>
        <v>theater</v>
      </c>
      <c r="R3976" t="str">
        <f t="shared" si="374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5"/>
        <v>0</v>
      </c>
      <c r="Q3977" t="str">
        <f t="shared" si="373"/>
        <v>theater</v>
      </c>
      <c r="R3977" t="str">
        <f t="shared" si="374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5"/>
        <v>62</v>
      </c>
      <c r="Q3978" t="str">
        <f t="shared" si="373"/>
        <v>theater</v>
      </c>
      <c r="R3978" t="str">
        <f t="shared" si="374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5"/>
        <v>217.5</v>
      </c>
      <c r="Q3979" t="str">
        <f t="shared" si="373"/>
        <v>theater</v>
      </c>
      <c r="R3979" t="str">
        <f t="shared" si="374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5"/>
        <v>26.75</v>
      </c>
      <c r="Q3980" t="str">
        <f t="shared" si="373"/>
        <v>theater</v>
      </c>
      <c r="R3980" t="str">
        <f t="shared" si="374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5"/>
        <v>18.333333333333332</v>
      </c>
      <c r="Q3981" t="str">
        <f t="shared" si="373"/>
        <v>theater</v>
      </c>
      <c r="R3981" t="str">
        <f t="shared" si="374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5"/>
        <v>64.285714285714292</v>
      </c>
      <c r="Q3982" t="str">
        <f t="shared" si="373"/>
        <v>theater</v>
      </c>
      <c r="R3982" t="str">
        <f t="shared" si="374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5"/>
        <v>175</v>
      </c>
      <c r="Q3983" t="str">
        <f t="shared" si="373"/>
        <v>theater</v>
      </c>
      <c r="R3983" t="str">
        <f t="shared" si="374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5"/>
        <v>34</v>
      </c>
      <c r="Q3984" t="str">
        <f t="shared" si="373"/>
        <v>theater</v>
      </c>
      <c r="R3984" t="str">
        <f t="shared" si="374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5"/>
        <v>84.282608695652172</v>
      </c>
      <c r="Q3985" t="str">
        <f t="shared" si="373"/>
        <v>theater</v>
      </c>
      <c r="R3985" t="str">
        <f t="shared" si="374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5"/>
        <v>9.5</v>
      </c>
      <c r="Q3986" t="str">
        <f t="shared" si="373"/>
        <v>theater</v>
      </c>
      <c r="R3986" t="str">
        <f t="shared" si="374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5"/>
        <v>33.736842105263158</v>
      </c>
      <c r="Q3987" t="str">
        <f t="shared" si="373"/>
        <v>theater</v>
      </c>
      <c r="R3987" t="str">
        <f t="shared" si="374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5"/>
        <v>37.53846153846154</v>
      </c>
      <c r="Q3988" t="str">
        <f t="shared" si="373"/>
        <v>theater</v>
      </c>
      <c r="R3988" t="str">
        <f t="shared" si="374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5"/>
        <v>11.615384615384615</v>
      </c>
      <c r="Q3989" t="str">
        <f t="shared" si="373"/>
        <v>theater</v>
      </c>
      <c r="R3989" t="str">
        <f t="shared" si="374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5"/>
        <v>8</v>
      </c>
      <c r="Q3990" t="str">
        <f t="shared" si="373"/>
        <v>theater</v>
      </c>
      <c r="R3990" t="str">
        <f t="shared" si="374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5"/>
        <v>0</v>
      </c>
      <c r="Q3991" t="str">
        <f t="shared" si="373"/>
        <v>theater</v>
      </c>
      <c r="R3991" t="str">
        <f t="shared" si="374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5"/>
        <v>23</v>
      </c>
      <c r="Q3992" t="str">
        <f t="shared" si="373"/>
        <v>theater</v>
      </c>
      <c r="R3992" t="str">
        <f t="shared" si="374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5"/>
        <v>100</v>
      </c>
      <c r="Q3993" t="str">
        <f t="shared" si="373"/>
        <v>theater</v>
      </c>
      <c r="R3993" t="str">
        <f t="shared" si="374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5"/>
        <v>60.111111111111114</v>
      </c>
      <c r="Q3994" t="str">
        <f t="shared" si="373"/>
        <v>theater</v>
      </c>
      <c r="R3994" t="str">
        <f t="shared" si="374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5"/>
        <v>3</v>
      </c>
      <c r="Q3995" t="str">
        <f t="shared" si="373"/>
        <v>theater</v>
      </c>
      <c r="R3995" t="str">
        <f t="shared" si="374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5"/>
        <v>5</v>
      </c>
      <c r="Q3996" t="str">
        <f t="shared" si="373"/>
        <v>theater</v>
      </c>
      <c r="R3996" t="str">
        <f t="shared" si="374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5"/>
        <v>17.5</v>
      </c>
      <c r="Q3997" t="str">
        <f t="shared" si="373"/>
        <v>theater</v>
      </c>
      <c r="R3997" t="str">
        <f t="shared" si="374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5"/>
        <v>29.235294117647058</v>
      </c>
      <c r="Q3998" t="str">
        <f t="shared" si="373"/>
        <v>theater</v>
      </c>
      <c r="R3998" t="str">
        <f t="shared" si="374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5"/>
        <v>0</v>
      </c>
      <c r="Q3999" t="str">
        <f t="shared" si="373"/>
        <v>theater</v>
      </c>
      <c r="R3999" t="str">
        <f t="shared" si="374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5"/>
        <v>59.583333333333336</v>
      </c>
      <c r="Q4000" t="str">
        <f t="shared" si="373"/>
        <v>theater</v>
      </c>
      <c r="R4000" t="str">
        <f t="shared" si="374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5"/>
        <v>82.571428571428569</v>
      </c>
      <c r="Q4001" t="str">
        <f t="shared" si="373"/>
        <v>theater</v>
      </c>
      <c r="R4001" t="str">
        <f t="shared" si="374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5"/>
        <v>10</v>
      </c>
      <c r="Q4002" t="str">
        <f t="shared" si="373"/>
        <v>theater</v>
      </c>
      <c r="R4002" t="str">
        <f t="shared" si="374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5"/>
        <v>32.357142857142854</v>
      </c>
      <c r="Q4003" t="str">
        <f t="shared" si="373"/>
        <v>theater</v>
      </c>
      <c r="R4003" t="str">
        <f t="shared" si="374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5"/>
        <v>5.75</v>
      </c>
      <c r="Q4004" t="str">
        <f t="shared" si="373"/>
        <v>theater</v>
      </c>
      <c r="R4004" t="str">
        <f t="shared" si="374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5"/>
        <v>100.5</v>
      </c>
      <c r="Q4005" t="str">
        <f t="shared" si="373"/>
        <v>theater</v>
      </c>
      <c r="R4005" t="str">
        <f t="shared" si="374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5"/>
        <v>1</v>
      </c>
      <c r="Q4006" t="str">
        <f t="shared" si="373"/>
        <v>theater</v>
      </c>
      <c r="R4006" t="str">
        <f t="shared" si="374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5"/>
        <v>20</v>
      </c>
      <c r="Q4007" t="str">
        <f t="shared" si="373"/>
        <v>theater</v>
      </c>
      <c r="R4007" t="str">
        <f t="shared" si="374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5"/>
        <v>2</v>
      </c>
      <c r="Q4008" t="str">
        <f t="shared" si="373"/>
        <v>theater</v>
      </c>
      <c r="R4008" t="str">
        <f t="shared" si="374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5"/>
        <v>5</v>
      </c>
      <c r="Q4009" t="str">
        <f t="shared" si="373"/>
        <v>theater</v>
      </c>
      <c r="R4009" t="str">
        <f t="shared" si="374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5"/>
        <v>15</v>
      </c>
      <c r="Q4010" t="str">
        <f t="shared" si="373"/>
        <v>theater</v>
      </c>
      <c r="R4010" t="str">
        <f t="shared" si="374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5"/>
        <v>25</v>
      </c>
      <c r="Q4011" t="str">
        <f t="shared" si="373"/>
        <v>theater</v>
      </c>
      <c r="R4011" t="str">
        <f t="shared" si="374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5"/>
        <v>45.842105263157897</v>
      </c>
      <c r="Q4012" t="str">
        <f t="shared" si="373"/>
        <v>theater</v>
      </c>
      <c r="R4012" t="str">
        <f t="shared" si="374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5"/>
        <v>4.75</v>
      </c>
      <c r="Q4013" t="str">
        <f t="shared" si="373"/>
        <v>theater</v>
      </c>
      <c r="R4013" t="str">
        <f t="shared" si="374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5"/>
        <v>0</v>
      </c>
      <c r="Q4014" t="str">
        <f t="shared" si="373"/>
        <v>theater</v>
      </c>
      <c r="R4014" t="str">
        <f t="shared" si="374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5"/>
        <v>13</v>
      </c>
      <c r="Q4015" t="str">
        <f t="shared" si="373"/>
        <v>theater</v>
      </c>
      <c r="R4015" t="str">
        <f t="shared" si="374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5"/>
        <v>0</v>
      </c>
      <c r="Q4016" t="str">
        <f t="shared" si="373"/>
        <v>theater</v>
      </c>
      <c r="R4016" t="str">
        <f t="shared" si="374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5"/>
        <v>1</v>
      </c>
      <c r="Q4017" t="str">
        <f t="shared" si="373"/>
        <v>theater</v>
      </c>
      <c r="R4017" t="str">
        <f t="shared" si="374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5"/>
        <v>10</v>
      </c>
      <c r="Q4018" t="str">
        <f t="shared" si="373"/>
        <v>theater</v>
      </c>
      <c r="R4018" t="str">
        <f t="shared" si="374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5"/>
        <v>52.5</v>
      </c>
      <c r="Q4019" t="str">
        <f t="shared" si="373"/>
        <v>theater</v>
      </c>
      <c r="R4019" t="str">
        <f t="shared" si="374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5"/>
        <v>32.5</v>
      </c>
      <c r="Q4020" t="str">
        <f t="shared" si="373"/>
        <v>theater</v>
      </c>
      <c r="R4020" t="str">
        <f t="shared" si="374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5"/>
        <v>7.25</v>
      </c>
      <c r="Q4021" t="str">
        <f t="shared" si="373"/>
        <v>theater</v>
      </c>
      <c r="R4021" t="str">
        <f t="shared" si="374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5"/>
        <v>33.333333333333336</v>
      </c>
      <c r="Q4022" t="str">
        <f t="shared" si="373"/>
        <v>theater</v>
      </c>
      <c r="R4022" t="str">
        <f t="shared" si="374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5"/>
        <v>62.5</v>
      </c>
      <c r="Q4023" t="str">
        <f t="shared" si="373"/>
        <v>theater</v>
      </c>
      <c r="R4023" t="str">
        <f t="shared" si="374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5"/>
        <v>63.558375634517766</v>
      </c>
      <c r="Q4024" t="str">
        <f t="shared" si="373"/>
        <v>theater</v>
      </c>
      <c r="R4024" t="str">
        <f t="shared" si="374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5"/>
        <v>0</v>
      </c>
      <c r="Q4025" t="str">
        <f t="shared" si="373"/>
        <v>theater</v>
      </c>
      <c r="R4025" t="str">
        <f t="shared" si="374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5"/>
        <v>10</v>
      </c>
      <c r="Q4026" t="str">
        <f t="shared" si="373"/>
        <v>theater</v>
      </c>
      <c r="R4026" t="str">
        <f t="shared" si="374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5"/>
        <v>62.5</v>
      </c>
      <c r="Q4027" t="str">
        <f t="shared" si="373"/>
        <v>theater</v>
      </c>
      <c r="R4027" t="str">
        <f t="shared" si="374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5"/>
        <v>0</v>
      </c>
      <c r="Q4028" t="str">
        <f t="shared" si="373"/>
        <v>theater</v>
      </c>
      <c r="R4028" t="str">
        <f t="shared" si="374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5"/>
        <v>30.714285714285715</v>
      </c>
      <c r="Q4029" t="str">
        <f t="shared" si="373"/>
        <v>theater</v>
      </c>
      <c r="R4029" t="str">
        <f t="shared" si="374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5"/>
        <v>51</v>
      </c>
      <c r="Q4030" t="str">
        <f t="shared" si="373"/>
        <v>theater</v>
      </c>
      <c r="R4030" t="str">
        <f t="shared" si="374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5"/>
        <v>0</v>
      </c>
      <c r="Q4031" t="str">
        <f t="shared" si="373"/>
        <v>theater</v>
      </c>
      <c r="R4031" t="str">
        <f t="shared" si="374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5"/>
        <v>66.666666666666671</v>
      </c>
      <c r="Q4032" t="str">
        <f t="shared" si="373"/>
        <v>theater</v>
      </c>
      <c r="R4032" t="str">
        <f t="shared" si="374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5"/>
        <v>0</v>
      </c>
      <c r="Q4033" t="str">
        <f t="shared" si="373"/>
        <v>theater</v>
      </c>
      <c r="R4033" t="str">
        <f t="shared" si="374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 s="6">
        <f t="shared" si="375"/>
        <v>59</v>
      </c>
      <c r="Q4034" t="str">
        <f t="shared" ref="Q4034:Q4097" si="379">LEFT(N4034,FIND("/",N4034)-1)</f>
        <v>theater</v>
      </c>
      <c r="R4034" t="str">
        <f t="shared" ref="R4034:R4097" si="380">RIGHT(N4034,LEN(N4034)-SEARCH("/",N4034))</f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6">
        <f t="shared" ref="P4035:P4098" si="381">IFERROR(E4035/L4035,0)</f>
        <v>65.340319148936175</v>
      </c>
      <c r="Q4035" t="str">
        <f t="shared" si="379"/>
        <v>theater</v>
      </c>
      <c r="R4035" t="str">
        <f t="shared" si="380"/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81"/>
        <v>100</v>
      </c>
      <c r="Q4036" t="str">
        <f t="shared" si="379"/>
        <v>theater</v>
      </c>
      <c r="R4036" t="str">
        <f t="shared" si="380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81"/>
        <v>147.4</v>
      </c>
      <c r="Q4037" t="str">
        <f t="shared" si="379"/>
        <v>theater</v>
      </c>
      <c r="R4037" t="str">
        <f t="shared" si="380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81"/>
        <v>166.05882352941177</v>
      </c>
      <c r="Q4038" t="str">
        <f t="shared" si="379"/>
        <v>theater</v>
      </c>
      <c r="R4038" t="str">
        <f t="shared" si="380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81"/>
        <v>40</v>
      </c>
      <c r="Q4039" t="str">
        <f t="shared" si="379"/>
        <v>theater</v>
      </c>
      <c r="R4039" t="str">
        <f t="shared" si="380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81"/>
        <v>75.25</v>
      </c>
      <c r="Q4040" t="str">
        <f t="shared" si="379"/>
        <v>theater</v>
      </c>
      <c r="R4040" t="str">
        <f t="shared" si="380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81"/>
        <v>60</v>
      </c>
      <c r="Q4041" t="str">
        <f t="shared" si="379"/>
        <v>theater</v>
      </c>
      <c r="R4041" t="str">
        <f t="shared" si="380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81"/>
        <v>1250</v>
      </c>
      <c r="Q4042" t="str">
        <f t="shared" si="379"/>
        <v>theater</v>
      </c>
      <c r="R4042" t="str">
        <f t="shared" si="380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81"/>
        <v>10.5</v>
      </c>
      <c r="Q4043" t="str">
        <f t="shared" si="379"/>
        <v>theater</v>
      </c>
      <c r="R4043" t="str">
        <f t="shared" si="380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81"/>
        <v>7</v>
      </c>
      <c r="Q4044" t="str">
        <f t="shared" si="379"/>
        <v>theater</v>
      </c>
      <c r="R4044" t="str">
        <f t="shared" si="380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81"/>
        <v>0</v>
      </c>
      <c r="Q4045" t="str">
        <f t="shared" si="379"/>
        <v>theater</v>
      </c>
      <c r="R4045" t="str">
        <f t="shared" si="380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81"/>
        <v>56.25</v>
      </c>
      <c r="Q4046" t="str">
        <f t="shared" si="379"/>
        <v>theater</v>
      </c>
      <c r="R4046" t="str">
        <f t="shared" si="380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81"/>
        <v>1</v>
      </c>
      <c r="Q4047" t="str">
        <f t="shared" si="379"/>
        <v>theater</v>
      </c>
      <c r="R4047" t="str">
        <f t="shared" si="380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81"/>
        <v>38.333333333333336</v>
      </c>
      <c r="Q4048" t="str">
        <f t="shared" si="379"/>
        <v>theater</v>
      </c>
      <c r="R4048" t="str">
        <f t="shared" si="380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81"/>
        <v>27.5</v>
      </c>
      <c r="Q4049" t="str">
        <f t="shared" si="379"/>
        <v>theater</v>
      </c>
      <c r="R4049" t="str">
        <f t="shared" si="380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81"/>
        <v>32.978021978021978</v>
      </c>
      <c r="Q4050" t="str">
        <f t="shared" si="379"/>
        <v>theater</v>
      </c>
      <c r="R4050" t="str">
        <f t="shared" si="380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81"/>
        <v>16</v>
      </c>
      <c r="Q4051" t="str">
        <f t="shared" si="379"/>
        <v>theater</v>
      </c>
      <c r="R4051" t="str">
        <f t="shared" si="380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81"/>
        <v>1</v>
      </c>
      <c r="Q4052" t="str">
        <f t="shared" si="379"/>
        <v>theater</v>
      </c>
      <c r="R4052" t="str">
        <f t="shared" si="380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81"/>
        <v>0</v>
      </c>
      <c r="Q4053" t="str">
        <f t="shared" si="379"/>
        <v>theater</v>
      </c>
      <c r="R4053" t="str">
        <f t="shared" si="380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81"/>
        <v>86.615384615384613</v>
      </c>
      <c r="Q4054" t="str">
        <f t="shared" si="379"/>
        <v>theater</v>
      </c>
      <c r="R4054" t="str">
        <f t="shared" si="380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81"/>
        <v>55</v>
      </c>
      <c r="Q4055" t="str">
        <f t="shared" si="379"/>
        <v>theater</v>
      </c>
      <c r="R4055" t="str">
        <f t="shared" si="380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81"/>
        <v>0</v>
      </c>
      <c r="Q4056" t="str">
        <f t="shared" si="379"/>
        <v>theater</v>
      </c>
      <c r="R4056" t="str">
        <f t="shared" si="380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81"/>
        <v>41.952380952380949</v>
      </c>
      <c r="Q4057" t="str">
        <f t="shared" si="379"/>
        <v>theater</v>
      </c>
      <c r="R4057" t="str">
        <f t="shared" si="380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81"/>
        <v>88.333333333333329</v>
      </c>
      <c r="Q4058" t="str">
        <f t="shared" si="379"/>
        <v>theater</v>
      </c>
      <c r="R4058" t="str">
        <f t="shared" si="380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81"/>
        <v>129.16666666666666</v>
      </c>
      <c r="Q4059" t="str">
        <f t="shared" si="379"/>
        <v>theater</v>
      </c>
      <c r="R4059" t="str">
        <f t="shared" si="380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81"/>
        <v>23.75</v>
      </c>
      <c r="Q4060" t="str">
        <f t="shared" si="379"/>
        <v>theater</v>
      </c>
      <c r="R4060" t="str">
        <f t="shared" si="380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81"/>
        <v>35.714285714285715</v>
      </c>
      <c r="Q4061" t="str">
        <f t="shared" si="379"/>
        <v>theater</v>
      </c>
      <c r="R4061" t="str">
        <f t="shared" si="380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81"/>
        <v>57</v>
      </c>
      <c r="Q4062" t="str">
        <f t="shared" si="379"/>
        <v>theater</v>
      </c>
      <c r="R4062" t="str">
        <f t="shared" si="380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81"/>
        <v>0</v>
      </c>
      <c r="Q4063" t="str">
        <f t="shared" si="379"/>
        <v>theater</v>
      </c>
      <c r="R4063" t="str">
        <f t="shared" si="380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81"/>
        <v>163.33333333333334</v>
      </c>
      <c r="Q4064" t="str">
        <f t="shared" si="379"/>
        <v>theater</v>
      </c>
      <c r="R4064" t="str">
        <f t="shared" si="380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81"/>
        <v>15</v>
      </c>
      <c r="Q4065" t="str">
        <f t="shared" si="379"/>
        <v>theater</v>
      </c>
      <c r="R4065" t="str">
        <f t="shared" si="380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81"/>
        <v>64.166666666666671</v>
      </c>
      <c r="Q4066" t="str">
        <f t="shared" si="379"/>
        <v>theater</v>
      </c>
      <c r="R4066" t="str">
        <f t="shared" si="380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81"/>
        <v>6.75</v>
      </c>
      <c r="Q4067" t="str">
        <f t="shared" si="379"/>
        <v>theater</v>
      </c>
      <c r="R4067" t="str">
        <f t="shared" si="380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81"/>
        <v>25</v>
      </c>
      <c r="Q4068" t="str">
        <f t="shared" si="379"/>
        <v>theater</v>
      </c>
      <c r="R4068" t="str">
        <f t="shared" si="380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81"/>
        <v>179.11764705882354</v>
      </c>
      <c r="Q4069" t="str">
        <f t="shared" si="379"/>
        <v>theater</v>
      </c>
      <c r="R4069" t="str">
        <f t="shared" si="380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81"/>
        <v>34.950000000000003</v>
      </c>
      <c r="Q4070" t="str">
        <f t="shared" si="379"/>
        <v>theater</v>
      </c>
      <c r="R4070" t="str">
        <f t="shared" si="380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81"/>
        <v>33.07692307692308</v>
      </c>
      <c r="Q4071" t="str">
        <f t="shared" si="379"/>
        <v>theater</v>
      </c>
      <c r="R4071" t="str">
        <f t="shared" si="380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81"/>
        <v>27.5</v>
      </c>
      <c r="Q4072" t="str">
        <f t="shared" si="379"/>
        <v>theater</v>
      </c>
      <c r="R4072" t="str">
        <f t="shared" si="380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81"/>
        <v>0</v>
      </c>
      <c r="Q4073" t="str">
        <f t="shared" si="379"/>
        <v>theater</v>
      </c>
      <c r="R4073" t="str">
        <f t="shared" si="380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81"/>
        <v>2</v>
      </c>
      <c r="Q4074" t="str">
        <f t="shared" si="379"/>
        <v>theater</v>
      </c>
      <c r="R4074" t="str">
        <f t="shared" si="380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81"/>
        <v>18.5</v>
      </c>
      <c r="Q4075" t="str">
        <f t="shared" si="379"/>
        <v>theater</v>
      </c>
      <c r="R4075" t="str">
        <f t="shared" si="380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81"/>
        <v>35</v>
      </c>
      <c r="Q4076" t="str">
        <f t="shared" si="379"/>
        <v>theater</v>
      </c>
      <c r="R4076" t="str">
        <f t="shared" si="380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81"/>
        <v>44.307692307692307</v>
      </c>
      <c r="Q4077" t="str">
        <f t="shared" si="379"/>
        <v>theater</v>
      </c>
      <c r="R4077" t="str">
        <f t="shared" si="380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81"/>
        <v>0</v>
      </c>
      <c r="Q4078" t="str">
        <f t="shared" si="379"/>
        <v>theater</v>
      </c>
      <c r="R4078" t="str">
        <f t="shared" si="380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81"/>
        <v>222.5</v>
      </c>
      <c r="Q4079" t="str">
        <f t="shared" si="379"/>
        <v>theater</v>
      </c>
      <c r="R4079" t="str">
        <f t="shared" si="380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81"/>
        <v>0</v>
      </c>
      <c r="Q4080" t="str">
        <f t="shared" si="379"/>
        <v>theater</v>
      </c>
      <c r="R4080" t="str">
        <f t="shared" si="380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81"/>
        <v>5</v>
      </c>
      <c r="Q4081" t="str">
        <f t="shared" si="379"/>
        <v>theater</v>
      </c>
      <c r="R4081" t="str">
        <f t="shared" si="380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81"/>
        <v>0</v>
      </c>
      <c r="Q4082" t="str">
        <f t="shared" si="379"/>
        <v>theater</v>
      </c>
      <c r="R4082" t="str">
        <f t="shared" si="380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81"/>
        <v>29.166666666666668</v>
      </c>
      <c r="Q4083" t="str">
        <f t="shared" si="379"/>
        <v>theater</v>
      </c>
      <c r="R4083" t="str">
        <f t="shared" si="380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81"/>
        <v>1.5</v>
      </c>
      <c r="Q4084" t="str">
        <f t="shared" si="379"/>
        <v>theater</v>
      </c>
      <c r="R4084" t="str">
        <f t="shared" si="380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81"/>
        <v>126.5</v>
      </c>
      <c r="Q4085" t="str">
        <f t="shared" si="379"/>
        <v>theater</v>
      </c>
      <c r="R4085" t="str">
        <f t="shared" si="380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81"/>
        <v>10</v>
      </c>
      <c r="Q4086" t="str">
        <f t="shared" si="379"/>
        <v>theater</v>
      </c>
      <c r="R4086" t="str">
        <f t="shared" si="380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81"/>
        <v>10</v>
      </c>
      <c r="Q4087" t="str">
        <f t="shared" si="379"/>
        <v>theater</v>
      </c>
      <c r="R4087" t="str">
        <f t="shared" si="380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81"/>
        <v>9.4</v>
      </c>
      <c r="Q4088" t="str">
        <f t="shared" si="379"/>
        <v>theater</v>
      </c>
      <c r="R4088" t="str">
        <f t="shared" si="380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81"/>
        <v>0</v>
      </c>
      <c r="Q4089" t="str">
        <f t="shared" si="379"/>
        <v>theater</v>
      </c>
      <c r="R4089" t="str">
        <f t="shared" si="380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81"/>
        <v>72</v>
      </c>
      <c r="Q4090" t="str">
        <f t="shared" si="379"/>
        <v>theater</v>
      </c>
      <c r="R4090" t="str">
        <f t="shared" si="380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81"/>
        <v>30</v>
      </c>
      <c r="Q4091" t="str">
        <f t="shared" si="379"/>
        <v>theater</v>
      </c>
      <c r="R4091" t="str">
        <f t="shared" si="380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81"/>
        <v>10.666666666666666</v>
      </c>
      <c r="Q4092" t="str">
        <f t="shared" si="379"/>
        <v>theater</v>
      </c>
      <c r="R4092" t="str">
        <f t="shared" si="380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81"/>
        <v>25.5</v>
      </c>
      <c r="Q4093" t="str">
        <f t="shared" si="379"/>
        <v>theater</v>
      </c>
      <c r="R4093" t="str">
        <f t="shared" si="380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81"/>
        <v>20</v>
      </c>
      <c r="Q4094" t="str">
        <f t="shared" si="379"/>
        <v>theater</v>
      </c>
      <c r="R4094" t="str">
        <f t="shared" si="380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81"/>
        <v>15</v>
      </c>
      <c r="Q4095" t="str">
        <f t="shared" si="379"/>
        <v>theater</v>
      </c>
      <c r="R4095" t="str">
        <f t="shared" si="380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81"/>
        <v>91.25</v>
      </c>
      <c r="Q4096" t="str">
        <f t="shared" si="379"/>
        <v>theater</v>
      </c>
      <c r="R4096" t="str">
        <f t="shared" si="380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81"/>
        <v>800</v>
      </c>
      <c r="Q4097" t="str">
        <f t="shared" si="379"/>
        <v>theater</v>
      </c>
      <c r="R4097" t="str">
        <f t="shared" si="380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 s="6">
        <f t="shared" si="381"/>
        <v>80</v>
      </c>
      <c r="Q4098" t="str">
        <f t="shared" ref="Q4098:Q4115" si="385">LEFT(N4098,FIND("/",N4098)-1)</f>
        <v>theater</v>
      </c>
      <c r="R4098" t="str">
        <f t="shared" ref="R4098:R4115" si="386">RIGHT(N4098,LEN(N4098)-SEARCH("/",N4098))</f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>
        <f t="shared" ref="P4099:P4115" si="387">IFERROR(E4099/L4099,0)</f>
        <v>0</v>
      </c>
      <c r="Q4099" t="str">
        <f t="shared" si="385"/>
        <v>theater</v>
      </c>
      <c r="R4099" t="str">
        <f t="shared" si="386"/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7"/>
        <v>0</v>
      </c>
      <c r="Q4100" t="str">
        <f t="shared" si="385"/>
        <v>theater</v>
      </c>
      <c r="R4100" t="str">
        <f t="shared" si="386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7"/>
        <v>50</v>
      </c>
      <c r="Q4101" t="str">
        <f t="shared" si="385"/>
        <v>theater</v>
      </c>
      <c r="R4101" t="str">
        <f t="shared" si="386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7"/>
        <v>0</v>
      </c>
      <c r="Q4102" t="str">
        <f t="shared" si="385"/>
        <v>theater</v>
      </c>
      <c r="R4102" t="str">
        <f t="shared" si="386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7"/>
        <v>0</v>
      </c>
      <c r="Q4103" t="str">
        <f t="shared" si="385"/>
        <v>theater</v>
      </c>
      <c r="R4103" t="str">
        <f t="shared" si="386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7"/>
        <v>22.833333333333332</v>
      </c>
      <c r="Q4104" t="str">
        <f t="shared" si="385"/>
        <v>theater</v>
      </c>
      <c r="R4104" t="str">
        <f t="shared" si="386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7"/>
        <v>16.666666666666668</v>
      </c>
      <c r="Q4105" t="str">
        <f t="shared" si="385"/>
        <v>theater</v>
      </c>
      <c r="R4105" t="str">
        <f t="shared" si="386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7"/>
        <v>45.785714285714285</v>
      </c>
      <c r="Q4106" t="str">
        <f t="shared" si="385"/>
        <v>theater</v>
      </c>
      <c r="R4106" t="str">
        <f t="shared" si="386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7"/>
        <v>383.33333333333331</v>
      </c>
      <c r="Q4107" t="str">
        <f t="shared" si="385"/>
        <v>theater</v>
      </c>
      <c r="R4107" t="str">
        <f t="shared" si="386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7"/>
        <v>106.96969696969697</v>
      </c>
      <c r="Q4108" t="str">
        <f t="shared" si="385"/>
        <v>theater</v>
      </c>
      <c r="R4108" t="str">
        <f t="shared" si="386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7"/>
        <v>10.25</v>
      </c>
      <c r="Q4109" t="str">
        <f t="shared" si="385"/>
        <v>theater</v>
      </c>
      <c r="R4109" t="str">
        <f t="shared" si="386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7"/>
        <v>59</v>
      </c>
      <c r="Q4110" t="str">
        <f t="shared" si="385"/>
        <v>theater</v>
      </c>
      <c r="R4110" t="str">
        <f t="shared" si="386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7"/>
        <v>0</v>
      </c>
      <c r="Q4111" t="str">
        <f t="shared" si="385"/>
        <v>theater</v>
      </c>
      <c r="R4111" t="str">
        <f t="shared" si="386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7"/>
        <v>14.333333333333334</v>
      </c>
      <c r="Q4112" t="str">
        <f t="shared" si="385"/>
        <v>theater</v>
      </c>
      <c r="R4112" t="str">
        <f t="shared" si="386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7"/>
        <v>15.666666666666666</v>
      </c>
      <c r="Q4113" t="str">
        <f t="shared" si="385"/>
        <v>theater</v>
      </c>
      <c r="R4113" t="str">
        <f t="shared" si="386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7"/>
        <v>1</v>
      </c>
      <c r="Q4114" t="str">
        <f t="shared" si="385"/>
        <v>theater</v>
      </c>
      <c r="R4114" t="str">
        <f t="shared" si="386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7"/>
        <v>1</v>
      </c>
      <c r="Q4115" t="str">
        <f t="shared" si="385"/>
        <v>theater</v>
      </c>
      <c r="R4115" t="str">
        <f t="shared" si="386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ED02836B-D986-4FC3-BD1F-D9DD14B59BBB}"/>
  <conditionalFormatting sqref="F2:F4115">
    <cfRule type="cellIs" dxfId="19" priority="5" operator="equal">
      <formula>"successful"</formula>
    </cfRule>
  </conditionalFormatting>
  <conditionalFormatting sqref="F1:F1048576">
    <cfRule type="cellIs" dxfId="18" priority="2" operator="equal">
      <formula>"live"</formula>
    </cfRule>
    <cfRule type="cellIs" dxfId="17" priority="3" operator="equal">
      <formula>"failed"</formula>
    </cfRule>
    <cfRule type="cellIs" dxfId="16" priority="4" operator="equal">
      <formula>"canceled"</formula>
    </cfRule>
  </conditionalFormatting>
  <conditionalFormatting sqref="O1:O1048576 P1:T1">
    <cfRule type="colorScale" priority="1">
      <colorScale>
        <cfvo type="min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74BD8-FD9F-48F8-90CB-61D30261B6B3}">
  <sheetPr codeName="Sheet2"/>
  <dimension ref="A1:F14"/>
  <sheetViews>
    <sheetView workbookViewId="0">
      <selection activeCell="C1" sqref="C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8322</v>
      </c>
      <c r="B3" s="7" t="s">
        <v>8321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08A6C-35C4-41B2-BD08-6214630D83A0}">
  <sheetPr codeName="Sheet3"/>
  <dimension ref="A1:F46"/>
  <sheetViews>
    <sheetView topLeftCell="A4" workbookViewId="0">
      <selection activeCell="C6" sqref="C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2" spans="1:6" x14ac:dyDescent="0.25">
      <c r="A2" s="7" t="s">
        <v>8364</v>
      </c>
      <c r="B2" t="s">
        <v>8323</v>
      </c>
    </row>
    <row r="4" spans="1:6" x14ac:dyDescent="0.25">
      <c r="A4" s="7" t="s">
        <v>8322</v>
      </c>
      <c r="B4" s="7" t="s">
        <v>8321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>
        <v>40</v>
      </c>
      <c r="C30" s="9"/>
      <c r="D30" s="9"/>
      <c r="E30" s="9"/>
      <c r="F30" s="9">
        <v>40</v>
      </c>
    </row>
    <row r="31" spans="1:6" x14ac:dyDescent="0.25">
      <c r="A31" s="8" t="s">
        <v>8349</v>
      </c>
      <c r="B31" s="9">
        <v>20</v>
      </c>
      <c r="C31" s="9"/>
      <c r="D31" s="9"/>
      <c r="E31" s="9"/>
      <c r="F31" s="9">
        <v>20</v>
      </c>
    </row>
    <row r="32" spans="1:6" x14ac:dyDescent="0.25">
      <c r="A32" s="8" t="s">
        <v>8350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8351</v>
      </c>
      <c r="B33" s="9">
        <v>260</v>
      </c>
      <c r="C33" s="9"/>
      <c r="D33" s="9"/>
      <c r="E33" s="9"/>
      <c r="F33" s="9">
        <v>260</v>
      </c>
    </row>
    <row r="34" spans="1:6" x14ac:dyDescent="0.25">
      <c r="A34" s="8" t="s">
        <v>8352</v>
      </c>
      <c r="B34" s="9"/>
      <c r="C34" s="9"/>
      <c r="D34" s="9">
        <v>40</v>
      </c>
      <c r="E34" s="9"/>
      <c r="F34" s="9">
        <v>40</v>
      </c>
    </row>
    <row r="35" spans="1:6" x14ac:dyDescent="0.25">
      <c r="A35" s="8" t="s">
        <v>8353</v>
      </c>
      <c r="B35" s="9">
        <v>60</v>
      </c>
      <c r="C35" s="9"/>
      <c r="D35" s="9"/>
      <c r="E35" s="9"/>
      <c r="F35" s="9">
        <v>60</v>
      </c>
    </row>
    <row r="36" spans="1:6" x14ac:dyDescent="0.25">
      <c r="A36" s="8" t="s">
        <v>8354</v>
      </c>
      <c r="B36" s="9">
        <v>34</v>
      </c>
      <c r="C36" s="9"/>
      <c r="D36" s="9"/>
      <c r="E36" s="9">
        <v>6</v>
      </c>
      <c r="F36" s="9">
        <v>40</v>
      </c>
    </row>
    <row r="37" spans="1:6" x14ac:dyDescent="0.25">
      <c r="A37" s="8" t="s">
        <v>8355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 x14ac:dyDescent="0.25">
      <c r="A38" s="8" t="s">
        <v>8356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 x14ac:dyDescent="0.25">
      <c r="A39" s="8" t="s">
        <v>8357</v>
      </c>
      <c r="B39" s="9">
        <v>80</v>
      </c>
      <c r="C39" s="9"/>
      <c r="D39" s="9"/>
      <c r="E39" s="9"/>
      <c r="F39" s="9">
        <v>80</v>
      </c>
    </row>
    <row r="40" spans="1:6" x14ac:dyDescent="0.25">
      <c r="A40" s="8" t="s">
        <v>8358</v>
      </c>
      <c r="B40" s="9">
        <v>60</v>
      </c>
      <c r="C40" s="9"/>
      <c r="D40" s="9"/>
      <c r="E40" s="9"/>
      <c r="F40" s="9">
        <v>60</v>
      </c>
    </row>
    <row r="41" spans="1:6" x14ac:dyDescent="0.25">
      <c r="A41" s="8" t="s">
        <v>8359</v>
      </c>
      <c r="B41" s="9"/>
      <c r="C41" s="9">
        <v>47</v>
      </c>
      <c r="D41" s="9">
        <v>10</v>
      </c>
      <c r="E41" s="9"/>
      <c r="F41" s="9">
        <v>57</v>
      </c>
    </row>
    <row r="42" spans="1:6" x14ac:dyDescent="0.25">
      <c r="A42" s="8" t="s">
        <v>8360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8" t="s">
        <v>8361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 x14ac:dyDescent="0.25">
      <c r="A44" s="8" t="s">
        <v>8362</v>
      </c>
      <c r="B44" s="9"/>
      <c r="C44" s="9">
        <v>60</v>
      </c>
      <c r="D44" s="9">
        <v>100</v>
      </c>
      <c r="E44" s="9"/>
      <c r="F44" s="9">
        <v>160</v>
      </c>
    </row>
    <row r="45" spans="1:6" x14ac:dyDescent="0.25">
      <c r="A45" s="8" t="s">
        <v>8363</v>
      </c>
      <c r="B45" s="9"/>
      <c r="C45" s="9"/>
      <c r="D45" s="9">
        <v>20</v>
      </c>
      <c r="E45" s="9"/>
      <c r="F45" s="9">
        <v>20</v>
      </c>
    </row>
    <row r="46" spans="1:6" x14ac:dyDescent="0.25">
      <c r="A46" s="8" t="s">
        <v>8320</v>
      </c>
      <c r="B46" s="9">
        <v>1491</v>
      </c>
      <c r="C46" s="9">
        <v>1177</v>
      </c>
      <c r="D46" s="9">
        <v>349</v>
      </c>
      <c r="E46" s="9">
        <v>31</v>
      </c>
      <c r="F46" s="9">
        <v>3048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4589C-4939-4A4C-A5A8-3EB1BE1DC2CC}">
  <sheetPr codeName="Sheet4"/>
  <dimension ref="A1:E18"/>
  <sheetViews>
    <sheetView workbookViewId="0">
      <selection activeCell="B1" sqref="B1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10" bestFit="1" customWidth="1"/>
    <col min="4" max="4" width="6.140625" bestFit="1" customWidth="1"/>
    <col min="5" max="5" width="11.28515625" bestFit="1" customWidth="1"/>
  </cols>
  <sheetData>
    <row r="1" spans="1:5" x14ac:dyDescent="0.25">
      <c r="A1" s="7" t="s">
        <v>8364</v>
      </c>
      <c r="B1" t="s">
        <v>8323</v>
      </c>
    </row>
    <row r="2" spans="1:5" x14ac:dyDescent="0.25">
      <c r="A2" s="7" t="s">
        <v>8379</v>
      </c>
      <c r="B2" t="s">
        <v>8323</v>
      </c>
    </row>
    <row r="4" spans="1:5" x14ac:dyDescent="0.25">
      <c r="A4" s="7" t="s">
        <v>8322</v>
      </c>
      <c r="B4" s="7" t="s">
        <v>8321</v>
      </c>
    </row>
    <row r="5" spans="1:5" x14ac:dyDescent="0.25">
      <c r="A5" s="7" t="s">
        <v>8310</v>
      </c>
      <c r="B5" t="s">
        <v>8220</v>
      </c>
      <c r="C5" t="s">
        <v>8219</v>
      </c>
      <c r="D5" t="s">
        <v>8221</v>
      </c>
      <c r="E5" t="s">
        <v>8320</v>
      </c>
    </row>
    <row r="6" spans="1:5" x14ac:dyDescent="0.25">
      <c r="A6" s="11" t="s">
        <v>8373</v>
      </c>
      <c r="B6" s="9">
        <v>34</v>
      </c>
      <c r="C6" s="9">
        <v>182</v>
      </c>
      <c r="D6" s="9">
        <v>149</v>
      </c>
      <c r="E6" s="9">
        <v>365</v>
      </c>
    </row>
    <row r="7" spans="1:5" x14ac:dyDescent="0.25">
      <c r="A7" s="11" t="s">
        <v>8374</v>
      </c>
      <c r="B7" s="9">
        <v>27</v>
      </c>
      <c r="C7" s="9">
        <v>202</v>
      </c>
      <c r="D7" s="9">
        <v>106</v>
      </c>
      <c r="E7" s="9">
        <v>335</v>
      </c>
    </row>
    <row r="8" spans="1:5" x14ac:dyDescent="0.25">
      <c r="A8" s="11" t="s">
        <v>8375</v>
      </c>
      <c r="B8" s="9">
        <v>28</v>
      </c>
      <c r="C8" s="9">
        <v>180</v>
      </c>
      <c r="D8" s="9">
        <v>108</v>
      </c>
      <c r="E8" s="9">
        <v>316</v>
      </c>
    </row>
    <row r="9" spans="1:5" x14ac:dyDescent="0.25">
      <c r="A9" s="11" t="s">
        <v>8376</v>
      </c>
      <c r="B9" s="9">
        <v>27</v>
      </c>
      <c r="C9" s="9">
        <v>192</v>
      </c>
      <c r="D9" s="9">
        <v>102</v>
      </c>
      <c r="E9" s="9">
        <v>321</v>
      </c>
    </row>
    <row r="10" spans="1:5" x14ac:dyDescent="0.25">
      <c r="A10" s="11" t="s">
        <v>8367</v>
      </c>
      <c r="B10" s="9">
        <v>26</v>
      </c>
      <c r="C10" s="9">
        <v>234</v>
      </c>
      <c r="D10" s="9">
        <v>126</v>
      </c>
      <c r="E10" s="9">
        <v>386</v>
      </c>
    </row>
    <row r="11" spans="1:5" x14ac:dyDescent="0.25">
      <c r="A11" s="11" t="s">
        <v>8377</v>
      </c>
      <c r="B11" s="9">
        <v>27</v>
      </c>
      <c r="C11" s="9">
        <v>211</v>
      </c>
      <c r="D11" s="9">
        <v>147</v>
      </c>
      <c r="E11" s="9">
        <v>385</v>
      </c>
    </row>
    <row r="12" spans="1:5" x14ac:dyDescent="0.25">
      <c r="A12" s="11" t="s">
        <v>8368</v>
      </c>
      <c r="B12" s="9">
        <v>43</v>
      </c>
      <c r="C12" s="9">
        <v>194</v>
      </c>
      <c r="D12" s="9">
        <v>150</v>
      </c>
      <c r="E12" s="9">
        <v>387</v>
      </c>
    </row>
    <row r="13" spans="1:5" x14ac:dyDescent="0.25">
      <c r="A13" s="11" t="s">
        <v>8369</v>
      </c>
      <c r="B13" s="9">
        <v>33</v>
      </c>
      <c r="C13" s="9">
        <v>166</v>
      </c>
      <c r="D13" s="9">
        <v>134</v>
      </c>
      <c r="E13" s="9">
        <v>333</v>
      </c>
    </row>
    <row r="14" spans="1:5" x14ac:dyDescent="0.25">
      <c r="A14" s="11" t="s">
        <v>8370</v>
      </c>
      <c r="B14" s="9">
        <v>24</v>
      </c>
      <c r="C14" s="9">
        <v>147</v>
      </c>
      <c r="D14" s="9">
        <v>127</v>
      </c>
      <c r="E14" s="9">
        <v>298</v>
      </c>
    </row>
    <row r="15" spans="1:5" x14ac:dyDescent="0.25">
      <c r="A15" s="11" t="s">
        <v>8371</v>
      </c>
      <c r="B15" s="9">
        <v>20</v>
      </c>
      <c r="C15" s="9">
        <v>183</v>
      </c>
      <c r="D15" s="9">
        <v>149</v>
      </c>
      <c r="E15" s="9">
        <v>352</v>
      </c>
    </row>
    <row r="16" spans="1:5" x14ac:dyDescent="0.25">
      <c r="A16" s="11" t="s">
        <v>8372</v>
      </c>
      <c r="B16" s="9">
        <v>37</v>
      </c>
      <c r="C16" s="9">
        <v>183</v>
      </c>
      <c r="D16" s="9">
        <v>114</v>
      </c>
      <c r="E16" s="9">
        <v>334</v>
      </c>
    </row>
    <row r="17" spans="1:5" x14ac:dyDescent="0.25">
      <c r="A17" s="11" t="s">
        <v>8378</v>
      </c>
      <c r="B17" s="9">
        <v>23</v>
      </c>
      <c r="C17" s="9">
        <v>111</v>
      </c>
      <c r="D17" s="9">
        <v>118</v>
      </c>
      <c r="E17" s="9">
        <v>252</v>
      </c>
    </row>
    <row r="18" spans="1:5" x14ac:dyDescent="0.25">
      <c r="A18" s="11" t="s">
        <v>8320</v>
      </c>
      <c r="B18" s="9">
        <v>349</v>
      </c>
      <c r="C18" s="9">
        <v>2185</v>
      </c>
      <c r="D18" s="9">
        <v>1530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61C5E-F4F5-4BD5-849B-71EB3070C6BB}">
  <sheetPr codeName="Sheet5"/>
  <dimension ref="A1:H13"/>
  <sheetViews>
    <sheetView zoomScale="85" zoomScaleNormal="85" workbookViewId="0">
      <selection activeCell="J23" sqref="J23"/>
    </sheetView>
  </sheetViews>
  <sheetFormatPr defaultColWidth="22.28515625" defaultRowHeight="15" x14ac:dyDescent="0.25"/>
  <cols>
    <col min="1" max="1" width="31.5703125" style="12" customWidth="1"/>
  </cols>
  <sheetData>
    <row r="1" spans="1:8" s="1" customFormat="1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5">
      <c r="A2" s="12" t="s">
        <v>8388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5">
        <f>B2/$E$2</f>
        <v>0.71081677704194257</v>
      </c>
      <c r="G2" s="5">
        <f t="shared" ref="G2:H2" si="0">C2/$E$2</f>
        <v>0.24944812362030905</v>
      </c>
      <c r="H2" s="5">
        <f t="shared" si="0"/>
        <v>3.9735099337748346E-2</v>
      </c>
    </row>
    <row r="3" spans="1:8" x14ac:dyDescent="0.25">
      <c r="A3" s="12" t="s">
        <v>8389</v>
      </c>
      <c r="B3">
        <f>COUNTIFS(Data!$F:$F,"successful",Data!$D:$D,"&gt;=1000",Data!$D:$D,"&lt;5000")</f>
        <v>932</v>
      </c>
      <c r="C3">
        <f>COUNTIFS(Data!$F:$F,"failed",Data!$D:$D,"&gt;=1000",Data!$D:$D,"&lt;5000")</f>
        <v>420</v>
      </c>
      <c r="D3">
        <f>COUNTIFS(Data!$F:$F,"canceled",Data!$D:$D,"&gt;=1000",Data!$D:$D,"&lt;5000")</f>
        <v>60</v>
      </c>
      <c r="E3">
        <f t="shared" ref="E3:E13" si="1">SUM(B3:D3)</f>
        <v>1412</v>
      </c>
      <c r="F3" s="5">
        <f>B3/$E$3</f>
        <v>0.66005665722379603</v>
      </c>
      <c r="G3" s="5">
        <f t="shared" ref="G3:H3" si="2">C3/$E$3</f>
        <v>0.29745042492917845</v>
      </c>
      <c r="H3" s="5">
        <f t="shared" si="2"/>
        <v>4.2492917847025496E-2</v>
      </c>
    </row>
    <row r="4" spans="1:8" x14ac:dyDescent="0.25">
      <c r="A4" s="12" t="s">
        <v>8399</v>
      </c>
      <c r="B4">
        <f>COUNTIFS(Data!$F:$F,"successful",Data!$D:$D,"&gt;=5000",Data!$D:$D,"&lt;10000")</f>
        <v>381</v>
      </c>
      <c r="C4">
        <f>COUNTIFS(Data!$F:$F,"failed",Data!$D:$D,"&gt;=5000",Data!$D:$D,"&lt;10000")</f>
        <v>283</v>
      </c>
      <c r="D4">
        <f>COUNTIFS(Data!$F:$F,"canceled",Data!$D:$D,"&gt;=5000",Data!$D:$D,"&lt;10000")</f>
        <v>52</v>
      </c>
      <c r="E4">
        <f t="shared" si="1"/>
        <v>716</v>
      </c>
      <c r="F4" s="5">
        <f>B4/$E$4</f>
        <v>0.53212290502793291</v>
      </c>
      <c r="G4" s="5">
        <f t="shared" ref="G4:H4" si="3">C4/$E$4</f>
        <v>0.39525139664804471</v>
      </c>
      <c r="H4" s="5">
        <f t="shared" si="3"/>
        <v>7.2625698324022353E-2</v>
      </c>
    </row>
    <row r="5" spans="1:8" x14ac:dyDescent="0.25">
      <c r="A5" s="12" t="s">
        <v>8390</v>
      </c>
      <c r="B5">
        <f>COUNTIFS(Data!$F:$F,"successful",Data!$D:$D,"&gt;=10000",Data!$D:$D,"&lt;15000")</f>
        <v>168</v>
      </c>
      <c r="C5">
        <f>COUNTIFS(Data!$F:$F,"failed",Data!$D:$D,"&gt;=10000",Data!$D:$D,"&lt;15000")</f>
        <v>144</v>
      </c>
      <c r="D5">
        <f>COUNTIFS(Data!$F:$F,"canceled",Data!$D:$D,"&gt;=10000",Data!$D:$D,"&lt;15000")</f>
        <v>40</v>
      </c>
      <c r="E5">
        <f t="shared" si="1"/>
        <v>352</v>
      </c>
      <c r="F5" s="5">
        <f>B5/$E$5</f>
        <v>0.47727272727272729</v>
      </c>
      <c r="G5" s="5">
        <f t="shared" ref="G5:H5" si="4">C5/$E$5</f>
        <v>0.40909090909090912</v>
      </c>
      <c r="H5" s="5">
        <f t="shared" si="4"/>
        <v>0.11363636363636363</v>
      </c>
    </row>
    <row r="6" spans="1:8" x14ac:dyDescent="0.25">
      <c r="A6" s="12" t="s">
        <v>8391</v>
      </c>
      <c r="B6">
        <f>COUNTIFS(Data!$F:$F,"successful",Data!$D:$D,"&gt;=15000",Data!$D:$D,"&lt;20000")</f>
        <v>94</v>
      </c>
      <c r="C6">
        <f>COUNTIFS(Data!$F:$F,"failed",Data!$D:$D,"&gt;=15000",Data!$D:$D,"&lt;20000")</f>
        <v>90</v>
      </c>
      <c r="D6">
        <f>COUNTIFS(Data!$F:$F,"canceled",Data!$D:$D,"&gt;=15000",Data!$D:$D,"&lt;20000")</f>
        <v>17</v>
      </c>
      <c r="E6">
        <f t="shared" si="1"/>
        <v>201</v>
      </c>
      <c r="F6" s="5">
        <f>B6/$E$6</f>
        <v>0.46766169154228854</v>
      </c>
      <c r="G6" s="5">
        <f t="shared" ref="G6:H6" si="5">C6/$E$6</f>
        <v>0.44776119402985076</v>
      </c>
      <c r="H6" s="5">
        <f t="shared" si="5"/>
        <v>8.45771144278607E-2</v>
      </c>
    </row>
    <row r="7" spans="1:8" x14ac:dyDescent="0.25">
      <c r="A7" s="12" t="s">
        <v>8392</v>
      </c>
      <c r="B7">
        <f>COUNTIFS(Data!$F:$F,"successful",Data!$D:$D,"&gt;=20000",Data!$D:$D,"&lt;25000")</f>
        <v>62</v>
      </c>
      <c r="C7">
        <f>COUNTIFS(Data!$F:$F,"failed",Data!$D:$D,"&gt;=20000",Data!$D:$D,"&lt;25000")</f>
        <v>72</v>
      </c>
      <c r="D7">
        <f>COUNTIFS(Data!$F:$F,"canceled",Data!$D:$D,"&gt;=20000",Data!$D:$D,"&lt;25000")</f>
        <v>14</v>
      </c>
      <c r="E7">
        <f t="shared" si="1"/>
        <v>148</v>
      </c>
      <c r="F7" s="5">
        <f>B7/$E$7</f>
        <v>0.41891891891891891</v>
      </c>
      <c r="G7" s="5">
        <f t="shared" ref="G7:H7" si="6">C7/$E$7</f>
        <v>0.48648648648648651</v>
      </c>
      <c r="H7" s="5">
        <f t="shared" si="6"/>
        <v>9.45945945945946E-2</v>
      </c>
    </row>
    <row r="8" spans="1:8" x14ac:dyDescent="0.25">
      <c r="A8" s="12" t="s">
        <v>8393</v>
      </c>
      <c r="B8">
        <f>COUNTIFS(Data!$F:$F,"successful",Data!$D:$D,"&gt;=25000",Data!$D:$D,"&lt;30000")</f>
        <v>55</v>
      </c>
      <c r="C8">
        <f>COUNTIFS(Data!$F:$F,"failed",Data!$D:$D,"&gt;=25000",Data!$D:$D,"&lt;30000")</f>
        <v>64</v>
      </c>
      <c r="D8">
        <f>COUNTIFS(Data!$F:$F,"canceled",Data!$D:$D,"&gt;=25000",Data!$D:$D,"&lt;30000")</f>
        <v>18</v>
      </c>
      <c r="E8">
        <f t="shared" si="1"/>
        <v>137</v>
      </c>
      <c r="F8" s="5">
        <f>B8/$E$8</f>
        <v>0.40145985401459855</v>
      </c>
      <c r="G8" s="5">
        <f t="shared" ref="G8:H8" si="7">C8/$E$8</f>
        <v>0.46715328467153283</v>
      </c>
      <c r="H8" s="5">
        <f t="shared" si="7"/>
        <v>0.13138686131386862</v>
      </c>
    </row>
    <row r="9" spans="1:8" x14ac:dyDescent="0.25">
      <c r="A9" s="12" t="s">
        <v>8394</v>
      </c>
      <c r="B9">
        <f>COUNTIFS(Data!$F:$F,"successful",Data!$D:$D,"&gt;=30000",Data!$D:$D,"&lt;35000")</f>
        <v>32</v>
      </c>
      <c r="C9">
        <f>COUNTIFS(Data!$F:$F,"failed",Data!$D:$D,"&gt;=30000",Data!$D:$D,"&lt;35000")</f>
        <v>37</v>
      </c>
      <c r="D9">
        <f>COUNTIFS(Data!$F:$F,"canceled",Data!$D:$D,"&gt;=30000",Data!$D:$D,"&lt;35000")</f>
        <v>13</v>
      </c>
      <c r="E9">
        <f t="shared" si="1"/>
        <v>82</v>
      </c>
      <c r="F9" s="5">
        <f>B9/$E$9</f>
        <v>0.3902439024390244</v>
      </c>
      <c r="G9" s="5">
        <f t="shared" ref="G9:H9" si="8">C9/$E$9</f>
        <v>0.45121951219512196</v>
      </c>
      <c r="H9" s="5">
        <f t="shared" si="8"/>
        <v>0.15853658536585366</v>
      </c>
    </row>
    <row r="10" spans="1:8" x14ac:dyDescent="0.25">
      <c r="A10" s="12" t="s">
        <v>8395</v>
      </c>
      <c r="B10">
        <f>COUNTIFS(Data!$F:$F,"successful",Data!$D:$D,"&gt;=35000",Data!$D:$D,"&lt;40000")</f>
        <v>26</v>
      </c>
      <c r="C10">
        <f>COUNTIFS(Data!$F:$F,"failed",Data!$D:$D,"&gt;=35000",Data!$D:$D,"&lt;40000")</f>
        <v>22</v>
      </c>
      <c r="D10">
        <f>COUNTIFS(Data!$F:$F,"canceled",Data!$D:$D,"&gt;=35000",Data!$D:$D,"&lt;40000")</f>
        <v>7</v>
      </c>
      <c r="E10">
        <f t="shared" si="1"/>
        <v>55</v>
      </c>
      <c r="F10" s="5">
        <f>B10/$E$10</f>
        <v>0.47272727272727272</v>
      </c>
      <c r="G10" s="5">
        <f t="shared" ref="G10:H10" si="9">C10/$E$10</f>
        <v>0.4</v>
      </c>
      <c r="H10" s="5">
        <f t="shared" si="9"/>
        <v>0.12727272727272726</v>
      </c>
    </row>
    <row r="11" spans="1:8" x14ac:dyDescent="0.25">
      <c r="A11" s="12" t="s">
        <v>8396</v>
      </c>
      <c r="B11">
        <f>COUNTIFS(Data!$F:$F,"successful",Data!$D:$D,"&gt;=40000",Data!$D:$D,"&lt;45000")</f>
        <v>21</v>
      </c>
      <c r="C11">
        <f>COUNTIFS(Data!$F:$F,"failed",Data!$D:$D,"&gt;=40000",Data!$D:$D,"&lt;45000")</f>
        <v>16</v>
      </c>
      <c r="D11">
        <f>COUNTIFS(Data!$F:$F,"canceled",Data!$D:$D,"&gt;=40000",Data!$D:$D,"&lt;45000")</f>
        <v>6</v>
      </c>
      <c r="E11">
        <f t="shared" si="1"/>
        <v>43</v>
      </c>
      <c r="F11" s="5">
        <f>B11/$E$11</f>
        <v>0.48837209302325579</v>
      </c>
      <c r="G11" s="5">
        <f t="shared" ref="G11:H11" si="10">C11/$E$11</f>
        <v>0.37209302325581395</v>
      </c>
      <c r="H11" s="5">
        <f t="shared" si="10"/>
        <v>0.13953488372093023</v>
      </c>
    </row>
    <row r="12" spans="1:8" x14ac:dyDescent="0.25">
      <c r="A12" s="12" t="s">
        <v>8397</v>
      </c>
      <c r="B12">
        <f>COUNTIFS(Data!$F:$F,"successful",Data!$D:$D,"&gt;=45000",Data!$D:$D,"&lt;50000")</f>
        <v>6</v>
      </c>
      <c r="C12">
        <f>COUNTIFS(Data!$F:$F,"failed",Data!$D:$D,"&gt;=45000",Data!$D:$D,"&lt;50000")</f>
        <v>11</v>
      </c>
      <c r="D12">
        <f>COUNTIFS(Data!$F:$F,"canceled",Data!$D:$D,"&gt;=45000",Data!$D:$D,"&lt;50000")</f>
        <v>4</v>
      </c>
      <c r="E12">
        <f t="shared" si="1"/>
        <v>21</v>
      </c>
      <c r="F12" s="5">
        <f>B12/$E$12</f>
        <v>0.2857142857142857</v>
      </c>
      <c r="G12" s="5">
        <f t="shared" ref="G12:H12" si="11">C12/$E$12</f>
        <v>0.52380952380952384</v>
      </c>
      <c r="H12" s="5">
        <f t="shared" si="11"/>
        <v>0.19047619047619047</v>
      </c>
    </row>
    <row r="13" spans="1:8" x14ac:dyDescent="0.25">
      <c r="A13" s="12" t="s">
        <v>8398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1"/>
        <v>444</v>
      </c>
      <c r="F13" s="5">
        <f>B13/$E$13</f>
        <v>0.19369369369369369</v>
      </c>
      <c r="G13" s="5">
        <f t="shared" ref="G13:H13" si="12">C13/$E$13</f>
        <v>0.58108108108108103</v>
      </c>
      <c r="H13" s="5">
        <f t="shared" si="12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F396A-0776-4B60-8390-E8B587232B11}">
  <sheetPr codeName="Sheet6"/>
  <dimension ref="A1:M2186"/>
  <sheetViews>
    <sheetView zoomScale="85" zoomScaleNormal="85" workbookViewId="0">
      <selection activeCell="Q13" sqref="Q13"/>
    </sheetView>
  </sheetViews>
  <sheetFormatPr defaultRowHeight="15" x14ac:dyDescent="0.25"/>
  <cols>
    <col min="1" max="1" width="16.42578125" customWidth="1"/>
    <col min="2" max="2" width="17.140625" customWidth="1"/>
    <col min="3" max="3" width="23.28515625" customWidth="1"/>
    <col min="4" max="4" width="17.42578125" customWidth="1"/>
    <col min="9" max="9" width="19.140625" bestFit="1" customWidth="1"/>
    <col min="10" max="10" width="20.85546875" customWidth="1"/>
    <col min="12" max="12" width="23.42578125" customWidth="1"/>
  </cols>
  <sheetData>
    <row r="1" spans="1:13" x14ac:dyDescent="0.25">
      <c r="A1" s="13" t="s">
        <v>8400</v>
      </c>
      <c r="B1" s="13" t="s">
        <v>8262</v>
      </c>
      <c r="C1" s="13" t="s">
        <v>8400</v>
      </c>
      <c r="D1" s="13" t="s">
        <v>8401</v>
      </c>
    </row>
    <row r="2" spans="1:13" x14ac:dyDescent="0.25">
      <c r="A2" t="s">
        <v>8219</v>
      </c>
      <c r="B2">
        <v>182</v>
      </c>
      <c r="C2" t="s">
        <v>8221</v>
      </c>
      <c r="D2">
        <v>0</v>
      </c>
    </row>
    <row r="3" spans="1:13" x14ac:dyDescent="0.25">
      <c r="A3" t="s">
        <v>8219</v>
      </c>
      <c r="B3">
        <v>79</v>
      </c>
      <c r="C3" t="s">
        <v>8221</v>
      </c>
      <c r="D3">
        <v>1</v>
      </c>
      <c r="I3" s="16" t="s">
        <v>8219</v>
      </c>
      <c r="J3" s="16"/>
    </row>
    <row r="4" spans="1:13" x14ac:dyDescent="0.25">
      <c r="A4" t="s">
        <v>8219</v>
      </c>
      <c r="B4">
        <v>35</v>
      </c>
      <c r="C4" t="s">
        <v>8221</v>
      </c>
      <c r="D4">
        <v>10</v>
      </c>
      <c r="I4" t="s">
        <v>8402</v>
      </c>
      <c r="J4" s="14">
        <f>AVERAGE(B2:B2186)</f>
        <v>194.42517162471395</v>
      </c>
      <c r="L4" t="s">
        <v>8408</v>
      </c>
      <c r="M4">
        <f>_xlfn.QUARTILE.EXC(B2:B2186,1)</f>
        <v>29</v>
      </c>
    </row>
    <row r="5" spans="1:13" x14ac:dyDescent="0.25">
      <c r="A5" t="s">
        <v>8219</v>
      </c>
      <c r="B5">
        <v>150</v>
      </c>
      <c r="C5" t="s">
        <v>8221</v>
      </c>
      <c r="D5">
        <v>0</v>
      </c>
      <c r="I5" t="s">
        <v>8403</v>
      </c>
      <c r="J5">
        <f>MEDIAN(B2:B2186)</f>
        <v>62</v>
      </c>
      <c r="L5" t="s">
        <v>8409</v>
      </c>
      <c r="M5">
        <f>_xlfn.QUARTILE.EXC(B2:B2186,2)</f>
        <v>62</v>
      </c>
    </row>
    <row r="6" spans="1:13" x14ac:dyDescent="0.25">
      <c r="A6" t="s">
        <v>8219</v>
      </c>
      <c r="B6">
        <v>284</v>
      </c>
      <c r="C6" t="s">
        <v>8221</v>
      </c>
      <c r="D6">
        <v>7</v>
      </c>
      <c r="I6" t="s">
        <v>8404</v>
      </c>
      <c r="J6">
        <f>MIN(B2:B2186)</f>
        <v>1</v>
      </c>
      <c r="L6" t="s">
        <v>8410</v>
      </c>
      <c r="M6">
        <f>_xlfn.QUARTILE.EXC(B2:B2186,3)</f>
        <v>141</v>
      </c>
    </row>
    <row r="7" spans="1:13" x14ac:dyDescent="0.25">
      <c r="A7" t="s">
        <v>8219</v>
      </c>
      <c r="B7">
        <v>47</v>
      </c>
      <c r="C7" t="s">
        <v>8221</v>
      </c>
      <c r="D7">
        <v>0</v>
      </c>
      <c r="I7" t="s">
        <v>8405</v>
      </c>
      <c r="J7">
        <f>MAX(B2:B2186)</f>
        <v>26457</v>
      </c>
      <c r="L7" t="s">
        <v>8411</v>
      </c>
      <c r="M7">
        <f>M6-M4</f>
        <v>112</v>
      </c>
    </row>
    <row r="8" spans="1:13" x14ac:dyDescent="0.25">
      <c r="A8" t="s">
        <v>8219</v>
      </c>
      <c r="B8">
        <v>58</v>
      </c>
      <c r="C8" t="s">
        <v>8221</v>
      </c>
      <c r="D8">
        <v>1</v>
      </c>
      <c r="I8" t="s">
        <v>8406</v>
      </c>
      <c r="J8" s="15">
        <f>_xlfn.VAR.P(B2:B2186)</f>
        <v>712840.9867348104</v>
      </c>
      <c r="L8" t="s">
        <v>8412</v>
      </c>
      <c r="M8">
        <f>M4-(1.5*M7)</f>
        <v>-139</v>
      </c>
    </row>
    <row r="9" spans="1:13" x14ac:dyDescent="0.25">
      <c r="A9" t="s">
        <v>8219</v>
      </c>
      <c r="B9">
        <v>57</v>
      </c>
      <c r="C9" t="s">
        <v>8221</v>
      </c>
      <c r="D9">
        <v>2</v>
      </c>
      <c r="I9" t="s">
        <v>8407</v>
      </c>
      <c r="J9" s="15">
        <f>_xlfn.STDEV.P(B2:B2186)</f>
        <v>844.29910975602149</v>
      </c>
      <c r="L9" t="s">
        <v>8413</v>
      </c>
      <c r="M9">
        <f>M6+(1.5*M7)</f>
        <v>309</v>
      </c>
    </row>
    <row r="10" spans="1:13" x14ac:dyDescent="0.25">
      <c r="A10" t="s">
        <v>8219</v>
      </c>
      <c r="B10">
        <v>12</v>
      </c>
      <c r="C10" t="s">
        <v>8221</v>
      </c>
      <c r="D10">
        <v>3</v>
      </c>
    </row>
    <row r="11" spans="1:13" x14ac:dyDescent="0.25">
      <c r="A11" t="s">
        <v>8219</v>
      </c>
      <c r="B11">
        <v>20</v>
      </c>
      <c r="C11" t="s">
        <v>8221</v>
      </c>
      <c r="D11">
        <v>10</v>
      </c>
    </row>
    <row r="12" spans="1:13" x14ac:dyDescent="0.25">
      <c r="A12" t="s">
        <v>8219</v>
      </c>
      <c r="B12">
        <v>19</v>
      </c>
      <c r="C12" t="s">
        <v>8221</v>
      </c>
      <c r="D12">
        <v>10</v>
      </c>
      <c r="I12" s="16" t="s">
        <v>8221</v>
      </c>
      <c r="J12" s="16"/>
    </row>
    <row r="13" spans="1:13" x14ac:dyDescent="0.25">
      <c r="A13" t="s">
        <v>8219</v>
      </c>
      <c r="B13">
        <v>75</v>
      </c>
      <c r="C13" t="s">
        <v>8221</v>
      </c>
      <c r="D13">
        <v>1</v>
      </c>
      <c r="I13" t="s">
        <v>8402</v>
      </c>
      <c r="J13" s="14">
        <f>AVERAGE(D2:D1531)</f>
        <v>17.709803921568628</v>
      </c>
    </row>
    <row r="14" spans="1:13" x14ac:dyDescent="0.25">
      <c r="A14" t="s">
        <v>8219</v>
      </c>
      <c r="B14">
        <v>827</v>
      </c>
      <c r="C14" t="s">
        <v>8221</v>
      </c>
      <c r="D14">
        <v>0</v>
      </c>
      <c r="I14" t="s">
        <v>8403</v>
      </c>
      <c r="J14">
        <f>MEDIAN(D2:D1531)</f>
        <v>4</v>
      </c>
      <c r="L14" t="s">
        <v>8408</v>
      </c>
      <c r="M14">
        <f>_xlfn.QUARTILE.EXC(D2:D1531,1)</f>
        <v>1</v>
      </c>
    </row>
    <row r="15" spans="1:13" x14ac:dyDescent="0.25">
      <c r="A15" t="s">
        <v>8219</v>
      </c>
      <c r="B15">
        <v>51</v>
      </c>
      <c r="C15" t="s">
        <v>8221</v>
      </c>
      <c r="D15">
        <v>0</v>
      </c>
      <c r="I15" t="s">
        <v>8404</v>
      </c>
      <c r="J15">
        <f>MIN(D2:D1531)</f>
        <v>0</v>
      </c>
      <c r="L15" t="s">
        <v>8409</v>
      </c>
      <c r="M15">
        <f>_xlfn.QUARTILE.EXC(D2:D1531,2)</f>
        <v>4</v>
      </c>
    </row>
    <row r="16" spans="1:13" x14ac:dyDescent="0.25">
      <c r="A16" t="s">
        <v>8219</v>
      </c>
      <c r="B16">
        <v>41</v>
      </c>
      <c r="C16" t="s">
        <v>8221</v>
      </c>
      <c r="D16">
        <v>0</v>
      </c>
      <c r="I16" t="s">
        <v>8405</v>
      </c>
      <c r="J16">
        <f>MAX(D2:D1531)</f>
        <v>1293</v>
      </c>
      <c r="L16" t="s">
        <v>8410</v>
      </c>
      <c r="M16">
        <f>_xlfn.QUARTILE.EXC(D2:D1531,3)</f>
        <v>12</v>
      </c>
    </row>
    <row r="17" spans="1:13" x14ac:dyDescent="0.25">
      <c r="A17" t="s">
        <v>8219</v>
      </c>
      <c r="B17">
        <v>98</v>
      </c>
      <c r="C17" t="s">
        <v>8221</v>
      </c>
      <c r="D17">
        <v>26</v>
      </c>
      <c r="I17" t="s">
        <v>8406</v>
      </c>
      <c r="J17" s="15">
        <f>_xlfn.VAR.P(D2:D1531)</f>
        <v>3773.2216685890044</v>
      </c>
      <c r="L17" t="s">
        <v>8411</v>
      </c>
      <c r="M17">
        <f>M16-M14</f>
        <v>11</v>
      </c>
    </row>
    <row r="18" spans="1:13" x14ac:dyDescent="0.25">
      <c r="A18" t="s">
        <v>8219</v>
      </c>
      <c r="B18">
        <v>70</v>
      </c>
      <c r="C18" t="s">
        <v>8221</v>
      </c>
      <c r="D18">
        <v>0</v>
      </c>
      <c r="I18" t="s">
        <v>8407</v>
      </c>
      <c r="J18" s="15">
        <f>_xlfn.STDEV.P(D2:D1531)</f>
        <v>61.426555076684906</v>
      </c>
      <c r="L18" t="s">
        <v>8412</v>
      </c>
      <c r="M18">
        <f>M14-(1.5*M17)</f>
        <v>-15.5</v>
      </c>
    </row>
    <row r="19" spans="1:13" x14ac:dyDescent="0.25">
      <c r="A19" t="s">
        <v>8219</v>
      </c>
      <c r="B19">
        <v>36</v>
      </c>
      <c r="C19" t="s">
        <v>8221</v>
      </c>
      <c r="D19">
        <v>7</v>
      </c>
      <c r="L19" t="s">
        <v>8413</v>
      </c>
      <c r="M19">
        <f>M16+(1.5*M17)</f>
        <v>28.5</v>
      </c>
    </row>
    <row r="20" spans="1:13" x14ac:dyDescent="0.25">
      <c r="A20" t="s">
        <v>8219</v>
      </c>
      <c r="B20">
        <v>342</v>
      </c>
      <c r="C20" t="s">
        <v>8221</v>
      </c>
      <c r="D20">
        <v>0</v>
      </c>
    </row>
    <row r="21" spans="1:13" x14ac:dyDescent="0.25">
      <c r="A21" t="s">
        <v>8219</v>
      </c>
      <c r="B21">
        <v>22</v>
      </c>
      <c r="C21" t="s">
        <v>8221</v>
      </c>
      <c r="D21">
        <v>2</v>
      </c>
    </row>
    <row r="22" spans="1:13" x14ac:dyDescent="0.25">
      <c r="A22" t="s">
        <v>8219</v>
      </c>
      <c r="B22">
        <v>25</v>
      </c>
      <c r="C22" t="s">
        <v>8221</v>
      </c>
      <c r="D22">
        <v>13</v>
      </c>
    </row>
    <row r="23" spans="1:13" x14ac:dyDescent="0.25">
      <c r="A23" t="s">
        <v>8219</v>
      </c>
      <c r="B23">
        <v>101</v>
      </c>
      <c r="C23" t="s">
        <v>8221</v>
      </c>
      <c r="D23">
        <v>4</v>
      </c>
    </row>
    <row r="24" spans="1:13" x14ac:dyDescent="0.25">
      <c r="A24" t="s">
        <v>8219</v>
      </c>
      <c r="B24">
        <v>8</v>
      </c>
      <c r="C24" t="s">
        <v>8221</v>
      </c>
      <c r="D24">
        <v>0</v>
      </c>
    </row>
    <row r="25" spans="1:13" x14ac:dyDescent="0.25">
      <c r="A25" t="s">
        <v>8219</v>
      </c>
      <c r="B25">
        <v>23</v>
      </c>
      <c r="C25" t="s">
        <v>8221</v>
      </c>
      <c r="D25">
        <v>12</v>
      </c>
    </row>
    <row r="26" spans="1:13" x14ac:dyDescent="0.25">
      <c r="A26" t="s">
        <v>8219</v>
      </c>
      <c r="B26">
        <v>574</v>
      </c>
      <c r="C26" t="s">
        <v>8221</v>
      </c>
      <c r="D26">
        <v>2</v>
      </c>
    </row>
    <row r="27" spans="1:13" x14ac:dyDescent="0.25">
      <c r="A27" t="s">
        <v>8219</v>
      </c>
      <c r="B27">
        <v>14</v>
      </c>
      <c r="C27" t="s">
        <v>8221</v>
      </c>
      <c r="D27">
        <v>10</v>
      </c>
    </row>
    <row r="28" spans="1:13" x14ac:dyDescent="0.25">
      <c r="A28" t="s">
        <v>8219</v>
      </c>
      <c r="B28">
        <v>19</v>
      </c>
      <c r="C28" t="s">
        <v>8221</v>
      </c>
      <c r="D28">
        <v>0</v>
      </c>
    </row>
    <row r="29" spans="1:13" x14ac:dyDescent="0.25">
      <c r="A29" t="s">
        <v>8219</v>
      </c>
      <c r="B29">
        <v>150</v>
      </c>
      <c r="C29" t="s">
        <v>8221</v>
      </c>
      <c r="D29">
        <v>5</v>
      </c>
    </row>
    <row r="30" spans="1:13" x14ac:dyDescent="0.25">
      <c r="A30" t="s">
        <v>8219</v>
      </c>
      <c r="B30">
        <v>71</v>
      </c>
      <c r="C30" t="s">
        <v>8221</v>
      </c>
      <c r="D30">
        <v>0</v>
      </c>
    </row>
    <row r="31" spans="1:13" x14ac:dyDescent="0.25">
      <c r="A31" t="s">
        <v>8219</v>
      </c>
      <c r="B31">
        <v>117</v>
      </c>
      <c r="C31" t="s">
        <v>8221</v>
      </c>
      <c r="D31">
        <v>5</v>
      </c>
    </row>
    <row r="32" spans="1:13" x14ac:dyDescent="0.25">
      <c r="A32" t="s">
        <v>8219</v>
      </c>
      <c r="B32">
        <v>53</v>
      </c>
      <c r="C32" t="s">
        <v>8221</v>
      </c>
      <c r="D32">
        <v>1</v>
      </c>
    </row>
    <row r="33" spans="1:4" x14ac:dyDescent="0.25">
      <c r="A33" t="s">
        <v>8219</v>
      </c>
      <c r="B33">
        <v>1</v>
      </c>
      <c r="C33" t="s">
        <v>8221</v>
      </c>
      <c r="D33">
        <v>3</v>
      </c>
    </row>
    <row r="34" spans="1:4" x14ac:dyDescent="0.25">
      <c r="A34" t="s">
        <v>8219</v>
      </c>
      <c r="B34">
        <v>89</v>
      </c>
      <c r="C34" t="s">
        <v>8221</v>
      </c>
      <c r="D34">
        <v>3</v>
      </c>
    </row>
    <row r="35" spans="1:4" x14ac:dyDescent="0.25">
      <c r="A35" t="s">
        <v>8219</v>
      </c>
      <c r="B35">
        <v>64</v>
      </c>
      <c r="C35" t="s">
        <v>8221</v>
      </c>
      <c r="D35">
        <v>0</v>
      </c>
    </row>
    <row r="36" spans="1:4" x14ac:dyDescent="0.25">
      <c r="A36" t="s">
        <v>8219</v>
      </c>
      <c r="B36">
        <v>68</v>
      </c>
      <c r="C36" t="s">
        <v>8221</v>
      </c>
      <c r="D36">
        <v>3</v>
      </c>
    </row>
    <row r="37" spans="1:4" x14ac:dyDescent="0.25">
      <c r="A37" t="s">
        <v>8219</v>
      </c>
      <c r="B37">
        <v>28</v>
      </c>
      <c r="C37" t="s">
        <v>8221</v>
      </c>
      <c r="D37">
        <v>0</v>
      </c>
    </row>
    <row r="38" spans="1:4" x14ac:dyDescent="0.25">
      <c r="A38" t="s">
        <v>8219</v>
      </c>
      <c r="B38">
        <v>44</v>
      </c>
      <c r="C38" t="s">
        <v>8221</v>
      </c>
      <c r="D38">
        <v>19</v>
      </c>
    </row>
    <row r="39" spans="1:4" x14ac:dyDescent="0.25">
      <c r="A39" t="s">
        <v>8219</v>
      </c>
      <c r="B39">
        <v>253</v>
      </c>
      <c r="C39" t="s">
        <v>8221</v>
      </c>
      <c r="D39">
        <v>8</v>
      </c>
    </row>
    <row r="40" spans="1:4" x14ac:dyDescent="0.25">
      <c r="A40" t="s">
        <v>8219</v>
      </c>
      <c r="B40">
        <v>66</v>
      </c>
      <c r="C40" t="s">
        <v>8221</v>
      </c>
      <c r="D40">
        <v>6</v>
      </c>
    </row>
    <row r="41" spans="1:4" x14ac:dyDescent="0.25">
      <c r="A41" t="s">
        <v>8219</v>
      </c>
      <c r="B41">
        <v>217</v>
      </c>
      <c r="C41" t="s">
        <v>8221</v>
      </c>
      <c r="D41">
        <v>0</v>
      </c>
    </row>
    <row r="42" spans="1:4" x14ac:dyDescent="0.25">
      <c r="A42" t="s">
        <v>8219</v>
      </c>
      <c r="B42">
        <v>16</v>
      </c>
      <c r="C42" t="s">
        <v>8221</v>
      </c>
      <c r="D42">
        <v>18</v>
      </c>
    </row>
    <row r="43" spans="1:4" x14ac:dyDescent="0.25">
      <c r="A43" t="s">
        <v>8219</v>
      </c>
      <c r="B43">
        <v>19</v>
      </c>
      <c r="C43" t="s">
        <v>8221</v>
      </c>
      <c r="D43">
        <v>7</v>
      </c>
    </row>
    <row r="44" spans="1:4" x14ac:dyDescent="0.25">
      <c r="A44" t="s">
        <v>8219</v>
      </c>
      <c r="B44">
        <v>169</v>
      </c>
      <c r="C44" t="s">
        <v>8221</v>
      </c>
      <c r="D44">
        <v>0</v>
      </c>
    </row>
    <row r="45" spans="1:4" x14ac:dyDescent="0.25">
      <c r="A45" t="s">
        <v>8219</v>
      </c>
      <c r="B45">
        <v>263</v>
      </c>
      <c r="C45" t="s">
        <v>8221</v>
      </c>
      <c r="D45">
        <v>8</v>
      </c>
    </row>
    <row r="46" spans="1:4" x14ac:dyDescent="0.25">
      <c r="A46" t="s">
        <v>8219</v>
      </c>
      <c r="B46">
        <v>15</v>
      </c>
      <c r="C46" t="s">
        <v>8221</v>
      </c>
      <c r="D46">
        <v>1293</v>
      </c>
    </row>
    <row r="47" spans="1:4" x14ac:dyDescent="0.25">
      <c r="A47" t="s">
        <v>8219</v>
      </c>
      <c r="B47">
        <v>61</v>
      </c>
      <c r="C47" t="s">
        <v>8221</v>
      </c>
      <c r="D47">
        <v>17</v>
      </c>
    </row>
    <row r="48" spans="1:4" x14ac:dyDescent="0.25">
      <c r="A48" t="s">
        <v>8219</v>
      </c>
      <c r="B48">
        <v>45</v>
      </c>
      <c r="C48" t="s">
        <v>8221</v>
      </c>
      <c r="D48">
        <v>0</v>
      </c>
    </row>
    <row r="49" spans="1:4" x14ac:dyDescent="0.25">
      <c r="A49" t="s">
        <v>8219</v>
      </c>
      <c r="B49">
        <v>70</v>
      </c>
      <c r="C49" t="s">
        <v>8221</v>
      </c>
      <c r="D49">
        <v>13</v>
      </c>
    </row>
    <row r="50" spans="1:4" x14ac:dyDescent="0.25">
      <c r="A50" t="s">
        <v>8219</v>
      </c>
      <c r="B50">
        <v>38</v>
      </c>
      <c r="C50" t="s">
        <v>8221</v>
      </c>
      <c r="D50">
        <v>0</v>
      </c>
    </row>
    <row r="51" spans="1:4" x14ac:dyDescent="0.25">
      <c r="A51" t="s">
        <v>8219</v>
      </c>
      <c r="B51">
        <v>87</v>
      </c>
      <c r="C51" t="s">
        <v>8221</v>
      </c>
      <c r="D51">
        <v>0</v>
      </c>
    </row>
    <row r="52" spans="1:4" x14ac:dyDescent="0.25">
      <c r="A52" t="s">
        <v>8219</v>
      </c>
      <c r="B52">
        <v>22</v>
      </c>
      <c r="C52" t="s">
        <v>8221</v>
      </c>
      <c r="D52">
        <v>33</v>
      </c>
    </row>
    <row r="53" spans="1:4" x14ac:dyDescent="0.25">
      <c r="A53" t="s">
        <v>8219</v>
      </c>
      <c r="B53">
        <v>119</v>
      </c>
      <c r="C53" t="s">
        <v>8221</v>
      </c>
      <c r="D53">
        <v>12</v>
      </c>
    </row>
    <row r="54" spans="1:4" x14ac:dyDescent="0.25">
      <c r="A54" t="s">
        <v>8219</v>
      </c>
      <c r="B54">
        <v>52</v>
      </c>
      <c r="C54" t="s">
        <v>8221</v>
      </c>
      <c r="D54">
        <v>1</v>
      </c>
    </row>
    <row r="55" spans="1:4" x14ac:dyDescent="0.25">
      <c r="A55" t="s">
        <v>8219</v>
      </c>
      <c r="B55">
        <v>117</v>
      </c>
      <c r="C55" t="s">
        <v>8221</v>
      </c>
      <c r="D55">
        <v>1</v>
      </c>
    </row>
    <row r="56" spans="1:4" x14ac:dyDescent="0.25">
      <c r="A56" t="s">
        <v>8219</v>
      </c>
      <c r="B56">
        <v>52</v>
      </c>
      <c r="C56" t="s">
        <v>8221</v>
      </c>
      <c r="D56">
        <v>1</v>
      </c>
    </row>
    <row r="57" spans="1:4" x14ac:dyDescent="0.25">
      <c r="A57" t="s">
        <v>8219</v>
      </c>
      <c r="B57">
        <v>86</v>
      </c>
      <c r="C57" t="s">
        <v>8221</v>
      </c>
      <c r="D57">
        <v>1</v>
      </c>
    </row>
    <row r="58" spans="1:4" x14ac:dyDescent="0.25">
      <c r="A58" t="s">
        <v>8219</v>
      </c>
      <c r="B58">
        <v>174</v>
      </c>
      <c r="C58" t="s">
        <v>8221</v>
      </c>
      <c r="D58">
        <v>84</v>
      </c>
    </row>
    <row r="59" spans="1:4" x14ac:dyDescent="0.25">
      <c r="A59" t="s">
        <v>8219</v>
      </c>
      <c r="B59">
        <v>69</v>
      </c>
      <c r="C59" t="s">
        <v>8221</v>
      </c>
      <c r="D59">
        <v>38</v>
      </c>
    </row>
    <row r="60" spans="1:4" x14ac:dyDescent="0.25">
      <c r="A60" t="s">
        <v>8219</v>
      </c>
      <c r="B60">
        <v>75</v>
      </c>
      <c r="C60" t="s">
        <v>8221</v>
      </c>
      <c r="D60">
        <v>1</v>
      </c>
    </row>
    <row r="61" spans="1:4" x14ac:dyDescent="0.25">
      <c r="A61" t="s">
        <v>8219</v>
      </c>
      <c r="B61">
        <v>33</v>
      </c>
      <c r="C61" t="s">
        <v>8221</v>
      </c>
      <c r="D61">
        <v>76</v>
      </c>
    </row>
    <row r="62" spans="1:4" x14ac:dyDescent="0.25">
      <c r="A62" t="s">
        <v>8219</v>
      </c>
      <c r="B62">
        <v>108</v>
      </c>
      <c r="C62" t="s">
        <v>8221</v>
      </c>
      <c r="D62">
        <v>3</v>
      </c>
    </row>
    <row r="63" spans="1:4" x14ac:dyDescent="0.25">
      <c r="A63" t="s">
        <v>8219</v>
      </c>
      <c r="B63">
        <v>23</v>
      </c>
      <c r="C63" t="s">
        <v>8221</v>
      </c>
      <c r="D63">
        <v>0</v>
      </c>
    </row>
    <row r="64" spans="1:4" x14ac:dyDescent="0.25">
      <c r="A64" t="s">
        <v>8219</v>
      </c>
      <c r="B64">
        <v>48</v>
      </c>
      <c r="C64" t="s">
        <v>8221</v>
      </c>
      <c r="D64">
        <v>2</v>
      </c>
    </row>
    <row r="65" spans="1:4" x14ac:dyDescent="0.25">
      <c r="A65" t="s">
        <v>8219</v>
      </c>
      <c r="B65">
        <v>64</v>
      </c>
      <c r="C65" t="s">
        <v>8221</v>
      </c>
      <c r="D65">
        <v>0</v>
      </c>
    </row>
    <row r="66" spans="1:4" x14ac:dyDescent="0.25">
      <c r="A66" t="s">
        <v>8219</v>
      </c>
      <c r="B66">
        <v>24</v>
      </c>
      <c r="C66" t="s">
        <v>8221</v>
      </c>
      <c r="D66">
        <v>0</v>
      </c>
    </row>
    <row r="67" spans="1:4" x14ac:dyDescent="0.25">
      <c r="A67" t="s">
        <v>8219</v>
      </c>
      <c r="B67">
        <v>57</v>
      </c>
      <c r="C67" t="s">
        <v>8221</v>
      </c>
      <c r="D67">
        <v>0</v>
      </c>
    </row>
    <row r="68" spans="1:4" x14ac:dyDescent="0.25">
      <c r="A68" t="s">
        <v>8219</v>
      </c>
      <c r="B68">
        <v>26</v>
      </c>
      <c r="C68" t="s">
        <v>8221</v>
      </c>
      <c r="D68">
        <v>2</v>
      </c>
    </row>
    <row r="69" spans="1:4" x14ac:dyDescent="0.25">
      <c r="A69" t="s">
        <v>8219</v>
      </c>
      <c r="B69">
        <v>20</v>
      </c>
      <c r="C69" t="s">
        <v>8221</v>
      </c>
      <c r="D69">
        <v>0</v>
      </c>
    </row>
    <row r="70" spans="1:4" x14ac:dyDescent="0.25">
      <c r="A70" t="s">
        <v>8219</v>
      </c>
      <c r="B70">
        <v>36</v>
      </c>
      <c r="C70" t="s">
        <v>8221</v>
      </c>
      <c r="D70">
        <v>0</v>
      </c>
    </row>
    <row r="71" spans="1:4" x14ac:dyDescent="0.25">
      <c r="A71" t="s">
        <v>8219</v>
      </c>
      <c r="B71">
        <v>178</v>
      </c>
      <c r="C71" t="s">
        <v>8221</v>
      </c>
      <c r="D71">
        <v>0</v>
      </c>
    </row>
    <row r="72" spans="1:4" x14ac:dyDescent="0.25">
      <c r="A72" t="s">
        <v>8219</v>
      </c>
      <c r="B72">
        <v>17</v>
      </c>
      <c r="C72" t="s">
        <v>8221</v>
      </c>
      <c r="D72">
        <v>2</v>
      </c>
    </row>
    <row r="73" spans="1:4" x14ac:dyDescent="0.25">
      <c r="A73" t="s">
        <v>8219</v>
      </c>
      <c r="B73">
        <v>32</v>
      </c>
      <c r="C73" t="s">
        <v>8221</v>
      </c>
      <c r="D73">
        <v>0</v>
      </c>
    </row>
    <row r="74" spans="1:4" x14ac:dyDescent="0.25">
      <c r="A74" t="s">
        <v>8219</v>
      </c>
      <c r="B74">
        <v>41</v>
      </c>
      <c r="C74" t="s">
        <v>8221</v>
      </c>
      <c r="D74">
        <v>7</v>
      </c>
    </row>
    <row r="75" spans="1:4" x14ac:dyDescent="0.25">
      <c r="A75" t="s">
        <v>8219</v>
      </c>
      <c r="B75">
        <v>18</v>
      </c>
      <c r="C75" t="s">
        <v>8221</v>
      </c>
      <c r="D75">
        <v>0</v>
      </c>
    </row>
    <row r="76" spans="1:4" x14ac:dyDescent="0.25">
      <c r="A76" t="s">
        <v>8219</v>
      </c>
      <c r="B76">
        <v>29</v>
      </c>
      <c r="C76" t="s">
        <v>8221</v>
      </c>
      <c r="D76">
        <v>5</v>
      </c>
    </row>
    <row r="77" spans="1:4" x14ac:dyDescent="0.25">
      <c r="A77" t="s">
        <v>8219</v>
      </c>
      <c r="B77">
        <v>47</v>
      </c>
      <c r="C77" t="s">
        <v>8221</v>
      </c>
      <c r="D77">
        <v>0</v>
      </c>
    </row>
    <row r="78" spans="1:4" x14ac:dyDescent="0.25">
      <c r="A78" t="s">
        <v>8219</v>
      </c>
      <c r="B78">
        <v>15</v>
      </c>
      <c r="C78" t="s">
        <v>8221</v>
      </c>
      <c r="D78">
        <v>0</v>
      </c>
    </row>
    <row r="79" spans="1:4" x14ac:dyDescent="0.25">
      <c r="A79" t="s">
        <v>8219</v>
      </c>
      <c r="B79">
        <v>26</v>
      </c>
      <c r="C79" t="s">
        <v>8221</v>
      </c>
      <c r="D79">
        <v>1</v>
      </c>
    </row>
    <row r="80" spans="1:4" x14ac:dyDescent="0.25">
      <c r="A80" t="s">
        <v>8219</v>
      </c>
      <c r="B80">
        <v>35</v>
      </c>
      <c r="C80" t="s">
        <v>8221</v>
      </c>
      <c r="D80">
        <v>0</v>
      </c>
    </row>
    <row r="81" spans="1:4" x14ac:dyDescent="0.25">
      <c r="A81" t="s">
        <v>8219</v>
      </c>
      <c r="B81">
        <v>41</v>
      </c>
      <c r="C81" t="s">
        <v>8221</v>
      </c>
      <c r="D81">
        <v>5</v>
      </c>
    </row>
    <row r="82" spans="1:4" x14ac:dyDescent="0.25">
      <c r="A82" t="s">
        <v>8219</v>
      </c>
      <c r="B82">
        <v>47</v>
      </c>
      <c r="C82" t="s">
        <v>8221</v>
      </c>
      <c r="D82">
        <v>3</v>
      </c>
    </row>
    <row r="83" spans="1:4" x14ac:dyDescent="0.25">
      <c r="A83" t="s">
        <v>8219</v>
      </c>
      <c r="B83">
        <v>28</v>
      </c>
      <c r="C83" t="s">
        <v>8221</v>
      </c>
      <c r="D83">
        <v>6</v>
      </c>
    </row>
    <row r="84" spans="1:4" x14ac:dyDescent="0.25">
      <c r="A84" t="s">
        <v>8219</v>
      </c>
      <c r="B84">
        <v>100</v>
      </c>
      <c r="C84" t="s">
        <v>8221</v>
      </c>
      <c r="D84">
        <v>12</v>
      </c>
    </row>
    <row r="85" spans="1:4" x14ac:dyDescent="0.25">
      <c r="A85" t="s">
        <v>8219</v>
      </c>
      <c r="B85">
        <v>13</v>
      </c>
      <c r="C85" t="s">
        <v>8221</v>
      </c>
      <c r="D85">
        <v>13</v>
      </c>
    </row>
    <row r="86" spans="1:4" x14ac:dyDescent="0.25">
      <c r="A86" t="s">
        <v>8219</v>
      </c>
      <c r="B86">
        <v>7</v>
      </c>
      <c r="C86" t="s">
        <v>8221</v>
      </c>
      <c r="D86">
        <v>5</v>
      </c>
    </row>
    <row r="87" spans="1:4" x14ac:dyDescent="0.25">
      <c r="A87" t="s">
        <v>8219</v>
      </c>
      <c r="B87">
        <v>21</v>
      </c>
      <c r="C87" t="s">
        <v>8221</v>
      </c>
      <c r="D87">
        <v>2</v>
      </c>
    </row>
    <row r="88" spans="1:4" x14ac:dyDescent="0.25">
      <c r="A88" t="s">
        <v>8219</v>
      </c>
      <c r="B88">
        <v>17</v>
      </c>
      <c r="C88" t="s">
        <v>8221</v>
      </c>
      <c r="D88">
        <v>8</v>
      </c>
    </row>
    <row r="89" spans="1:4" x14ac:dyDescent="0.25">
      <c r="A89" t="s">
        <v>8219</v>
      </c>
      <c r="B89">
        <v>25</v>
      </c>
      <c r="C89" t="s">
        <v>8221</v>
      </c>
      <c r="D89">
        <v>0</v>
      </c>
    </row>
    <row r="90" spans="1:4" x14ac:dyDescent="0.25">
      <c r="A90" t="s">
        <v>8219</v>
      </c>
      <c r="B90">
        <v>60</v>
      </c>
      <c r="C90" t="s">
        <v>8221</v>
      </c>
      <c r="D90">
        <v>13</v>
      </c>
    </row>
    <row r="91" spans="1:4" x14ac:dyDescent="0.25">
      <c r="A91" t="s">
        <v>8219</v>
      </c>
      <c r="B91">
        <v>56</v>
      </c>
      <c r="C91" t="s">
        <v>8221</v>
      </c>
      <c r="D91">
        <v>0</v>
      </c>
    </row>
    <row r="92" spans="1:4" x14ac:dyDescent="0.25">
      <c r="A92" t="s">
        <v>8219</v>
      </c>
      <c r="B92">
        <v>16</v>
      </c>
      <c r="C92" t="s">
        <v>8221</v>
      </c>
      <c r="D92">
        <v>5</v>
      </c>
    </row>
    <row r="93" spans="1:4" x14ac:dyDescent="0.25">
      <c r="A93" t="s">
        <v>8219</v>
      </c>
      <c r="B93">
        <v>46</v>
      </c>
      <c r="C93" t="s">
        <v>8221</v>
      </c>
      <c r="D93">
        <v>8</v>
      </c>
    </row>
    <row r="94" spans="1:4" x14ac:dyDescent="0.25">
      <c r="A94" t="s">
        <v>8219</v>
      </c>
      <c r="B94">
        <v>43</v>
      </c>
      <c r="C94" t="s">
        <v>8221</v>
      </c>
      <c r="D94">
        <v>8</v>
      </c>
    </row>
    <row r="95" spans="1:4" x14ac:dyDescent="0.25">
      <c r="A95" t="s">
        <v>8219</v>
      </c>
      <c r="B95">
        <v>15</v>
      </c>
      <c r="C95" t="s">
        <v>8221</v>
      </c>
      <c r="D95">
        <v>0</v>
      </c>
    </row>
    <row r="96" spans="1:4" x14ac:dyDescent="0.25">
      <c r="A96" t="s">
        <v>8219</v>
      </c>
      <c r="B96">
        <v>12</v>
      </c>
      <c r="C96" t="s">
        <v>8221</v>
      </c>
      <c r="D96">
        <v>2</v>
      </c>
    </row>
    <row r="97" spans="1:4" x14ac:dyDescent="0.25">
      <c r="A97" t="s">
        <v>8219</v>
      </c>
      <c r="B97">
        <v>21</v>
      </c>
      <c r="C97" t="s">
        <v>8221</v>
      </c>
      <c r="D97">
        <v>3</v>
      </c>
    </row>
    <row r="98" spans="1:4" x14ac:dyDescent="0.25">
      <c r="A98" t="s">
        <v>8219</v>
      </c>
      <c r="B98">
        <v>34</v>
      </c>
      <c r="C98" t="s">
        <v>8221</v>
      </c>
      <c r="D98">
        <v>0</v>
      </c>
    </row>
    <row r="99" spans="1:4" x14ac:dyDescent="0.25">
      <c r="A99" t="s">
        <v>8219</v>
      </c>
      <c r="B99">
        <v>8</v>
      </c>
      <c r="C99" t="s">
        <v>8221</v>
      </c>
      <c r="D99">
        <v>0</v>
      </c>
    </row>
    <row r="100" spans="1:4" x14ac:dyDescent="0.25">
      <c r="A100" t="s">
        <v>8219</v>
      </c>
      <c r="B100">
        <v>60</v>
      </c>
      <c r="C100" t="s">
        <v>8221</v>
      </c>
      <c r="D100">
        <v>11</v>
      </c>
    </row>
    <row r="101" spans="1:4" x14ac:dyDescent="0.25">
      <c r="A101" t="s">
        <v>8219</v>
      </c>
      <c r="B101">
        <v>39</v>
      </c>
      <c r="C101" t="s">
        <v>8221</v>
      </c>
      <c r="D101">
        <v>0</v>
      </c>
    </row>
    <row r="102" spans="1:4" x14ac:dyDescent="0.25">
      <c r="A102" t="s">
        <v>8219</v>
      </c>
      <c r="B102">
        <v>26</v>
      </c>
      <c r="C102" t="s">
        <v>8221</v>
      </c>
      <c r="D102">
        <v>1</v>
      </c>
    </row>
    <row r="103" spans="1:4" x14ac:dyDescent="0.25">
      <c r="A103" t="s">
        <v>8219</v>
      </c>
      <c r="B103">
        <v>35</v>
      </c>
      <c r="C103" t="s">
        <v>8221</v>
      </c>
      <c r="D103">
        <v>0</v>
      </c>
    </row>
    <row r="104" spans="1:4" x14ac:dyDescent="0.25">
      <c r="A104" t="s">
        <v>8219</v>
      </c>
      <c r="B104">
        <v>65</v>
      </c>
      <c r="C104" t="s">
        <v>8221</v>
      </c>
      <c r="D104">
        <v>17</v>
      </c>
    </row>
    <row r="105" spans="1:4" x14ac:dyDescent="0.25">
      <c r="A105" t="s">
        <v>8219</v>
      </c>
      <c r="B105">
        <v>49</v>
      </c>
      <c r="C105" t="s">
        <v>8221</v>
      </c>
      <c r="D105">
        <v>2</v>
      </c>
    </row>
    <row r="106" spans="1:4" x14ac:dyDescent="0.25">
      <c r="A106" t="s">
        <v>8219</v>
      </c>
      <c r="B106">
        <v>10</v>
      </c>
      <c r="C106" t="s">
        <v>8221</v>
      </c>
      <c r="D106">
        <v>1</v>
      </c>
    </row>
    <row r="107" spans="1:4" x14ac:dyDescent="0.25">
      <c r="A107" t="s">
        <v>8219</v>
      </c>
      <c r="B107">
        <v>60</v>
      </c>
      <c r="C107" t="s">
        <v>8221</v>
      </c>
      <c r="D107">
        <v>2</v>
      </c>
    </row>
    <row r="108" spans="1:4" x14ac:dyDescent="0.25">
      <c r="A108" t="s">
        <v>8219</v>
      </c>
      <c r="B108">
        <v>27</v>
      </c>
      <c r="C108" t="s">
        <v>8221</v>
      </c>
      <c r="D108">
        <v>16</v>
      </c>
    </row>
    <row r="109" spans="1:4" x14ac:dyDescent="0.25">
      <c r="A109" t="s">
        <v>8219</v>
      </c>
      <c r="B109">
        <v>69</v>
      </c>
      <c r="C109" t="s">
        <v>8221</v>
      </c>
      <c r="D109">
        <v>1</v>
      </c>
    </row>
    <row r="110" spans="1:4" x14ac:dyDescent="0.25">
      <c r="A110" t="s">
        <v>8219</v>
      </c>
      <c r="B110">
        <v>47</v>
      </c>
      <c r="C110" t="s">
        <v>8221</v>
      </c>
      <c r="D110">
        <v>4</v>
      </c>
    </row>
    <row r="111" spans="1:4" x14ac:dyDescent="0.25">
      <c r="A111" t="s">
        <v>8219</v>
      </c>
      <c r="B111">
        <v>47</v>
      </c>
      <c r="C111" t="s">
        <v>8221</v>
      </c>
      <c r="D111">
        <v>5</v>
      </c>
    </row>
    <row r="112" spans="1:4" x14ac:dyDescent="0.25">
      <c r="A112" t="s">
        <v>8219</v>
      </c>
      <c r="B112">
        <v>26</v>
      </c>
      <c r="C112" t="s">
        <v>8221</v>
      </c>
      <c r="D112">
        <v>7</v>
      </c>
    </row>
    <row r="113" spans="1:4" x14ac:dyDescent="0.25">
      <c r="A113" t="s">
        <v>8219</v>
      </c>
      <c r="B113">
        <v>53</v>
      </c>
      <c r="C113" t="s">
        <v>8221</v>
      </c>
      <c r="D113">
        <v>0</v>
      </c>
    </row>
    <row r="114" spans="1:4" x14ac:dyDescent="0.25">
      <c r="A114" t="s">
        <v>8219</v>
      </c>
      <c r="B114">
        <v>81</v>
      </c>
      <c r="C114" t="s">
        <v>8221</v>
      </c>
      <c r="D114">
        <v>12</v>
      </c>
    </row>
    <row r="115" spans="1:4" x14ac:dyDescent="0.25">
      <c r="A115" t="s">
        <v>8219</v>
      </c>
      <c r="B115">
        <v>78</v>
      </c>
      <c r="C115" t="s">
        <v>8221</v>
      </c>
      <c r="D115">
        <v>2</v>
      </c>
    </row>
    <row r="116" spans="1:4" x14ac:dyDescent="0.25">
      <c r="A116" t="s">
        <v>8219</v>
      </c>
      <c r="B116">
        <v>35</v>
      </c>
      <c r="C116" t="s">
        <v>8221</v>
      </c>
      <c r="D116">
        <v>5</v>
      </c>
    </row>
    <row r="117" spans="1:4" x14ac:dyDescent="0.25">
      <c r="A117" t="s">
        <v>8219</v>
      </c>
      <c r="B117">
        <v>22</v>
      </c>
      <c r="C117" t="s">
        <v>8221</v>
      </c>
      <c r="D117">
        <v>2</v>
      </c>
    </row>
    <row r="118" spans="1:4" x14ac:dyDescent="0.25">
      <c r="A118" t="s">
        <v>8219</v>
      </c>
      <c r="B118">
        <v>57</v>
      </c>
      <c r="C118" t="s">
        <v>8221</v>
      </c>
      <c r="D118">
        <v>3</v>
      </c>
    </row>
    <row r="119" spans="1:4" x14ac:dyDescent="0.25">
      <c r="A119" t="s">
        <v>8219</v>
      </c>
      <c r="B119">
        <v>27</v>
      </c>
      <c r="C119" t="s">
        <v>8221</v>
      </c>
      <c r="D119">
        <v>0</v>
      </c>
    </row>
    <row r="120" spans="1:4" x14ac:dyDescent="0.25">
      <c r="A120" t="s">
        <v>8219</v>
      </c>
      <c r="B120">
        <v>39</v>
      </c>
      <c r="C120" t="s">
        <v>8221</v>
      </c>
      <c r="D120">
        <v>49</v>
      </c>
    </row>
    <row r="121" spans="1:4" x14ac:dyDescent="0.25">
      <c r="A121" t="s">
        <v>8219</v>
      </c>
      <c r="B121">
        <v>37</v>
      </c>
      <c r="C121" t="s">
        <v>8221</v>
      </c>
      <c r="D121">
        <v>1</v>
      </c>
    </row>
    <row r="122" spans="1:4" x14ac:dyDescent="0.25">
      <c r="A122" t="s">
        <v>8219</v>
      </c>
      <c r="B122">
        <v>137</v>
      </c>
      <c r="C122" t="s">
        <v>8221</v>
      </c>
      <c r="D122">
        <v>2</v>
      </c>
    </row>
    <row r="123" spans="1:4" x14ac:dyDescent="0.25">
      <c r="A123" t="s">
        <v>8219</v>
      </c>
      <c r="B123">
        <v>376</v>
      </c>
      <c r="C123" t="s">
        <v>8221</v>
      </c>
      <c r="D123">
        <v>0</v>
      </c>
    </row>
    <row r="124" spans="1:4" x14ac:dyDescent="0.25">
      <c r="A124" t="s">
        <v>8219</v>
      </c>
      <c r="B124">
        <v>202</v>
      </c>
      <c r="C124" t="s">
        <v>8221</v>
      </c>
      <c r="D124">
        <v>0</v>
      </c>
    </row>
    <row r="125" spans="1:4" x14ac:dyDescent="0.25">
      <c r="A125" t="s">
        <v>8219</v>
      </c>
      <c r="B125">
        <v>328</v>
      </c>
      <c r="C125" t="s">
        <v>8221</v>
      </c>
      <c r="D125">
        <v>11</v>
      </c>
    </row>
    <row r="126" spans="1:4" x14ac:dyDescent="0.25">
      <c r="A126" t="s">
        <v>8219</v>
      </c>
      <c r="B126">
        <v>84</v>
      </c>
      <c r="C126" t="s">
        <v>8221</v>
      </c>
      <c r="D126">
        <v>1</v>
      </c>
    </row>
    <row r="127" spans="1:4" x14ac:dyDescent="0.25">
      <c r="A127" t="s">
        <v>8219</v>
      </c>
      <c r="B127">
        <v>96</v>
      </c>
      <c r="C127" t="s">
        <v>8221</v>
      </c>
      <c r="D127">
        <v>8</v>
      </c>
    </row>
    <row r="128" spans="1:4" x14ac:dyDescent="0.25">
      <c r="A128" t="s">
        <v>8219</v>
      </c>
      <c r="B128">
        <v>223</v>
      </c>
      <c r="C128" t="s">
        <v>8221</v>
      </c>
      <c r="D128">
        <v>5</v>
      </c>
    </row>
    <row r="129" spans="1:4" x14ac:dyDescent="0.25">
      <c r="A129" t="s">
        <v>8219</v>
      </c>
      <c r="B129">
        <v>62</v>
      </c>
      <c r="C129" t="s">
        <v>8221</v>
      </c>
      <c r="D129">
        <v>39</v>
      </c>
    </row>
    <row r="130" spans="1:4" x14ac:dyDescent="0.25">
      <c r="A130" t="s">
        <v>8219</v>
      </c>
      <c r="B130">
        <v>146</v>
      </c>
      <c r="C130" t="s">
        <v>8221</v>
      </c>
      <c r="D130">
        <v>0</v>
      </c>
    </row>
    <row r="131" spans="1:4" x14ac:dyDescent="0.25">
      <c r="A131" t="s">
        <v>8219</v>
      </c>
      <c r="B131">
        <v>235</v>
      </c>
      <c r="C131" t="s">
        <v>8221</v>
      </c>
      <c r="D131">
        <v>0</v>
      </c>
    </row>
    <row r="132" spans="1:4" x14ac:dyDescent="0.25">
      <c r="A132" t="s">
        <v>8219</v>
      </c>
      <c r="B132">
        <v>437</v>
      </c>
      <c r="C132" t="s">
        <v>8221</v>
      </c>
      <c r="D132">
        <v>2</v>
      </c>
    </row>
    <row r="133" spans="1:4" x14ac:dyDescent="0.25">
      <c r="A133" t="s">
        <v>8219</v>
      </c>
      <c r="B133">
        <v>77</v>
      </c>
      <c r="C133" t="s">
        <v>8221</v>
      </c>
      <c r="D133">
        <v>170</v>
      </c>
    </row>
    <row r="134" spans="1:4" x14ac:dyDescent="0.25">
      <c r="A134" t="s">
        <v>8219</v>
      </c>
      <c r="B134">
        <v>108</v>
      </c>
      <c r="C134" t="s">
        <v>8221</v>
      </c>
      <c r="D134">
        <v>5</v>
      </c>
    </row>
    <row r="135" spans="1:4" x14ac:dyDescent="0.25">
      <c r="A135" t="s">
        <v>8219</v>
      </c>
      <c r="B135">
        <v>7</v>
      </c>
      <c r="C135" t="s">
        <v>8221</v>
      </c>
      <c r="D135">
        <v>14</v>
      </c>
    </row>
    <row r="136" spans="1:4" x14ac:dyDescent="0.25">
      <c r="A136" t="s">
        <v>8219</v>
      </c>
      <c r="B136">
        <v>314</v>
      </c>
      <c r="C136" t="s">
        <v>8221</v>
      </c>
      <c r="D136">
        <v>1</v>
      </c>
    </row>
    <row r="137" spans="1:4" x14ac:dyDescent="0.25">
      <c r="A137" t="s">
        <v>8219</v>
      </c>
      <c r="B137">
        <v>188</v>
      </c>
      <c r="C137" t="s">
        <v>8221</v>
      </c>
      <c r="D137">
        <v>0</v>
      </c>
    </row>
    <row r="138" spans="1:4" x14ac:dyDescent="0.25">
      <c r="A138" t="s">
        <v>8219</v>
      </c>
      <c r="B138">
        <v>275</v>
      </c>
      <c r="C138" t="s">
        <v>8221</v>
      </c>
      <c r="D138">
        <v>124</v>
      </c>
    </row>
    <row r="139" spans="1:4" x14ac:dyDescent="0.25">
      <c r="A139" t="s">
        <v>8219</v>
      </c>
      <c r="B139">
        <v>560</v>
      </c>
      <c r="C139" t="s">
        <v>8221</v>
      </c>
      <c r="D139">
        <v>0</v>
      </c>
    </row>
    <row r="140" spans="1:4" x14ac:dyDescent="0.25">
      <c r="A140" t="s">
        <v>8219</v>
      </c>
      <c r="B140">
        <v>688</v>
      </c>
      <c r="C140" t="s">
        <v>8221</v>
      </c>
      <c r="D140">
        <v>0</v>
      </c>
    </row>
    <row r="141" spans="1:4" x14ac:dyDescent="0.25">
      <c r="A141" t="s">
        <v>8219</v>
      </c>
      <c r="B141">
        <v>942</v>
      </c>
      <c r="C141" t="s">
        <v>8221</v>
      </c>
      <c r="D141">
        <v>55</v>
      </c>
    </row>
    <row r="142" spans="1:4" x14ac:dyDescent="0.25">
      <c r="A142" t="s">
        <v>8219</v>
      </c>
      <c r="B142">
        <v>88</v>
      </c>
      <c r="C142" t="s">
        <v>8221</v>
      </c>
      <c r="D142">
        <v>140</v>
      </c>
    </row>
    <row r="143" spans="1:4" x14ac:dyDescent="0.25">
      <c r="A143" t="s">
        <v>8219</v>
      </c>
      <c r="B143">
        <v>220</v>
      </c>
      <c r="C143" t="s">
        <v>8221</v>
      </c>
      <c r="D143">
        <v>21</v>
      </c>
    </row>
    <row r="144" spans="1:4" x14ac:dyDescent="0.25">
      <c r="A144" t="s">
        <v>8219</v>
      </c>
      <c r="B144">
        <v>145</v>
      </c>
      <c r="C144" t="s">
        <v>8221</v>
      </c>
      <c r="D144">
        <v>1</v>
      </c>
    </row>
    <row r="145" spans="1:4" x14ac:dyDescent="0.25">
      <c r="A145" t="s">
        <v>8219</v>
      </c>
      <c r="B145">
        <v>963</v>
      </c>
      <c r="C145" t="s">
        <v>8221</v>
      </c>
      <c r="D145">
        <v>147</v>
      </c>
    </row>
    <row r="146" spans="1:4" x14ac:dyDescent="0.25">
      <c r="A146" t="s">
        <v>8219</v>
      </c>
      <c r="B146">
        <v>91</v>
      </c>
      <c r="C146" t="s">
        <v>8221</v>
      </c>
      <c r="D146">
        <v>11</v>
      </c>
    </row>
    <row r="147" spans="1:4" x14ac:dyDescent="0.25">
      <c r="A147" t="s">
        <v>8219</v>
      </c>
      <c r="B147">
        <v>58</v>
      </c>
      <c r="C147" t="s">
        <v>8221</v>
      </c>
      <c r="D147">
        <v>125</v>
      </c>
    </row>
    <row r="148" spans="1:4" x14ac:dyDescent="0.25">
      <c r="A148" t="s">
        <v>8219</v>
      </c>
      <c r="B148">
        <v>36</v>
      </c>
      <c r="C148" t="s">
        <v>8221</v>
      </c>
      <c r="D148">
        <v>1</v>
      </c>
    </row>
    <row r="149" spans="1:4" x14ac:dyDescent="0.25">
      <c r="A149" t="s">
        <v>8219</v>
      </c>
      <c r="B149">
        <v>165</v>
      </c>
      <c r="C149" t="s">
        <v>8221</v>
      </c>
      <c r="D149">
        <v>0</v>
      </c>
    </row>
    <row r="150" spans="1:4" x14ac:dyDescent="0.25">
      <c r="A150" t="s">
        <v>8219</v>
      </c>
      <c r="B150">
        <v>111</v>
      </c>
      <c r="C150" t="s">
        <v>8221</v>
      </c>
      <c r="D150">
        <v>0</v>
      </c>
    </row>
    <row r="151" spans="1:4" x14ac:dyDescent="0.25">
      <c r="A151" t="s">
        <v>8219</v>
      </c>
      <c r="B151">
        <v>1596</v>
      </c>
      <c r="C151" t="s">
        <v>8221</v>
      </c>
      <c r="D151">
        <v>3</v>
      </c>
    </row>
    <row r="152" spans="1:4" x14ac:dyDescent="0.25">
      <c r="A152" t="s">
        <v>8219</v>
      </c>
      <c r="B152">
        <v>61</v>
      </c>
      <c r="C152" t="s">
        <v>8221</v>
      </c>
      <c r="D152">
        <v>0</v>
      </c>
    </row>
    <row r="153" spans="1:4" x14ac:dyDescent="0.25">
      <c r="A153" t="s">
        <v>8219</v>
      </c>
      <c r="B153">
        <v>287</v>
      </c>
      <c r="C153" t="s">
        <v>8221</v>
      </c>
      <c r="D153">
        <v>0</v>
      </c>
    </row>
    <row r="154" spans="1:4" x14ac:dyDescent="0.25">
      <c r="A154" t="s">
        <v>8219</v>
      </c>
      <c r="B154">
        <v>65</v>
      </c>
      <c r="C154" t="s">
        <v>8221</v>
      </c>
      <c r="D154">
        <v>0</v>
      </c>
    </row>
    <row r="155" spans="1:4" x14ac:dyDescent="0.25">
      <c r="A155" t="s">
        <v>8219</v>
      </c>
      <c r="B155">
        <v>118</v>
      </c>
      <c r="C155" t="s">
        <v>8221</v>
      </c>
      <c r="D155">
        <v>0</v>
      </c>
    </row>
    <row r="156" spans="1:4" x14ac:dyDescent="0.25">
      <c r="A156" t="s">
        <v>8219</v>
      </c>
      <c r="B156">
        <v>113</v>
      </c>
      <c r="C156" t="s">
        <v>8221</v>
      </c>
      <c r="D156">
        <v>3</v>
      </c>
    </row>
    <row r="157" spans="1:4" x14ac:dyDescent="0.25">
      <c r="A157" t="s">
        <v>8219</v>
      </c>
      <c r="B157">
        <v>332</v>
      </c>
      <c r="C157" t="s">
        <v>8221</v>
      </c>
      <c r="D157">
        <v>0</v>
      </c>
    </row>
    <row r="158" spans="1:4" x14ac:dyDescent="0.25">
      <c r="A158" t="s">
        <v>8219</v>
      </c>
      <c r="B158">
        <v>62</v>
      </c>
      <c r="C158" t="s">
        <v>8221</v>
      </c>
      <c r="D158">
        <v>1</v>
      </c>
    </row>
    <row r="159" spans="1:4" x14ac:dyDescent="0.25">
      <c r="A159" t="s">
        <v>8219</v>
      </c>
      <c r="B159">
        <v>951</v>
      </c>
      <c r="C159" t="s">
        <v>8221</v>
      </c>
      <c r="D159">
        <v>3</v>
      </c>
    </row>
    <row r="160" spans="1:4" x14ac:dyDescent="0.25">
      <c r="A160" t="s">
        <v>8219</v>
      </c>
      <c r="B160">
        <v>415</v>
      </c>
      <c r="C160" t="s">
        <v>8221</v>
      </c>
      <c r="D160">
        <v>22</v>
      </c>
    </row>
    <row r="161" spans="1:4" x14ac:dyDescent="0.25">
      <c r="A161" t="s">
        <v>8219</v>
      </c>
      <c r="B161">
        <v>305</v>
      </c>
      <c r="C161" t="s">
        <v>8221</v>
      </c>
      <c r="D161">
        <v>26</v>
      </c>
    </row>
    <row r="162" spans="1:4" x14ac:dyDescent="0.25">
      <c r="A162" t="s">
        <v>8219</v>
      </c>
      <c r="B162">
        <v>2139</v>
      </c>
      <c r="C162" t="s">
        <v>8221</v>
      </c>
      <c r="D162">
        <v>4</v>
      </c>
    </row>
    <row r="163" spans="1:4" x14ac:dyDescent="0.25">
      <c r="A163" t="s">
        <v>8219</v>
      </c>
      <c r="B163">
        <v>79</v>
      </c>
      <c r="C163" t="s">
        <v>8221</v>
      </c>
      <c r="D163">
        <v>0</v>
      </c>
    </row>
    <row r="164" spans="1:4" x14ac:dyDescent="0.25">
      <c r="A164" t="s">
        <v>8219</v>
      </c>
      <c r="B164">
        <v>179</v>
      </c>
      <c r="C164" t="s">
        <v>8221</v>
      </c>
      <c r="D164">
        <v>4</v>
      </c>
    </row>
    <row r="165" spans="1:4" x14ac:dyDescent="0.25">
      <c r="A165" t="s">
        <v>8219</v>
      </c>
      <c r="B165">
        <v>202</v>
      </c>
      <c r="C165" t="s">
        <v>8221</v>
      </c>
      <c r="D165">
        <v>9</v>
      </c>
    </row>
    <row r="166" spans="1:4" x14ac:dyDescent="0.25">
      <c r="A166" t="s">
        <v>8219</v>
      </c>
      <c r="B166">
        <v>760</v>
      </c>
      <c r="C166" t="s">
        <v>8221</v>
      </c>
      <c r="D166">
        <v>5</v>
      </c>
    </row>
    <row r="167" spans="1:4" x14ac:dyDescent="0.25">
      <c r="A167" t="s">
        <v>8219</v>
      </c>
      <c r="B167">
        <v>563</v>
      </c>
      <c r="C167" t="s">
        <v>8221</v>
      </c>
      <c r="D167">
        <v>14</v>
      </c>
    </row>
    <row r="168" spans="1:4" x14ac:dyDescent="0.25">
      <c r="A168" t="s">
        <v>8219</v>
      </c>
      <c r="B168">
        <v>135</v>
      </c>
      <c r="C168" t="s">
        <v>8221</v>
      </c>
      <c r="D168">
        <v>1</v>
      </c>
    </row>
    <row r="169" spans="1:4" x14ac:dyDescent="0.25">
      <c r="A169" t="s">
        <v>8219</v>
      </c>
      <c r="B169">
        <v>290</v>
      </c>
      <c r="C169" t="s">
        <v>8221</v>
      </c>
      <c r="D169">
        <v>10</v>
      </c>
    </row>
    <row r="170" spans="1:4" x14ac:dyDescent="0.25">
      <c r="A170" t="s">
        <v>8219</v>
      </c>
      <c r="B170">
        <v>447</v>
      </c>
      <c r="C170" t="s">
        <v>8221</v>
      </c>
      <c r="D170">
        <v>3</v>
      </c>
    </row>
    <row r="171" spans="1:4" x14ac:dyDescent="0.25">
      <c r="A171" t="s">
        <v>8219</v>
      </c>
      <c r="B171">
        <v>232</v>
      </c>
      <c r="C171" t="s">
        <v>8221</v>
      </c>
      <c r="D171">
        <v>1</v>
      </c>
    </row>
    <row r="172" spans="1:4" x14ac:dyDescent="0.25">
      <c r="A172" t="s">
        <v>8219</v>
      </c>
      <c r="B172">
        <v>168</v>
      </c>
      <c r="C172" t="s">
        <v>8221</v>
      </c>
      <c r="D172">
        <v>0</v>
      </c>
    </row>
    <row r="173" spans="1:4" x14ac:dyDescent="0.25">
      <c r="A173" t="s">
        <v>8219</v>
      </c>
      <c r="B173">
        <v>128</v>
      </c>
      <c r="C173" t="s">
        <v>8221</v>
      </c>
      <c r="D173">
        <v>5</v>
      </c>
    </row>
    <row r="174" spans="1:4" x14ac:dyDescent="0.25">
      <c r="A174" t="s">
        <v>8219</v>
      </c>
      <c r="B174">
        <v>493</v>
      </c>
      <c r="C174" t="s">
        <v>8221</v>
      </c>
      <c r="D174">
        <v>2</v>
      </c>
    </row>
    <row r="175" spans="1:4" x14ac:dyDescent="0.25">
      <c r="A175" t="s">
        <v>8219</v>
      </c>
      <c r="B175">
        <v>131</v>
      </c>
      <c r="C175" t="s">
        <v>8221</v>
      </c>
      <c r="D175">
        <v>68</v>
      </c>
    </row>
    <row r="176" spans="1:4" x14ac:dyDescent="0.25">
      <c r="A176" t="s">
        <v>8219</v>
      </c>
      <c r="B176">
        <v>50</v>
      </c>
      <c r="C176" t="s">
        <v>8221</v>
      </c>
      <c r="D176">
        <v>3</v>
      </c>
    </row>
    <row r="177" spans="1:4" x14ac:dyDescent="0.25">
      <c r="A177" t="s">
        <v>8219</v>
      </c>
      <c r="B177">
        <v>665</v>
      </c>
      <c r="C177" t="s">
        <v>8221</v>
      </c>
      <c r="D177">
        <v>34</v>
      </c>
    </row>
    <row r="178" spans="1:4" x14ac:dyDescent="0.25">
      <c r="A178" t="s">
        <v>8219</v>
      </c>
      <c r="B178">
        <v>129</v>
      </c>
      <c r="C178" t="s">
        <v>8221</v>
      </c>
      <c r="D178">
        <v>0</v>
      </c>
    </row>
    <row r="179" spans="1:4" x14ac:dyDescent="0.25">
      <c r="A179" t="s">
        <v>8219</v>
      </c>
      <c r="B179">
        <v>142</v>
      </c>
      <c r="C179" t="s">
        <v>8221</v>
      </c>
      <c r="D179">
        <v>3</v>
      </c>
    </row>
    <row r="180" spans="1:4" x14ac:dyDescent="0.25">
      <c r="A180" t="s">
        <v>8219</v>
      </c>
      <c r="B180">
        <v>2436</v>
      </c>
      <c r="C180" t="s">
        <v>8221</v>
      </c>
      <c r="D180">
        <v>0</v>
      </c>
    </row>
    <row r="181" spans="1:4" x14ac:dyDescent="0.25">
      <c r="A181" t="s">
        <v>8219</v>
      </c>
      <c r="B181">
        <v>244</v>
      </c>
      <c r="C181" t="s">
        <v>8221</v>
      </c>
      <c r="D181">
        <v>70</v>
      </c>
    </row>
    <row r="182" spans="1:4" x14ac:dyDescent="0.25">
      <c r="A182" t="s">
        <v>8219</v>
      </c>
      <c r="B182">
        <v>298</v>
      </c>
      <c r="C182" t="s">
        <v>8221</v>
      </c>
      <c r="D182">
        <v>1</v>
      </c>
    </row>
    <row r="183" spans="1:4" x14ac:dyDescent="0.25">
      <c r="A183" t="s">
        <v>8219</v>
      </c>
      <c r="B183">
        <v>251</v>
      </c>
      <c r="C183" t="s">
        <v>8221</v>
      </c>
      <c r="D183">
        <v>1</v>
      </c>
    </row>
    <row r="184" spans="1:4" x14ac:dyDescent="0.25">
      <c r="A184" t="s">
        <v>8219</v>
      </c>
      <c r="B184">
        <v>108</v>
      </c>
      <c r="C184" t="s">
        <v>8221</v>
      </c>
      <c r="D184">
        <v>1</v>
      </c>
    </row>
    <row r="185" spans="1:4" x14ac:dyDescent="0.25">
      <c r="A185" t="s">
        <v>8219</v>
      </c>
      <c r="B185">
        <v>82</v>
      </c>
      <c r="C185" t="s">
        <v>8221</v>
      </c>
      <c r="D185">
        <v>2</v>
      </c>
    </row>
    <row r="186" spans="1:4" x14ac:dyDescent="0.25">
      <c r="A186" t="s">
        <v>8219</v>
      </c>
      <c r="B186">
        <v>74</v>
      </c>
      <c r="C186" t="s">
        <v>8221</v>
      </c>
      <c r="D186">
        <v>2</v>
      </c>
    </row>
    <row r="187" spans="1:4" x14ac:dyDescent="0.25">
      <c r="A187" t="s">
        <v>8219</v>
      </c>
      <c r="B187">
        <v>189</v>
      </c>
      <c r="C187" t="s">
        <v>8221</v>
      </c>
      <c r="D187">
        <v>34</v>
      </c>
    </row>
    <row r="188" spans="1:4" x14ac:dyDescent="0.25">
      <c r="A188" t="s">
        <v>8219</v>
      </c>
      <c r="B188">
        <v>80</v>
      </c>
      <c r="C188" t="s">
        <v>8221</v>
      </c>
      <c r="D188">
        <v>2</v>
      </c>
    </row>
    <row r="189" spans="1:4" x14ac:dyDescent="0.25">
      <c r="A189" t="s">
        <v>8219</v>
      </c>
      <c r="B189">
        <v>576</v>
      </c>
      <c r="C189" t="s">
        <v>8221</v>
      </c>
      <c r="D189">
        <v>0</v>
      </c>
    </row>
    <row r="190" spans="1:4" x14ac:dyDescent="0.25">
      <c r="A190" t="s">
        <v>8219</v>
      </c>
      <c r="B190">
        <v>202</v>
      </c>
      <c r="C190" t="s">
        <v>8221</v>
      </c>
      <c r="D190">
        <v>1</v>
      </c>
    </row>
    <row r="191" spans="1:4" x14ac:dyDescent="0.25">
      <c r="A191" t="s">
        <v>8219</v>
      </c>
      <c r="B191">
        <v>238</v>
      </c>
      <c r="C191" t="s">
        <v>8221</v>
      </c>
      <c r="D191">
        <v>8</v>
      </c>
    </row>
    <row r="192" spans="1:4" x14ac:dyDescent="0.25">
      <c r="A192" t="s">
        <v>8219</v>
      </c>
      <c r="B192">
        <v>36</v>
      </c>
      <c r="C192" t="s">
        <v>8221</v>
      </c>
      <c r="D192">
        <v>4</v>
      </c>
    </row>
    <row r="193" spans="1:4" x14ac:dyDescent="0.25">
      <c r="A193" t="s">
        <v>8219</v>
      </c>
      <c r="B193">
        <v>150</v>
      </c>
      <c r="C193" t="s">
        <v>8221</v>
      </c>
      <c r="D193">
        <v>28</v>
      </c>
    </row>
    <row r="194" spans="1:4" x14ac:dyDescent="0.25">
      <c r="A194" t="s">
        <v>8219</v>
      </c>
      <c r="B194">
        <v>146</v>
      </c>
      <c r="C194" t="s">
        <v>8221</v>
      </c>
      <c r="D194">
        <v>0</v>
      </c>
    </row>
    <row r="195" spans="1:4" x14ac:dyDescent="0.25">
      <c r="A195" t="s">
        <v>8219</v>
      </c>
      <c r="B195">
        <v>222</v>
      </c>
      <c r="C195" t="s">
        <v>8221</v>
      </c>
      <c r="D195">
        <v>6</v>
      </c>
    </row>
    <row r="196" spans="1:4" x14ac:dyDescent="0.25">
      <c r="A196" t="s">
        <v>8219</v>
      </c>
      <c r="B196">
        <v>120</v>
      </c>
      <c r="C196" t="s">
        <v>8221</v>
      </c>
      <c r="D196">
        <v>22</v>
      </c>
    </row>
    <row r="197" spans="1:4" x14ac:dyDescent="0.25">
      <c r="A197" t="s">
        <v>8219</v>
      </c>
      <c r="B197">
        <v>126</v>
      </c>
      <c r="C197" t="s">
        <v>8221</v>
      </c>
      <c r="D197">
        <v>0</v>
      </c>
    </row>
    <row r="198" spans="1:4" x14ac:dyDescent="0.25">
      <c r="A198" t="s">
        <v>8219</v>
      </c>
      <c r="B198">
        <v>158</v>
      </c>
      <c r="C198" t="s">
        <v>8221</v>
      </c>
      <c r="D198">
        <v>1</v>
      </c>
    </row>
    <row r="199" spans="1:4" x14ac:dyDescent="0.25">
      <c r="A199" t="s">
        <v>8219</v>
      </c>
      <c r="B199">
        <v>316</v>
      </c>
      <c r="C199" t="s">
        <v>8221</v>
      </c>
      <c r="D199">
        <v>20</v>
      </c>
    </row>
    <row r="200" spans="1:4" x14ac:dyDescent="0.25">
      <c r="A200" t="s">
        <v>8219</v>
      </c>
      <c r="B200">
        <v>284</v>
      </c>
      <c r="C200" t="s">
        <v>8221</v>
      </c>
      <c r="D200">
        <v>0</v>
      </c>
    </row>
    <row r="201" spans="1:4" x14ac:dyDescent="0.25">
      <c r="A201" t="s">
        <v>8219</v>
      </c>
      <c r="B201">
        <v>51</v>
      </c>
      <c r="C201" t="s">
        <v>8221</v>
      </c>
      <c r="D201">
        <v>1</v>
      </c>
    </row>
    <row r="202" spans="1:4" x14ac:dyDescent="0.25">
      <c r="A202" t="s">
        <v>8219</v>
      </c>
      <c r="B202">
        <v>158</v>
      </c>
      <c r="C202" t="s">
        <v>8221</v>
      </c>
      <c r="D202">
        <v>3</v>
      </c>
    </row>
    <row r="203" spans="1:4" x14ac:dyDescent="0.25">
      <c r="A203" t="s">
        <v>8219</v>
      </c>
      <c r="B203">
        <v>337</v>
      </c>
      <c r="C203" t="s">
        <v>8221</v>
      </c>
      <c r="D203">
        <v>2</v>
      </c>
    </row>
    <row r="204" spans="1:4" x14ac:dyDescent="0.25">
      <c r="A204" t="s">
        <v>8219</v>
      </c>
      <c r="B204">
        <v>186</v>
      </c>
      <c r="C204" t="s">
        <v>8221</v>
      </c>
      <c r="D204">
        <v>0</v>
      </c>
    </row>
    <row r="205" spans="1:4" x14ac:dyDescent="0.25">
      <c r="A205" t="s">
        <v>8219</v>
      </c>
      <c r="B205">
        <v>58</v>
      </c>
      <c r="C205" t="s">
        <v>8221</v>
      </c>
      <c r="D205">
        <v>2</v>
      </c>
    </row>
    <row r="206" spans="1:4" x14ac:dyDescent="0.25">
      <c r="A206" t="s">
        <v>8219</v>
      </c>
      <c r="B206">
        <v>82</v>
      </c>
      <c r="C206" t="s">
        <v>8221</v>
      </c>
      <c r="D206">
        <v>1</v>
      </c>
    </row>
    <row r="207" spans="1:4" x14ac:dyDescent="0.25">
      <c r="A207" t="s">
        <v>8219</v>
      </c>
      <c r="B207">
        <v>736</v>
      </c>
      <c r="C207" t="s">
        <v>8221</v>
      </c>
      <c r="D207">
        <v>0</v>
      </c>
    </row>
    <row r="208" spans="1:4" x14ac:dyDescent="0.25">
      <c r="A208" t="s">
        <v>8219</v>
      </c>
      <c r="B208">
        <v>1151</v>
      </c>
      <c r="C208" t="s">
        <v>8221</v>
      </c>
      <c r="D208">
        <v>1</v>
      </c>
    </row>
    <row r="209" spans="1:4" x14ac:dyDescent="0.25">
      <c r="A209" t="s">
        <v>8219</v>
      </c>
      <c r="B209">
        <v>34</v>
      </c>
      <c r="C209" t="s">
        <v>8221</v>
      </c>
      <c r="D209">
        <v>0</v>
      </c>
    </row>
    <row r="210" spans="1:4" x14ac:dyDescent="0.25">
      <c r="A210" t="s">
        <v>8219</v>
      </c>
      <c r="B210">
        <v>498</v>
      </c>
      <c r="C210" t="s">
        <v>8221</v>
      </c>
      <c r="D210">
        <v>5</v>
      </c>
    </row>
    <row r="211" spans="1:4" x14ac:dyDescent="0.25">
      <c r="A211" t="s">
        <v>8219</v>
      </c>
      <c r="B211">
        <v>167</v>
      </c>
      <c r="C211" t="s">
        <v>8221</v>
      </c>
      <c r="D211">
        <v>1</v>
      </c>
    </row>
    <row r="212" spans="1:4" x14ac:dyDescent="0.25">
      <c r="A212" t="s">
        <v>8219</v>
      </c>
      <c r="B212">
        <v>340</v>
      </c>
      <c r="C212" t="s">
        <v>8221</v>
      </c>
      <c r="D212">
        <v>1</v>
      </c>
    </row>
    <row r="213" spans="1:4" x14ac:dyDescent="0.25">
      <c r="A213" t="s">
        <v>8219</v>
      </c>
      <c r="B213">
        <v>438</v>
      </c>
      <c r="C213" t="s">
        <v>8221</v>
      </c>
      <c r="D213">
        <v>2</v>
      </c>
    </row>
    <row r="214" spans="1:4" x14ac:dyDescent="0.25">
      <c r="A214" t="s">
        <v>8219</v>
      </c>
      <c r="B214">
        <v>555</v>
      </c>
      <c r="C214" t="s">
        <v>8221</v>
      </c>
      <c r="D214">
        <v>0</v>
      </c>
    </row>
    <row r="215" spans="1:4" x14ac:dyDescent="0.25">
      <c r="A215" t="s">
        <v>8219</v>
      </c>
      <c r="B215">
        <v>266</v>
      </c>
      <c r="C215" t="s">
        <v>8221</v>
      </c>
      <c r="D215">
        <v>9</v>
      </c>
    </row>
    <row r="216" spans="1:4" x14ac:dyDescent="0.25">
      <c r="A216" t="s">
        <v>8219</v>
      </c>
      <c r="B216">
        <v>69</v>
      </c>
      <c r="C216" t="s">
        <v>8221</v>
      </c>
      <c r="D216">
        <v>4</v>
      </c>
    </row>
    <row r="217" spans="1:4" x14ac:dyDescent="0.25">
      <c r="A217" t="s">
        <v>8219</v>
      </c>
      <c r="B217">
        <v>80</v>
      </c>
      <c r="C217" t="s">
        <v>8221</v>
      </c>
      <c r="D217">
        <v>4</v>
      </c>
    </row>
    <row r="218" spans="1:4" x14ac:dyDescent="0.25">
      <c r="A218" t="s">
        <v>8219</v>
      </c>
      <c r="B218">
        <v>493</v>
      </c>
      <c r="C218" t="s">
        <v>8221</v>
      </c>
      <c r="D218">
        <v>1</v>
      </c>
    </row>
    <row r="219" spans="1:4" x14ac:dyDescent="0.25">
      <c r="A219" t="s">
        <v>8219</v>
      </c>
      <c r="B219">
        <v>31</v>
      </c>
      <c r="C219" t="s">
        <v>8221</v>
      </c>
      <c r="D219">
        <v>1</v>
      </c>
    </row>
    <row r="220" spans="1:4" x14ac:dyDescent="0.25">
      <c r="A220" t="s">
        <v>8219</v>
      </c>
      <c r="B220">
        <v>236</v>
      </c>
      <c r="C220" t="s">
        <v>8221</v>
      </c>
      <c r="D220">
        <v>7</v>
      </c>
    </row>
    <row r="221" spans="1:4" x14ac:dyDescent="0.25">
      <c r="A221" t="s">
        <v>8219</v>
      </c>
      <c r="B221">
        <v>89</v>
      </c>
      <c r="C221" t="s">
        <v>8221</v>
      </c>
      <c r="D221">
        <v>5</v>
      </c>
    </row>
    <row r="222" spans="1:4" x14ac:dyDescent="0.25">
      <c r="A222" t="s">
        <v>8219</v>
      </c>
      <c r="B222">
        <v>299</v>
      </c>
      <c r="C222" t="s">
        <v>8221</v>
      </c>
      <c r="D222">
        <v>1</v>
      </c>
    </row>
    <row r="223" spans="1:4" x14ac:dyDescent="0.25">
      <c r="A223" t="s">
        <v>8219</v>
      </c>
      <c r="B223">
        <v>55</v>
      </c>
      <c r="C223" t="s">
        <v>8221</v>
      </c>
      <c r="D223">
        <v>0</v>
      </c>
    </row>
    <row r="224" spans="1:4" x14ac:dyDescent="0.25">
      <c r="A224" t="s">
        <v>8219</v>
      </c>
      <c r="B224">
        <v>325</v>
      </c>
      <c r="C224" t="s">
        <v>8221</v>
      </c>
      <c r="D224">
        <v>0</v>
      </c>
    </row>
    <row r="225" spans="1:4" x14ac:dyDescent="0.25">
      <c r="A225" t="s">
        <v>8219</v>
      </c>
      <c r="B225">
        <v>524</v>
      </c>
      <c r="C225" t="s">
        <v>8221</v>
      </c>
      <c r="D225">
        <v>1</v>
      </c>
    </row>
    <row r="226" spans="1:4" x14ac:dyDescent="0.25">
      <c r="A226" t="s">
        <v>8219</v>
      </c>
      <c r="B226">
        <v>285</v>
      </c>
      <c r="C226" t="s">
        <v>8221</v>
      </c>
      <c r="D226">
        <v>2</v>
      </c>
    </row>
    <row r="227" spans="1:4" x14ac:dyDescent="0.25">
      <c r="A227" t="s">
        <v>8219</v>
      </c>
      <c r="B227">
        <v>179</v>
      </c>
      <c r="C227" t="s">
        <v>8221</v>
      </c>
      <c r="D227">
        <v>0</v>
      </c>
    </row>
    <row r="228" spans="1:4" x14ac:dyDescent="0.25">
      <c r="A228" t="s">
        <v>8219</v>
      </c>
      <c r="B228">
        <v>188</v>
      </c>
      <c r="C228" t="s">
        <v>8221</v>
      </c>
      <c r="D228">
        <v>4</v>
      </c>
    </row>
    <row r="229" spans="1:4" x14ac:dyDescent="0.25">
      <c r="A229" t="s">
        <v>8219</v>
      </c>
      <c r="B229">
        <v>379</v>
      </c>
      <c r="C229" t="s">
        <v>8221</v>
      </c>
      <c r="D229">
        <v>7</v>
      </c>
    </row>
    <row r="230" spans="1:4" x14ac:dyDescent="0.25">
      <c r="A230" t="s">
        <v>8219</v>
      </c>
      <c r="B230">
        <v>119</v>
      </c>
      <c r="C230" t="s">
        <v>8221</v>
      </c>
      <c r="D230">
        <v>2</v>
      </c>
    </row>
    <row r="231" spans="1:4" x14ac:dyDescent="0.25">
      <c r="A231" t="s">
        <v>8219</v>
      </c>
      <c r="B231">
        <v>167</v>
      </c>
      <c r="C231" t="s">
        <v>8221</v>
      </c>
      <c r="D231">
        <v>1</v>
      </c>
    </row>
    <row r="232" spans="1:4" x14ac:dyDescent="0.25">
      <c r="A232" t="s">
        <v>8219</v>
      </c>
      <c r="B232">
        <v>221</v>
      </c>
      <c r="C232" t="s">
        <v>8221</v>
      </c>
      <c r="D232">
        <v>9</v>
      </c>
    </row>
    <row r="233" spans="1:4" x14ac:dyDescent="0.25">
      <c r="A233" t="s">
        <v>8219</v>
      </c>
      <c r="B233">
        <v>964</v>
      </c>
      <c r="C233" t="s">
        <v>8221</v>
      </c>
      <c r="D233">
        <v>2</v>
      </c>
    </row>
    <row r="234" spans="1:4" x14ac:dyDescent="0.25">
      <c r="A234" t="s">
        <v>8219</v>
      </c>
      <c r="B234">
        <v>286</v>
      </c>
      <c r="C234" t="s">
        <v>8221</v>
      </c>
      <c r="D234">
        <v>1</v>
      </c>
    </row>
    <row r="235" spans="1:4" x14ac:dyDescent="0.25">
      <c r="A235" t="s">
        <v>8219</v>
      </c>
      <c r="B235">
        <v>613</v>
      </c>
      <c r="C235" t="s">
        <v>8221</v>
      </c>
      <c r="D235">
        <v>7</v>
      </c>
    </row>
    <row r="236" spans="1:4" x14ac:dyDescent="0.25">
      <c r="A236" t="s">
        <v>8219</v>
      </c>
      <c r="B236">
        <v>29</v>
      </c>
      <c r="C236" t="s">
        <v>8221</v>
      </c>
      <c r="D236">
        <v>2</v>
      </c>
    </row>
    <row r="237" spans="1:4" x14ac:dyDescent="0.25">
      <c r="A237" t="s">
        <v>8219</v>
      </c>
      <c r="B237">
        <v>165</v>
      </c>
      <c r="C237" t="s">
        <v>8221</v>
      </c>
      <c r="D237">
        <v>8</v>
      </c>
    </row>
    <row r="238" spans="1:4" x14ac:dyDescent="0.25">
      <c r="A238" t="s">
        <v>8219</v>
      </c>
      <c r="B238">
        <v>97</v>
      </c>
      <c r="C238" t="s">
        <v>8221</v>
      </c>
      <c r="D238">
        <v>2</v>
      </c>
    </row>
    <row r="239" spans="1:4" x14ac:dyDescent="0.25">
      <c r="A239" t="s">
        <v>8219</v>
      </c>
      <c r="B239">
        <v>303</v>
      </c>
      <c r="C239" t="s">
        <v>8221</v>
      </c>
      <c r="D239">
        <v>2</v>
      </c>
    </row>
    <row r="240" spans="1:4" x14ac:dyDescent="0.25">
      <c r="A240" t="s">
        <v>8219</v>
      </c>
      <c r="B240">
        <v>267</v>
      </c>
      <c r="C240" t="s">
        <v>8221</v>
      </c>
      <c r="D240">
        <v>7</v>
      </c>
    </row>
    <row r="241" spans="1:4" x14ac:dyDescent="0.25">
      <c r="A241" t="s">
        <v>8219</v>
      </c>
      <c r="B241">
        <v>302</v>
      </c>
      <c r="C241" t="s">
        <v>8221</v>
      </c>
      <c r="D241">
        <v>2</v>
      </c>
    </row>
    <row r="242" spans="1:4" x14ac:dyDescent="0.25">
      <c r="A242" t="s">
        <v>8219</v>
      </c>
      <c r="B242">
        <v>87</v>
      </c>
      <c r="C242" t="s">
        <v>8221</v>
      </c>
      <c r="D242">
        <v>18</v>
      </c>
    </row>
    <row r="243" spans="1:4" x14ac:dyDescent="0.25">
      <c r="A243" t="s">
        <v>8219</v>
      </c>
      <c r="B243">
        <v>354</v>
      </c>
      <c r="C243" t="s">
        <v>8221</v>
      </c>
      <c r="D243">
        <v>9</v>
      </c>
    </row>
    <row r="244" spans="1:4" x14ac:dyDescent="0.25">
      <c r="A244" t="s">
        <v>8219</v>
      </c>
      <c r="B244">
        <v>86</v>
      </c>
      <c r="C244" t="s">
        <v>8221</v>
      </c>
      <c r="D244">
        <v>4</v>
      </c>
    </row>
    <row r="245" spans="1:4" x14ac:dyDescent="0.25">
      <c r="A245" t="s">
        <v>8219</v>
      </c>
      <c r="B245">
        <v>26</v>
      </c>
      <c r="C245" t="s">
        <v>8221</v>
      </c>
      <c r="D245">
        <v>7</v>
      </c>
    </row>
    <row r="246" spans="1:4" x14ac:dyDescent="0.25">
      <c r="A246" t="s">
        <v>8219</v>
      </c>
      <c r="B246">
        <v>113</v>
      </c>
      <c r="C246" t="s">
        <v>8221</v>
      </c>
      <c r="D246">
        <v>29</v>
      </c>
    </row>
    <row r="247" spans="1:4" x14ac:dyDescent="0.25">
      <c r="A247" t="s">
        <v>8219</v>
      </c>
      <c r="B247">
        <v>65</v>
      </c>
      <c r="C247" t="s">
        <v>8221</v>
      </c>
      <c r="D247">
        <v>12</v>
      </c>
    </row>
    <row r="248" spans="1:4" x14ac:dyDescent="0.25">
      <c r="A248" t="s">
        <v>8219</v>
      </c>
      <c r="B248">
        <v>134</v>
      </c>
      <c r="C248" t="s">
        <v>8221</v>
      </c>
      <c r="D248">
        <v>4</v>
      </c>
    </row>
    <row r="249" spans="1:4" x14ac:dyDescent="0.25">
      <c r="A249" t="s">
        <v>8219</v>
      </c>
      <c r="B249">
        <v>119</v>
      </c>
      <c r="C249" t="s">
        <v>8221</v>
      </c>
      <c r="D249">
        <v>28</v>
      </c>
    </row>
    <row r="250" spans="1:4" x14ac:dyDescent="0.25">
      <c r="A250" t="s">
        <v>8219</v>
      </c>
      <c r="B250">
        <v>159</v>
      </c>
      <c r="C250" t="s">
        <v>8221</v>
      </c>
      <c r="D250">
        <v>25</v>
      </c>
    </row>
    <row r="251" spans="1:4" x14ac:dyDescent="0.25">
      <c r="A251" t="s">
        <v>8219</v>
      </c>
      <c r="B251">
        <v>167</v>
      </c>
      <c r="C251" t="s">
        <v>8221</v>
      </c>
      <c r="D251">
        <v>28</v>
      </c>
    </row>
    <row r="252" spans="1:4" x14ac:dyDescent="0.25">
      <c r="A252" t="s">
        <v>8219</v>
      </c>
      <c r="B252">
        <v>43</v>
      </c>
      <c r="C252" t="s">
        <v>8221</v>
      </c>
      <c r="D252">
        <v>310</v>
      </c>
    </row>
    <row r="253" spans="1:4" x14ac:dyDescent="0.25">
      <c r="A253" t="s">
        <v>8219</v>
      </c>
      <c r="B253">
        <v>1062</v>
      </c>
      <c r="C253" t="s">
        <v>8221</v>
      </c>
      <c r="D253">
        <v>15</v>
      </c>
    </row>
    <row r="254" spans="1:4" x14ac:dyDescent="0.25">
      <c r="A254" t="s">
        <v>8219</v>
      </c>
      <c r="B254">
        <v>9</v>
      </c>
      <c r="C254" t="s">
        <v>8221</v>
      </c>
      <c r="D254">
        <v>215</v>
      </c>
    </row>
    <row r="255" spans="1:4" x14ac:dyDescent="0.25">
      <c r="A255" t="s">
        <v>8219</v>
      </c>
      <c r="B255">
        <v>89</v>
      </c>
      <c r="C255" t="s">
        <v>8221</v>
      </c>
      <c r="D255">
        <v>3</v>
      </c>
    </row>
    <row r="256" spans="1:4" x14ac:dyDescent="0.25">
      <c r="A256" t="s">
        <v>8219</v>
      </c>
      <c r="B256">
        <v>174</v>
      </c>
      <c r="C256" t="s">
        <v>8221</v>
      </c>
      <c r="D256">
        <v>2</v>
      </c>
    </row>
    <row r="257" spans="1:4" x14ac:dyDescent="0.25">
      <c r="A257" t="s">
        <v>8219</v>
      </c>
      <c r="B257">
        <v>14</v>
      </c>
      <c r="C257" t="s">
        <v>8221</v>
      </c>
      <c r="D257">
        <v>26</v>
      </c>
    </row>
    <row r="258" spans="1:4" x14ac:dyDescent="0.25">
      <c r="A258" t="s">
        <v>8219</v>
      </c>
      <c r="B258">
        <v>48</v>
      </c>
      <c r="C258" t="s">
        <v>8221</v>
      </c>
      <c r="D258">
        <v>24</v>
      </c>
    </row>
    <row r="259" spans="1:4" x14ac:dyDescent="0.25">
      <c r="A259" t="s">
        <v>8219</v>
      </c>
      <c r="B259">
        <v>133</v>
      </c>
      <c r="C259" t="s">
        <v>8221</v>
      </c>
      <c r="D259">
        <v>96</v>
      </c>
    </row>
    <row r="260" spans="1:4" x14ac:dyDescent="0.25">
      <c r="A260" t="s">
        <v>8219</v>
      </c>
      <c r="B260">
        <v>83</v>
      </c>
      <c r="C260" t="s">
        <v>8221</v>
      </c>
      <c r="D260">
        <v>17</v>
      </c>
    </row>
    <row r="261" spans="1:4" x14ac:dyDescent="0.25">
      <c r="A261" t="s">
        <v>8219</v>
      </c>
      <c r="B261">
        <v>149</v>
      </c>
      <c r="C261" t="s">
        <v>8221</v>
      </c>
      <c r="D261">
        <v>94</v>
      </c>
    </row>
    <row r="262" spans="1:4" x14ac:dyDescent="0.25">
      <c r="A262" t="s">
        <v>8219</v>
      </c>
      <c r="B262">
        <v>49</v>
      </c>
      <c r="C262" t="s">
        <v>8221</v>
      </c>
      <c r="D262">
        <v>129</v>
      </c>
    </row>
    <row r="263" spans="1:4" x14ac:dyDescent="0.25">
      <c r="A263" t="s">
        <v>8219</v>
      </c>
      <c r="B263">
        <v>251</v>
      </c>
      <c r="C263" t="s">
        <v>8221</v>
      </c>
      <c r="D263">
        <v>1</v>
      </c>
    </row>
    <row r="264" spans="1:4" x14ac:dyDescent="0.25">
      <c r="A264" t="s">
        <v>8219</v>
      </c>
      <c r="B264">
        <v>22</v>
      </c>
      <c r="C264" t="s">
        <v>8221</v>
      </c>
      <c r="D264">
        <v>4</v>
      </c>
    </row>
    <row r="265" spans="1:4" x14ac:dyDescent="0.25">
      <c r="A265" t="s">
        <v>8219</v>
      </c>
      <c r="B265">
        <v>48</v>
      </c>
      <c r="C265" t="s">
        <v>8221</v>
      </c>
      <c r="D265">
        <v>3</v>
      </c>
    </row>
    <row r="266" spans="1:4" x14ac:dyDescent="0.25">
      <c r="A266" t="s">
        <v>8219</v>
      </c>
      <c r="B266">
        <v>383</v>
      </c>
      <c r="C266" t="s">
        <v>8221</v>
      </c>
      <c r="D266">
        <v>135</v>
      </c>
    </row>
    <row r="267" spans="1:4" x14ac:dyDescent="0.25">
      <c r="A267" t="s">
        <v>8219</v>
      </c>
      <c r="B267">
        <v>237</v>
      </c>
      <c r="C267" t="s">
        <v>8221</v>
      </c>
      <c r="D267">
        <v>10</v>
      </c>
    </row>
    <row r="268" spans="1:4" x14ac:dyDescent="0.25">
      <c r="A268" t="s">
        <v>8219</v>
      </c>
      <c r="B268">
        <v>13</v>
      </c>
      <c r="C268" t="s">
        <v>8221</v>
      </c>
      <c r="D268">
        <v>0</v>
      </c>
    </row>
    <row r="269" spans="1:4" x14ac:dyDescent="0.25">
      <c r="A269" t="s">
        <v>8219</v>
      </c>
      <c r="B269">
        <v>562</v>
      </c>
      <c r="C269" t="s">
        <v>8221</v>
      </c>
      <c r="D269">
        <v>6</v>
      </c>
    </row>
    <row r="270" spans="1:4" x14ac:dyDescent="0.25">
      <c r="A270" t="s">
        <v>8219</v>
      </c>
      <c r="B270">
        <v>71</v>
      </c>
      <c r="C270" t="s">
        <v>8221</v>
      </c>
      <c r="D270">
        <v>36</v>
      </c>
    </row>
    <row r="271" spans="1:4" x14ac:dyDescent="0.25">
      <c r="A271" t="s">
        <v>8219</v>
      </c>
      <c r="B271">
        <v>1510</v>
      </c>
      <c r="C271" t="s">
        <v>8221</v>
      </c>
      <c r="D271">
        <v>336</v>
      </c>
    </row>
    <row r="272" spans="1:4" x14ac:dyDescent="0.25">
      <c r="A272" t="s">
        <v>8219</v>
      </c>
      <c r="B272">
        <v>14</v>
      </c>
      <c r="C272" t="s">
        <v>8221</v>
      </c>
      <c r="D272">
        <v>34</v>
      </c>
    </row>
    <row r="273" spans="1:4" x14ac:dyDescent="0.25">
      <c r="A273" t="s">
        <v>8219</v>
      </c>
      <c r="B273">
        <v>193</v>
      </c>
      <c r="C273" t="s">
        <v>8221</v>
      </c>
      <c r="D273">
        <v>10</v>
      </c>
    </row>
    <row r="274" spans="1:4" x14ac:dyDescent="0.25">
      <c r="A274" t="s">
        <v>8219</v>
      </c>
      <c r="B274">
        <v>206</v>
      </c>
      <c r="C274" t="s">
        <v>8221</v>
      </c>
      <c r="D274">
        <v>201</v>
      </c>
    </row>
    <row r="275" spans="1:4" x14ac:dyDescent="0.25">
      <c r="A275" t="s">
        <v>8219</v>
      </c>
      <c r="B275">
        <v>351</v>
      </c>
      <c r="C275" t="s">
        <v>8221</v>
      </c>
      <c r="D275">
        <v>296</v>
      </c>
    </row>
    <row r="276" spans="1:4" x14ac:dyDescent="0.25">
      <c r="A276" t="s">
        <v>8219</v>
      </c>
      <c r="B276">
        <v>50</v>
      </c>
      <c r="C276" t="s">
        <v>8221</v>
      </c>
      <c r="D276">
        <v>7</v>
      </c>
    </row>
    <row r="277" spans="1:4" x14ac:dyDescent="0.25">
      <c r="A277" t="s">
        <v>8219</v>
      </c>
      <c r="B277">
        <v>184</v>
      </c>
      <c r="C277" t="s">
        <v>8221</v>
      </c>
      <c r="D277">
        <v>7</v>
      </c>
    </row>
    <row r="278" spans="1:4" x14ac:dyDescent="0.25">
      <c r="A278" t="s">
        <v>8219</v>
      </c>
      <c r="B278">
        <v>196</v>
      </c>
      <c r="C278" t="s">
        <v>8221</v>
      </c>
      <c r="D278">
        <v>1</v>
      </c>
    </row>
    <row r="279" spans="1:4" x14ac:dyDescent="0.25">
      <c r="A279" t="s">
        <v>8219</v>
      </c>
      <c r="B279">
        <v>229</v>
      </c>
      <c r="C279" t="s">
        <v>8221</v>
      </c>
      <c r="D279">
        <v>114</v>
      </c>
    </row>
    <row r="280" spans="1:4" x14ac:dyDescent="0.25">
      <c r="A280" t="s">
        <v>8219</v>
      </c>
      <c r="B280">
        <v>67</v>
      </c>
      <c r="C280" t="s">
        <v>8221</v>
      </c>
      <c r="D280">
        <v>29</v>
      </c>
    </row>
    <row r="281" spans="1:4" x14ac:dyDescent="0.25">
      <c r="A281" t="s">
        <v>8219</v>
      </c>
      <c r="B281">
        <v>95</v>
      </c>
      <c r="C281" t="s">
        <v>8221</v>
      </c>
      <c r="D281">
        <v>890</v>
      </c>
    </row>
    <row r="282" spans="1:4" x14ac:dyDescent="0.25">
      <c r="A282" t="s">
        <v>8219</v>
      </c>
      <c r="B282">
        <v>62</v>
      </c>
      <c r="C282" t="s">
        <v>8221</v>
      </c>
      <c r="D282">
        <v>31</v>
      </c>
    </row>
    <row r="283" spans="1:4" x14ac:dyDescent="0.25">
      <c r="A283" t="s">
        <v>8219</v>
      </c>
      <c r="B283">
        <v>73</v>
      </c>
      <c r="C283" t="s">
        <v>8221</v>
      </c>
      <c r="D283">
        <v>21</v>
      </c>
    </row>
    <row r="284" spans="1:4" x14ac:dyDescent="0.25">
      <c r="A284" t="s">
        <v>8219</v>
      </c>
      <c r="B284">
        <v>43</v>
      </c>
      <c r="C284" t="s">
        <v>8221</v>
      </c>
      <c r="D284">
        <v>37</v>
      </c>
    </row>
    <row r="285" spans="1:4" x14ac:dyDescent="0.25">
      <c r="A285" t="s">
        <v>8219</v>
      </c>
      <c r="B285">
        <v>70</v>
      </c>
      <c r="C285" t="s">
        <v>8221</v>
      </c>
      <c r="D285">
        <v>7</v>
      </c>
    </row>
    <row r="286" spans="1:4" x14ac:dyDescent="0.25">
      <c r="A286" t="s">
        <v>8219</v>
      </c>
      <c r="B286">
        <v>271</v>
      </c>
      <c r="C286" t="s">
        <v>8221</v>
      </c>
      <c r="D286">
        <v>4</v>
      </c>
    </row>
    <row r="287" spans="1:4" x14ac:dyDescent="0.25">
      <c r="A287" t="s">
        <v>8219</v>
      </c>
      <c r="B287">
        <v>55</v>
      </c>
      <c r="C287" t="s">
        <v>8221</v>
      </c>
      <c r="D287">
        <v>5</v>
      </c>
    </row>
    <row r="288" spans="1:4" x14ac:dyDescent="0.25">
      <c r="A288" t="s">
        <v>8219</v>
      </c>
      <c r="B288">
        <v>35</v>
      </c>
      <c r="C288" t="s">
        <v>8221</v>
      </c>
      <c r="D288">
        <v>0</v>
      </c>
    </row>
    <row r="289" spans="1:4" x14ac:dyDescent="0.25">
      <c r="A289" t="s">
        <v>8219</v>
      </c>
      <c r="B289">
        <v>22</v>
      </c>
      <c r="C289" t="s">
        <v>8221</v>
      </c>
      <c r="D289">
        <v>456</v>
      </c>
    </row>
    <row r="290" spans="1:4" x14ac:dyDescent="0.25">
      <c r="A290" t="s">
        <v>8219</v>
      </c>
      <c r="B290">
        <v>38</v>
      </c>
      <c r="C290" t="s">
        <v>8221</v>
      </c>
      <c r="D290">
        <v>369</v>
      </c>
    </row>
    <row r="291" spans="1:4" x14ac:dyDescent="0.25">
      <c r="A291" t="s">
        <v>8219</v>
      </c>
      <c r="B291">
        <v>15</v>
      </c>
      <c r="C291" t="s">
        <v>8221</v>
      </c>
      <c r="D291">
        <v>2</v>
      </c>
    </row>
    <row r="292" spans="1:4" x14ac:dyDescent="0.25">
      <c r="A292" t="s">
        <v>8219</v>
      </c>
      <c r="B292">
        <v>7</v>
      </c>
      <c r="C292" t="s">
        <v>8221</v>
      </c>
      <c r="D292">
        <v>0</v>
      </c>
    </row>
    <row r="293" spans="1:4" x14ac:dyDescent="0.25">
      <c r="A293" t="s">
        <v>8219</v>
      </c>
      <c r="B293">
        <v>241</v>
      </c>
      <c r="C293" t="s">
        <v>8221</v>
      </c>
      <c r="D293">
        <v>338</v>
      </c>
    </row>
    <row r="294" spans="1:4" x14ac:dyDescent="0.25">
      <c r="A294" t="s">
        <v>8219</v>
      </c>
      <c r="B294">
        <v>55</v>
      </c>
      <c r="C294" t="s">
        <v>8221</v>
      </c>
      <c r="D294">
        <v>4</v>
      </c>
    </row>
    <row r="295" spans="1:4" x14ac:dyDescent="0.25">
      <c r="A295" t="s">
        <v>8219</v>
      </c>
      <c r="B295">
        <v>171</v>
      </c>
      <c r="C295" t="s">
        <v>8221</v>
      </c>
      <c r="D295">
        <v>1</v>
      </c>
    </row>
    <row r="296" spans="1:4" x14ac:dyDescent="0.25">
      <c r="A296" t="s">
        <v>8219</v>
      </c>
      <c r="B296">
        <v>208</v>
      </c>
      <c r="C296" t="s">
        <v>8221</v>
      </c>
      <c r="D296">
        <v>28</v>
      </c>
    </row>
    <row r="297" spans="1:4" x14ac:dyDescent="0.25">
      <c r="A297" t="s">
        <v>8219</v>
      </c>
      <c r="B297">
        <v>21</v>
      </c>
      <c r="C297" t="s">
        <v>8221</v>
      </c>
      <c r="D297">
        <v>12</v>
      </c>
    </row>
    <row r="298" spans="1:4" x14ac:dyDescent="0.25">
      <c r="A298" t="s">
        <v>8219</v>
      </c>
      <c r="B298">
        <v>25</v>
      </c>
      <c r="C298" t="s">
        <v>8221</v>
      </c>
      <c r="D298">
        <v>16</v>
      </c>
    </row>
    <row r="299" spans="1:4" x14ac:dyDescent="0.25">
      <c r="A299" t="s">
        <v>8219</v>
      </c>
      <c r="B299">
        <v>52</v>
      </c>
      <c r="C299" t="s">
        <v>8221</v>
      </c>
      <c r="D299">
        <v>4</v>
      </c>
    </row>
    <row r="300" spans="1:4" x14ac:dyDescent="0.25">
      <c r="A300" t="s">
        <v>8219</v>
      </c>
      <c r="B300">
        <v>104</v>
      </c>
      <c r="C300" t="s">
        <v>8221</v>
      </c>
      <c r="D300">
        <v>4</v>
      </c>
    </row>
    <row r="301" spans="1:4" x14ac:dyDescent="0.25">
      <c r="A301" t="s">
        <v>8219</v>
      </c>
      <c r="B301">
        <v>73</v>
      </c>
      <c r="C301" t="s">
        <v>8221</v>
      </c>
      <c r="D301">
        <v>10</v>
      </c>
    </row>
    <row r="302" spans="1:4" x14ac:dyDescent="0.25">
      <c r="A302" t="s">
        <v>8219</v>
      </c>
      <c r="B302">
        <v>34</v>
      </c>
      <c r="C302" t="s">
        <v>8221</v>
      </c>
      <c r="D302">
        <v>0</v>
      </c>
    </row>
    <row r="303" spans="1:4" x14ac:dyDescent="0.25">
      <c r="A303" t="s">
        <v>8219</v>
      </c>
      <c r="B303">
        <v>56</v>
      </c>
      <c r="C303" t="s">
        <v>8221</v>
      </c>
      <c r="D303">
        <v>6</v>
      </c>
    </row>
    <row r="304" spans="1:4" x14ac:dyDescent="0.25">
      <c r="A304" t="s">
        <v>8219</v>
      </c>
      <c r="B304">
        <v>31</v>
      </c>
      <c r="C304" t="s">
        <v>8221</v>
      </c>
      <c r="D304">
        <v>0</v>
      </c>
    </row>
    <row r="305" spans="1:4" x14ac:dyDescent="0.25">
      <c r="A305" t="s">
        <v>8219</v>
      </c>
      <c r="B305">
        <v>84</v>
      </c>
      <c r="C305" t="s">
        <v>8221</v>
      </c>
      <c r="D305">
        <v>1</v>
      </c>
    </row>
    <row r="306" spans="1:4" x14ac:dyDescent="0.25">
      <c r="A306" t="s">
        <v>8219</v>
      </c>
      <c r="B306">
        <v>130</v>
      </c>
      <c r="C306" t="s">
        <v>8221</v>
      </c>
      <c r="D306">
        <v>0</v>
      </c>
    </row>
    <row r="307" spans="1:4" x14ac:dyDescent="0.25">
      <c r="A307" t="s">
        <v>8219</v>
      </c>
      <c r="B307">
        <v>12</v>
      </c>
      <c r="C307" t="s">
        <v>8221</v>
      </c>
      <c r="D307">
        <v>44</v>
      </c>
    </row>
    <row r="308" spans="1:4" x14ac:dyDescent="0.25">
      <c r="A308" t="s">
        <v>8219</v>
      </c>
      <c r="B308">
        <v>23</v>
      </c>
      <c r="C308" t="s">
        <v>8221</v>
      </c>
      <c r="D308">
        <v>0</v>
      </c>
    </row>
    <row r="309" spans="1:4" x14ac:dyDescent="0.25">
      <c r="A309" t="s">
        <v>8219</v>
      </c>
      <c r="B309">
        <v>158</v>
      </c>
      <c r="C309" t="s">
        <v>8221</v>
      </c>
      <c r="D309">
        <v>3</v>
      </c>
    </row>
    <row r="310" spans="1:4" x14ac:dyDescent="0.25">
      <c r="A310" t="s">
        <v>8219</v>
      </c>
      <c r="B310">
        <v>30</v>
      </c>
      <c r="C310" t="s">
        <v>8221</v>
      </c>
      <c r="D310">
        <v>0</v>
      </c>
    </row>
    <row r="311" spans="1:4" x14ac:dyDescent="0.25">
      <c r="A311" t="s">
        <v>8219</v>
      </c>
      <c r="B311">
        <v>18</v>
      </c>
      <c r="C311" t="s">
        <v>8221</v>
      </c>
      <c r="D311">
        <v>52</v>
      </c>
    </row>
    <row r="312" spans="1:4" x14ac:dyDescent="0.25">
      <c r="A312" t="s">
        <v>8219</v>
      </c>
      <c r="B312">
        <v>29</v>
      </c>
      <c r="C312" t="s">
        <v>8221</v>
      </c>
      <c r="D312">
        <v>0</v>
      </c>
    </row>
    <row r="313" spans="1:4" x14ac:dyDescent="0.25">
      <c r="A313" t="s">
        <v>8219</v>
      </c>
      <c r="B313">
        <v>31</v>
      </c>
      <c r="C313" t="s">
        <v>8221</v>
      </c>
      <c r="D313">
        <v>1</v>
      </c>
    </row>
    <row r="314" spans="1:4" x14ac:dyDescent="0.25">
      <c r="A314" t="s">
        <v>8219</v>
      </c>
      <c r="B314">
        <v>173</v>
      </c>
      <c r="C314" t="s">
        <v>8221</v>
      </c>
      <c r="D314">
        <v>1</v>
      </c>
    </row>
    <row r="315" spans="1:4" x14ac:dyDescent="0.25">
      <c r="A315" t="s">
        <v>8219</v>
      </c>
      <c r="B315">
        <v>17</v>
      </c>
      <c r="C315" t="s">
        <v>8221</v>
      </c>
      <c r="D315">
        <v>2</v>
      </c>
    </row>
    <row r="316" spans="1:4" x14ac:dyDescent="0.25">
      <c r="A316" t="s">
        <v>8219</v>
      </c>
      <c r="B316">
        <v>48</v>
      </c>
      <c r="C316" t="s">
        <v>8221</v>
      </c>
      <c r="D316">
        <v>9</v>
      </c>
    </row>
    <row r="317" spans="1:4" x14ac:dyDescent="0.25">
      <c r="A317" t="s">
        <v>8219</v>
      </c>
      <c r="B317">
        <v>59</v>
      </c>
      <c r="C317" t="s">
        <v>8221</v>
      </c>
      <c r="D317">
        <v>5</v>
      </c>
    </row>
    <row r="318" spans="1:4" x14ac:dyDescent="0.25">
      <c r="A318" t="s">
        <v>8219</v>
      </c>
      <c r="B318">
        <v>39</v>
      </c>
      <c r="C318" t="s">
        <v>8221</v>
      </c>
      <c r="D318">
        <v>57</v>
      </c>
    </row>
    <row r="319" spans="1:4" x14ac:dyDescent="0.25">
      <c r="A319" t="s">
        <v>8219</v>
      </c>
      <c r="B319">
        <v>59</v>
      </c>
      <c r="C319" t="s">
        <v>8221</v>
      </c>
      <c r="D319">
        <v>3</v>
      </c>
    </row>
    <row r="320" spans="1:4" x14ac:dyDescent="0.25">
      <c r="A320" t="s">
        <v>8219</v>
      </c>
      <c r="B320">
        <v>60</v>
      </c>
      <c r="C320" t="s">
        <v>8221</v>
      </c>
      <c r="D320">
        <v>1</v>
      </c>
    </row>
    <row r="321" spans="1:4" x14ac:dyDescent="0.25">
      <c r="A321" t="s">
        <v>8219</v>
      </c>
      <c r="B321">
        <v>20</v>
      </c>
      <c r="C321" t="s">
        <v>8221</v>
      </c>
      <c r="D321">
        <v>6</v>
      </c>
    </row>
    <row r="322" spans="1:4" x14ac:dyDescent="0.25">
      <c r="A322" t="s">
        <v>8219</v>
      </c>
      <c r="B322">
        <v>2</v>
      </c>
      <c r="C322" t="s">
        <v>8221</v>
      </c>
      <c r="D322">
        <v>48</v>
      </c>
    </row>
    <row r="323" spans="1:4" x14ac:dyDescent="0.25">
      <c r="A323" t="s">
        <v>8219</v>
      </c>
      <c r="B323">
        <v>315</v>
      </c>
      <c r="C323" t="s">
        <v>8221</v>
      </c>
      <c r="D323">
        <v>2</v>
      </c>
    </row>
    <row r="324" spans="1:4" x14ac:dyDescent="0.25">
      <c r="A324" t="s">
        <v>8219</v>
      </c>
      <c r="B324">
        <v>2174</v>
      </c>
      <c r="C324" t="s">
        <v>8221</v>
      </c>
      <c r="D324">
        <v>4</v>
      </c>
    </row>
    <row r="325" spans="1:4" x14ac:dyDescent="0.25">
      <c r="A325" t="s">
        <v>8219</v>
      </c>
      <c r="B325">
        <v>152</v>
      </c>
      <c r="C325" t="s">
        <v>8221</v>
      </c>
      <c r="D325">
        <v>5</v>
      </c>
    </row>
    <row r="326" spans="1:4" x14ac:dyDescent="0.25">
      <c r="A326" t="s">
        <v>8219</v>
      </c>
      <c r="B326">
        <v>1021</v>
      </c>
      <c r="C326" t="s">
        <v>8221</v>
      </c>
      <c r="D326">
        <v>79</v>
      </c>
    </row>
    <row r="327" spans="1:4" x14ac:dyDescent="0.25">
      <c r="A327" t="s">
        <v>8219</v>
      </c>
      <c r="B327">
        <v>237</v>
      </c>
      <c r="C327" t="s">
        <v>8221</v>
      </c>
      <c r="D327">
        <v>2</v>
      </c>
    </row>
    <row r="328" spans="1:4" x14ac:dyDescent="0.25">
      <c r="A328" t="s">
        <v>8219</v>
      </c>
      <c r="B328">
        <v>27</v>
      </c>
      <c r="C328" t="s">
        <v>8221</v>
      </c>
      <c r="D328">
        <v>11</v>
      </c>
    </row>
    <row r="329" spans="1:4" x14ac:dyDescent="0.25">
      <c r="A329" t="s">
        <v>8219</v>
      </c>
      <c r="B329">
        <v>17</v>
      </c>
      <c r="C329" t="s">
        <v>8221</v>
      </c>
      <c r="D329">
        <v>11</v>
      </c>
    </row>
    <row r="330" spans="1:4" x14ac:dyDescent="0.25">
      <c r="A330" t="s">
        <v>8219</v>
      </c>
      <c r="B330">
        <v>27</v>
      </c>
      <c r="C330" t="s">
        <v>8221</v>
      </c>
      <c r="D330">
        <v>1</v>
      </c>
    </row>
    <row r="331" spans="1:4" x14ac:dyDescent="0.25">
      <c r="A331" t="s">
        <v>8219</v>
      </c>
      <c r="B331">
        <v>82</v>
      </c>
      <c r="C331" t="s">
        <v>8221</v>
      </c>
      <c r="D331">
        <v>3</v>
      </c>
    </row>
    <row r="332" spans="1:4" x14ac:dyDescent="0.25">
      <c r="A332" t="s">
        <v>8219</v>
      </c>
      <c r="B332">
        <v>48</v>
      </c>
      <c r="C332" t="s">
        <v>8221</v>
      </c>
      <c r="D332">
        <v>5</v>
      </c>
    </row>
    <row r="333" spans="1:4" x14ac:dyDescent="0.25">
      <c r="A333" t="s">
        <v>8219</v>
      </c>
      <c r="B333">
        <v>105</v>
      </c>
      <c r="C333" t="s">
        <v>8221</v>
      </c>
      <c r="D333">
        <v>12</v>
      </c>
    </row>
    <row r="334" spans="1:4" x14ac:dyDescent="0.25">
      <c r="A334" t="s">
        <v>8219</v>
      </c>
      <c r="B334">
        <v>28</v>
      </c>
      <c r="C334" t="s">
        <v>8221</v>
      </c>
      <c r="D334">
        <v>2</v>
      </c>
    </row>
    <row r="335" spans="1:4" x14ac:dyDescent="0.25">
      <c r="A335" t="s">
        <v>8219</v>
      </c>
      <c r="B335">
        <v>1107</v>
      </c>
      <c r="C335" t="s">
        <v>8221</v>
      </c>
      <c r="D335">
        <v>5</v>
      </c>
    </row>
    <row r="336" spans="1:4" x14ac:dyDescent="0.25">
      <c r="A336" t="s">
        <v>8219</v>
      </c>
      <c r="B336">
        <v>1013</v>
      </c>
      <c r="C336" t="s">
        <v>8221</v>
      </c>
      <c r="D336">
        <v>21</v>
      </c>
    </row>
    <row r="337" spans="1:4" x14ac:dyDescent="0.25">
      <c r="A337" t="s">
        <v>8219</v>
      </c>
      <c r="B337">
        <v>274</v>
      </c>
      <c r="C337" t="s">
        <v>8221</v>
      </c>
      <c r="D337">
        <v>0</v>
      </c>
    </row>
    <row r="338" spans="1:4" x14ac:dyDescent="0.25">
      <c r="A338" t="s">
        <v>8219</v>
      </c>
      <c r="B338">
        <v>87</v>
      </c>
      <c r="C338" t="s">
        <v>8221</v>
      </c>
      <c r="D338">
        <v>45</v>
      </c>
    </row>
    <row r="339" spans="1:4" x14ac:dyDescent="0.25">
      <c r="A339" t="s">
        <v>8219</v>
      </c>
      <c r="B339">
        <v>99</v>
      </c>
      <c r="C339" t="s">
        <v>8221</v>
      </c>
      <c r="D339">
        <v>29</v>
      </c>
    </row>
    <row r="340" spans="1:4" x14ac:dyDescent="0.25">
      <c r="A340" t="s">
        <v>8219</v>
      </c>
      <c r="B340">
        <v>276</v>
      </c>
      <c r="C340" t="s">
        <v>8221</v>
      </c>
      <c r="D340">
        <v>2</v>
      </c>
    </row>
    <row r="341" spans="1:4" x14ac:dyDescent="0.25">
      <c r="A341" t="s">
        <v>8219</v>
      </c>
      <c r="B341">
        <v>21</v>
      </c>
      <c r="C341" t="s">
        <v>8221</v>
      </c>
      <c r="D341">
        <v>30</v>
      </c>
    </row>
    <row r="342" spans="1:4" x14ac:dyDescent="0.25">
      <c r="A342" t="s">
        <v>8219</v>
      </c>
      <c r="B342">
        <v>41</v>
      </c>
      <c r="C342" t="s">
        <v>8221</v>
      </c>
      <c r="D342">
        <v>8</v>
      </c>
    </row>
    <row r="343" spans="1:4" x14ac:dyDescent="0.25">
      <c r="A343" t="s">
        <v>8219</v>
      </c>
      <c r="B343">
        <v>119</v>
      </c>
      <c r="C343" t="s">
        <v>8221</v>
      </c>
      <c r="D343">
        <v>1</v>
      </c>
    </row>
    <row r="344" spans="1:4" x14ac:dyDescent="0.25">
      <c r="A344" t="s">
        <v>8219</v>
      </c>
      <c r="B344">
        <v>153</v>
      </c>
      <c r="C344" t="s">
        <v>8221</v>
      </c>
      <c r="D344">
        <v>14</v>
      </c>
    </row>
    <row r="345" spans="1:4" x14ac:dyDescent="0.25">
      <c r="A345" t="s">
        <v>8219</v>
      </c>
      <c r="B345">
        <v>100</v>
      </c>
      <c r="C345" t="s">
        <v>8221</v>
      </c>
      <c r="D345">
        <v>24</v>
      </c>
    </row>
    <row r="346" spans="1:4" x14ac:dyDescent="0.25">
      <c r="A346" t="s">
        <v>8219</v>
      </c>
      <c r="B346">
        <v>143</v>
      </c>
      <c r="C346" t="s">
        <v>8221</v>
      </c>
      <c r="D346">
        <v>2</v>
      </c>
    </row>
    <row r="347" spans="1:4" x14ac:dyDescent="0.25">
      <c r="A347" t="s">
        <v>8219</v>
      </c>
      <c r="B347">
        <v>140</v>
      </c>
      <c r="C347" t="s">
        <v>8221</v>
      </c>
      <c r="D347">
        <v>21</v>
      </c>
    </row>
    <row r="348" spans="1:4" x14ac:dyDescent="0.25">
      <c r="A348" t="s">
        <v>8219</v>
      </c>
      <c r="B348">
        <v>35</v>
      </c>
      <c r="C348" t="s">
        <v>8221</v>
      </c>
      <c r="D348">
        <v>7</v>
      </c>
    </row>
    <row r="349" spans="1:4" x14ac:dyDescent="0.25">
      <c r="A349" t="s">
        <v>8219</v>
      </c>
      <c r="B349">
        <v>149</v>
      </c>
      <c r="C349" t="s">
        <v>8221</v>
      </c>
      <c r="D349">
        <v>0</v>
      </c>
    </row>
    <row r="350" spans="1:4" x14ac:dyDescent="0.25">
      <c r="A350" t="s">
        <v>8219</v>
      </c>
      <c r="B350">
        <v>130</v>
      </c>
      <c r="C350" t="s">
        <v>8221</v>
      </c>
      <c r="D350">
        <v>4</v>
      </c>
    </row>
    <row r="351" spans="1:4" x14ac:dyDescent="0.25">
      <c r="A351" t="s">
        <v>8219</v>
      </c>
      <c r="B351">
        <v>120</v>
      </c>
      <c r="C351" t="s">
        <v>8221</v>
      </c>
      <c r="D351">
        <v>32</v>
      </c>
    </row>
    <row r="352" spans="1:4" x14ac:dyDescent="0.25">
      <c r="A352" t="s">
        <v>8219</v>
      </c>
      <c r="B352">
        <v>265</v>
      </c>
      <c r="C352" t="s">
        <v>8221</v>
      </c>
      <c r="D352">
        <v>4</v>
      </c>
    </row>
    <row r="353" spans="1:4" x14ac:dyDescent="0.25">
      <c r="A353" t="s">
        <v>8219</v>
      </c>
      <c r="B353">
        <v>71</v>
      </c>
      <c r="C353" t="s">
        <v>8221</v>
      </c>
      <c r="D353">
        <v>9</v>
      </c>
    </row>
    <row r="354" spans="1:4" x14ac:dyDescent="0.25">
      <c r="A354" t="s">
        <v>8219</v>
      </c>
      <c r="B354">
        <v>13</v>
      </c>
      <c r="C354" t="s">
        <v>8221</v>
      </c>
      <c r="D354">
        <v>17</v>
      </c>
    </row>
    <row r="355" spans="1:4" x14ac:dyDescent="0.25">
      <c r="A355" t="s">
        <v>8219</v>
      </c>
      <c r="B355">
        <v>169</v>
      </c>
      <c r="C355" t="s">
        <v>8221</v>
      </c>
      <c r="D355">
        <v>5</v>
      </c>
    </row>
    <row r="356" spans="1:4" x14ac:dyDescent="0.25">
      <c r="A356" t="s">
        <v>8219</v>
      </c>
      <c r="B356">
        <v>57</v>
      </c>
      <c r="C356" t="s">
        <v>8221</v>
      </c>
      <c r="D356">
        <v>53</v>
      </c>
    </row>
    <row r="357" spans="1:4" x14ac:dyDescent="0.25">
      <c r="A357" t="s">
        <v>8219</v>
      </c>
      <c r="B357">
        <v>229</v>
      </c>
      <c r="C357" t="s">
        <v>8221</v>
      </c>
      <c r="D357">
        <v>7</v>
      </c>
    </row>
    <row r="358" spans="1:4" x14ac:dyDescent="0.25">
      <c r="A358" t="s">
        <v>8219</v>
      </c>
      <c r="B358">
        <v>108</v>
      </c>
      <c r="C358" t="s">
        <v>8221</v>
      </c>
      <c r="D358">
        <v>72</v>
      </c>
    </row>
    <row r="359" spans="1:4" x14ac:dyDescent="0.25">
      <c r="A359" t="s">
        <v>8219</v>
      </c>
      <c r="B359">
        <v>108</v>
      </c>
      <c r="C359" t="s">
        <v>8221</v>
      </c>
      <c r="D359">
        <v>0</v>
      </c>
    </row>
    <row r="360" spans="1:4" x14ac:dyDescent="0.25">
      <c r="A360" t="s">
        <v>8219</v>
      </c>
      <c r="B360">
        <v>41</v>
      </c>
      <c r="C360" t="s">
        <v>8221</v>
      </c>
      <c r="D360">
        <v>2</v>
      </c>
    </row>
    <row r="361" spans="1:4" x14ac:dyDescent="0.25">
      <c r="A361" t="s">
        <v>8219</v>
      </c>
      <c r="B361">
        <v>139</v>
      </c>
      <c r="C361" t="s">
        <v>8221</v>
      </c>
      <c r="D361">
        <v>8</v>
      </c>
    </row>
    <row r="362" spans="1:4" x14ac:dyDescent="0.25">
      <c r="A362" t="s">
        <v>8219</v>
      </c>
      <c r="B362">
        <v>19</v>
      </c>
      <c r="C362" t="s">
        <v>8221</v>
      </c>
      <c r="D362">
        <v>2</v>
      </c>
    </row>
    <row r="363" spans="1:4" x14ac:dyDescent="0.25">
      <c r="A363" t="s">
        <v>8219</v>
      </c>
      <c r="B363">
        <v>94</v>
      </c>
      <c r="C363" t="s">
        <v>8221</v>
      </c>
      <c r="D363">
        <v>0</v>
      </c>
    </row>
    <row r="364" spans="1:4" x14ac:dyDescent="0.25">
      <c r="A364" t="s">
        <v>8219</v>
      </c>
      <c r="B364">
        <v>23</v>
      </c>
      <c r="C364" t="s">
        <v>8221</v>
      </c>
      <c r="D364">
        <v>3</v>
      </c>
    </row>
    <row r="365" spans="1:4" x14ac:dyDescent="0.25">
      <c r="A365" t="s">
        <v>8219</v>
      </c>
      <c r="B365">
        <v>15</v>
      </c>
      <c r="C365" t="s">
        <v>8221</v>
      </c>
      <c r="D365">
        <v>4</v>
      </c>
    </row>
    <row r="366" spans="1:4" x14ac:dyDescent="0.25">
      <c r="A366" t="s">
        <v>8219</v>
      </c>
      <c r="B366">
        <v>62</v>
      </c>
      <c r="C366" t="s">
        <v>8221</v>
      </c>
      <c r="D366">
        <v>3</v>
      </c>
    </row>
    <row r="367" spans="1:4" x14ac:dyDescent="0.25">
      <c r="A367" t="s">
        <v>8219</v>
      </c>
      <c r="B367">
        <v>74</v>
      </c>
      <c r="C367" t="s">
        <v>8221</v>
      </c>
      <c r="D367">
        <v>6</v>
      </c>
    </row>
    <row r="368" spans="1:4" x14ac:dyDescent="0.25">
      <c r="A368" t="s">
        <v>8219</v>
      </c>
      <c r="B368">
        <v>97</v>
      </c>
      <c r="C368" t="s">
        <v>8221</v>
      </c>
      <c r="D368">
        <v>0</v>
      </c>
    </row>
    <row r="369" spans="1:4" x14ac:dyDescent="0.25">
      <c r="A369" t="s">
        <v>8219</v>
      </c>
      <c r="B369">
        <v>55</v>
      </c>
      <c r="C369" t="s">
        <v>8221</v>
      </c>
      <c r="D369">
        <v>0</v>
      </c>
    </row>
    <row r="370" spans="1:4" x14ac:dyDescent="0.25">
      <c r="A370" t="s">
        <v>8219</v>
      </c>
      <c r="B370">
        <v>44</v>
      </c>
      <c r="C370" t="s">
        <v>8221</v>
      </c>
      <c r="D370">
        <v>0</v>
      </c>
    </row>
    <row r="371" spans="1:4" x14ac:dyDescent="0.25">
      <c r="A371" t="s">
        <v>8219</v>
      </c>
      <c r="B371">
        <v>110</v>
      </c>
      <c r="C371" t="s">
        <v>8221</v>
      </c>
      <c r="D371">
        <v>8</v>
      </c>
    </row>
    <row r="372" spans="1:4" x14ac:dyDescent="0.25">
      <c r="A372" t="s">
        <v>8219</v>
      </c>
      <c r="B372">
        <v>59</v>
      </c>
      <c r="C372" t="s">
        <v>8221</v>
      </c>
      <c r="D372">
        <v>5</v>
      </c>
    </row>
    <row r="373" spans="1:4" x14ac:dyDescent="0.25">
      <c r="A373" t="s">
        <v>8219</v>
      </c>
      <c r="B373">
        <v>62</v>
      </c>
      <c r="C373" t="s">
        <v>8221</v>
      </c>
      <c r="D373">
        <v>0</v>
      </c>
    </row>
    <row r="374" spans="1:4" x14ac:dyDescent="0.25">
      <c r="A374" t="s">
        <v>8219</v>
      </c>
      <c r="B374">
        <v>105</v>
      </c>
      <c r="C374" t="s">
        <v>8221</v>
      </c>
      <c r="D374">
        <v>2</v>
      </c>
    </row>
    <row r="375" spans="1:4" x14ac:dyDescent="0.25">
      <c r="A375" t="s">
        <v>8219</v>
      </c>
      <c r="B375">
        <v>26</v>
      </c>
      <c r="C375" t="s">
        <v>8221</v>
      </c>
      <c r="D375">
        <v>24</v>
      </c>
    </row>
    <row r="376" spans="1:4" x14ac:dyDescent="0.25">
      <c r="A376" t="s">
        <v>8219</v>
      </c>
      <c r="B376">
        <v>49</v>
      </c>
      <c r="C376" t="s">
        <v>8221</v>
      </c>
      <c r="D376">
        <v>0</v>
      </c>
    </row>
    <row r="377" spans="1:4" x14ac:dyDescent="0.25">
      <c r="A377" t="s">
        <v>8219</v>
      </c>
      <c r="B377">
        <v>68</v>
      </c>
      <c r="C377" t="s">
        <v>8221</v>
      </c>
      <c r="D377">
        <v>9</v>
      </c>
    </row>
    <row r="378" spans="1:4" x14ac:dyDescent="0.25">
      <c r="A378" t="s">
        <v>8219</v>
      </c>
      <c r="B378">
        <v>22</v>
      </c>
      <c r="C378" t="s">
        <v>8221</v>
      </c>
      <c r="D378">
        <v>0</v>
      </c>
    </row>
    <row r="379" spans="1:4" x14ac:dyDescent="0.25">
      <c r="A379" t="s">
        <v>8219</v>
      </c>
      <c r="B379">
        <v>18</v>
      </c>
      <c r="C379" t="s">
        <v>8221</v>
      </c>
      <c r="D379">
        <v>1</v>
      </c>
    </row>
    <row r="380" spans="1:4" x14ac:dyDescent="0.25">
      <c r="A380" t="s">
        <v>8219</v>
      </c>
      <c r="B380">
        <v>19</v>
      </c>
      <c r="C380" t="s">
        <v>8221</v>
      </c>
      <c r="D380">
        <v>10</v>
      </c>
    </row>
    <row r="381" spans="1:4" x14ac:dyDescent="0.25">
      <c r="A381" t="s">
        <v>8219</v>
      </c>
      <c r="B381">
        <v>99</v>
      </c>
      <c r="C381" t="s">
        <v>8221</v>
      </c>
      <c r="D381">
        <v>1</v>
      </c>
    </row>
    <row r="382" spans="1:4" x14ac:dyDescent="0.25">
      <c r="A382" t="s">
        <v>8219</v>
      </c>
      <c r="B382">
        <v>27</v>
      </c>
      <c r="C382" t="s">
        <v>8221</v>
      </c>
      <c r="D382">
        <v>0</v>
      </c>
    </row>
    <row r="383" spans="1:4" x14ac:dyDescent="0.25">
      <c r="A383" t="s">
        <v>8219</v>
      </c>
      <c r="B383">
        <v>25</v>
      </c>
      <c r="C383" t="s">
        <v>8221</v>
      </c>
      <c r="D383">
        <v>20</v>
      </c>
    </row>
    <row r="384" spans="1:4" x14ac:dyDescent="0.25">
      <c r="A384" t="s">
        <v>8219</v>
      </c>
      <c r="B384">
        <v>14</v>
      </c>
      <c r="C384" t="s">
        <v>8221</v>
      </c>
      <c r="D384">
        <v>30</v>
      </c>
    </row>
    <row r="385" spans="1:4" x14ac:dyDescent="0.25">
      <c r="A385" t="s">
        <v>8219</v>
      </c>
      <c r="B385">
        <v>35</v>
      </c>
      <c r="C385" t="s">
        <v>8221</v>
      </c>
      <c r="D385">
        <v>6</v>
      </c>
    </row>
    <row r="386" spans="1:4" x14ac:dyDescent="0.25">
      <c r="A386" t="s">
        <v>8219</v>
      </c>
      <c r="B386">
        <v>10</v>
      </c>
      <c r="C386" t="s">
        <v>8221</v>
      </c>
      <c r="D386">
        <v>15</v>
      </c>
    </row>
    <row r="387" spans="1:4" x14ac:dyDescent="0.25">
      <c r="A387" t="s">
        <v>8219</v>
      </c>
      <c r="B387">
        <v>29</v>
      </c>
      <c r="C387" t="s">
        <v>8221</v>
      </c>
      <c r="D387">
        <v>5</v>
      </c>
    </row>
    <row r="388" spans="1:4" x14ac:dyDescent="0.25">
      <c r="A388" t="s">
        <v>8219</v>
      </c>
      <c r="B388">
        <v>44</v>
      </c>
      <c r="C388" t="s">
        <v>8221</v>
      </c>
      <c r="D388">
        <v>0</v>
      </c>
    </row>
    <row r="389" spans="1:4" x14ac:dyDescent="0.25">
      <c r="A389" t="s">
        <v>8219</v>
      </c>
      <c r="B389">
        <v>17</v>
      </c>
      <c r="C389" t="s">
        <v>8221</v>
      </c>
      <c r="D389">
        <v>0</v>
      </c>
    </row>
    <row r="390" spans="1:4" x14ac:dyDescent="0.25">
      <c r="A390" t="s">
        <v>8219</v>
      </c>
      <c r="B390">
        <v>34</v>
      </c>
      <c r="C390" t="s">
        <v>8221</v>
      </c>
      <c r="D390">
        <v>28</v>
      </c>
    </row>
    <row r="391" spans="1:4" x14ac:dyDescent="0.25">
      <c r="A391" t="s">
        <v>8219</v>
      </c>
      <c r="B391">
        <v>14</v>
      </c>
      <c r="C391" t="s">
        <v>8221</v>
      </c>
      <c r="D391">
        <v>0</v>
      </c>
    </row>
    <row r="392" spans="1:4" x14ac:dyDescent="0.25">
      <c r="A392" t="s">
        <v>8219</v>
      </c>
      <c r="B392">
        <v>156</v>
      </c>
      <c r="C392" t="s">
        <v>8221</v>
      </c>
      <c r="D392">
        <v>5</v>
      </c>
    </row>
    <row r="393" spans="1:4" x14ac:dyDescent="0.25">
      <c r="A393" t="s">
        <v>8219</v>
      </c>
      <c r="B393">
        <v>128</v>
      </c>
      <c r="C393" t="s">
        <v>8221</v>
      </c>
      <c r="D393">
        <v>7</v>
      </c>
    </row>
    <row r="394" spans="1:4" x14ac:dyDescent="0.25">
      <c r="A394" t="s">
        <v>8219</v>
      </c>
      <c r="B394">
        <v>60</v>
      </c>
      <c r="C394" t="s">
        <v>8221</v>
      </c>
      <c r="D394">
        <v>30</v>
      </c>
    </row>
    <row r="395" spans="1:4" x14ac:dyDescent="0.25">
      <c r="A395" t="s">
        <v>8219</v>
      </c>
      <c r="B395">
        <v>32</v>
      </c>
      <c r="C395" t="s">
        <v>8221</v>
      </c>
      <c r="D395">
        <v>2</v>
      </c>
    </row>
    <row r="396" spans="1:4" x14ac:dyDescent="0.25">
      <c r="A396" t="s">
        <v>8219</v>
      </c>
      <c r="B396">
        <v>53</v>
      </c>
      <c r="C396" t="s">
        <v>8221</v>
      </c>
      <c r="D396">
        <v>30</v>
      </c>
    </row>
    <row r="397" spans="1:4" x14ac:dyDescent="0.25">
      <c r="A397" t="s">
        <v>8219</v>
      </c>
      <c r="B397">
        <v>184</v>
      </c>
      <c r="C397" t="s">
        <v>8221</v>
      </c>
      <c r="D397">
        <v>2</v>
      </c>
    </row>
    <row r="398" spans="1:4" x14ac:dyDescent="0.25">
      <c r="A398" t="s">
        <v>8219</v>
      </c>
      <c r="B398">
        <v>90</v>
      </c>
      <c r="C398" t="s">
        <v>8221</v>
      </c>
      <c r="D398">
        <v>0</v>
      </c>
    </row>
    <row r="399" spans="1:4" x14ac:dyDescent="0.25">
      <c r="A399" t="s">
        <v>8219</v>
      </c>
      <c r="B399">
        <v>71</v>
      </c>
      <c r="C399" t="s">
        <v>8221</v>
      </c>
      <c r="D399">
        <v>2</v>
      </c>
    </row>
    <row r="400" spans="1:4" x14ac:dyDescent="0.25">
      <c r="A400" t="s">
        <v>8219</v>
      </c>
      <c r="B400">
        <v>87</v>
      </c>
      <c r="C400" t="s">
        <v>8221</v>
      </c>
      <c r="D400">
        <v>1</v>
      </c>
    </row>
    <row r="401" spans="1:4" x14ac:dyDescent="0.25">
      <c r="A401" t="s">
        <v>8219</v>
      </c>
      <c r="B401">
        <v>28</v>
      </c>
      <c r="C401" t="s">
        <v>8221</v>
      </c>
      <c r="D401">
        <v>2</v>
      </c>
    </row>
    <row r="402" spans="1:4" x14ac:dyDescent="0.25">
      <c r="A402" t="s">
        <v>8219</v>
      </c>
      <c r="B402">
        <v>56</v>
      </c>
      <c r="C402" t="s">
        <v>8221</v>
      </c>
      <c r="D402">
        <v>14</v>
      </c>
    </row>
    <row r="403" spans="1:4" x14ac:dyDescent="0.25">
      <c r="A403" t="s">
        <v>8219</v>
      </c>
      <c r="B403">
        <v>51</v>
      </c>
      <c r="C403" t="s">
        <v>8221</v>
      </c>
      <c r="D403">
        <v>31</v>
      </c>
    </row>
    <row r="404" spans="1:4" x14ac:dyDescent="0.25">
      <c r="A404" t="s">
        <v>8219</v>
      </c>
      <c r="B404">
        <v>75</v>
      </c>
      <c r="C404" t="s">
        <v>8221</v>
      </c>
      <c r="D404">
        <v>16</v>
      </c>
    </row>
    <row r="405" spans="1:4" x14ac:dyDescent="0.25">
      <c r="A405" t="s">
        <v>8219</v>
      </c>
      <c r="B405">
        <v>38</v>
      </c>
      <c r="C405" t="s">
        <v>8221</v>
      </c>
      <c r="D405">
        <v>12</v>
      </c>
    </row>
    <row r="406" spans="1:4" x14ac:dyDescent="0.25">
      <c r="A406" t="s">
        <v>8219</v>
      </c>
      <c r="B406">
        <v>18</v>
      </c>
      <c r="C406" t="s">
        <v>8221</v>
      </c>
      <c r="D406">
        <v>96</v>
      </c>
    </row>
    <row r="407" spans="1:4" x14ac:dyDescent="0.25">
      <c r="A407" t="s">
        <v>8219</v>
      </c>
      <c r="B407">
        <v>54</v>
      </c>
      <c r="C407" t="s">
        <v>8221</v>
      </c>
      <c r="D407">
        <v>16</v>
      </c>
    </row>
    <row r="408" spans="1:4" x14ac:dyDescent="0.25">
      <c r="A408" t="s">
        <v>8219</v>
      </c>
      <c r="B408">
        <v>71</v>
      </c>
      <c r="C408" t="s">
        <v>8221</v>
      </c>
      <c r="D408">
        <v>5</v>
      </c>
    </row>
    <row r="409" spans="1:4" x14ac:dyDescent="0.25">
      <c r="A409" t="s">
        <v>8219</v>
      </c>
      <c r="B409">
        <v>57</v>
      </c>
      <c r="C409" t="s">
        <v>8221</v>
      </c>
      <c r="D409">
        <v>0</v>
      </c>
    </row>
    <row r="410" spans="1:4" x14ac:dyDescent="0.25">
      <c r="A410" t="s">
        <v>8219</v>
      </c>
      <c r="B410">
        <v>43</v>
      </c>
      <c r="C410" t="s">
        <v>8221</v>
      </c>
      <c r="D410">
        <v>8</v>
      </c>
    </row>
    <row r="411" spans="1:4" x14ac:dyDescent="0.25">
      <c r="A411" t="s">
        <v>8219</v>
      </c>
      <c r="B411">
        <v>52</v>
      </c>
      <c r="C411" t="s">
        <v>8221</v>
      </c>
      <c r="D411">
        <v>7</v>
      </c>
    </row>
    <row r="412" spans="1:4" x14ac:dyDescent="0.25">
      <c r="A412" t="s">
        <v>8219</v>
      </c>
      <c r="B412">
        <v>27</v>
      </c>
      <c r="C412" t="s">
        <v>8221</v>
      </c>
      <c r="D412">
        <v>24</v>
      </c>
    </row>
    <row r="413" spans="1:4" x14ac:dyDescent="0.25">
      <c r="A413" t="s">
        <v>8219</v>
      </c>
      <c r="B413">
        <v>12</v>
      </c>
      <c r="C413" t="s">
        <v>8221</v>
      </c>
      <c r="D413">
        <v>121</v>
      </c>
    </row>
    <row r="414" spans="1:4" x14ac:dyDescent="0.25">
      <c r="A414" t="s">
        <v>8219</v>
      </c>
      <c r="B414">
        <v>33</v>
      </c>
      <c r="C414" t="s">
        <v>8221</v>
      </c>
      <c r="D414">
        <v>196</v>
      </c>
    </row>
    <row r="415" spans="1:4" x14ac:dyDescent="0.25">
      <c r="A415" t="s">
        <v>8219</v>
      </c>
      <c r="B415">
        <v>96</v>
      </c>
      <c r="C415" t="s">
        <v>8221</v>
      </c>
      <c r="D415">
        <v>5</v>
      </c>
    </row>
    <row r="416" spans="1:4" x14ac:dyDescent="0.25">
      <c r="A416" t="s">
        <v>8219</v>
      </c>
      <c r="B416">
        <v>28</v>
      </c>
      <c r="C416" t="s">
        <v>8221</v>
      </c>
      <c r="D416">
        <v>73</v>
      </c>
    </row>
    <row r="417" spans="1:4" x14ac:dyDescent="0.25">
      <c r="A417" t="s">
        <v>8219</v>
      </c>
      <c r="B417">
        <v>43</v>
      </c>
      <c r="C417" t="s">
        <v>8221</v>
      </c>
      <c r="D417">
        <v>93</v>
      </c>
    </row>
    <row r="418" spans="1:4" x14ac:dyDescent="0.25">
      <c r="A418" t="s">
        <v>8219</v>
      </c>
      <c r="B418">
        <v>205</v>
      </c>
      <c r="C418" t="s">
        <v>8221</v>
      </c>
      <c r="D418">
        <v>17</v>
      </c>
    </row>
    <row r="419" spans="1:4" x14ac:dyDescent="0.25">
      <c r="A419" t="s">
        <v>8219</v>
      </c>
      <c r="B419">
        <v>23</v>
      </c>
      <c r="C419" t="s">
        <v>8221</v>
      </c>
      <c r="D419">
        <v>7</v>
      </c>
    </row>
    <row r="420" spans="1:4" x14ac:dyDescent="0.25">
      <c r="A420" t="s">
        <v>8219</v>
      </c>
      <c r="B420">
        <v>19</v>
      </c>
      <c r="C420" t="s">
        <v>8221</v>
      </c>
      <c r="D420">
        <v>17</v>
      </c>
    </row>
    <row r="421" spans="1:4" x14ac:dyDescent="0.25">
      <c r="A421" t="s">
        <v>8219</v>
      </c>
      <c r="B421">
        <v>14</v>
      </c>
      <c r="C421" t="s">
        <v>8221</v>
      </c>
      <c r="D421">
        <v>171</v>
      </c>
    </row>
    <row r="422" spans="1:4" x14ac:dyDescent="0.25">
      <c r="A422" t="s">
        <v>8219</v>
      </c>
      <c r="B422">
        <v>38</v>
      </c>
      <c r="C422" t="s">
        <v>8221</v>
      </c>
      <c r="D422">
        <v>188</v>
      </c>
    </row>
    <row r="423" spans="1:4" x14ac:dyDescent="0.25">
      <c r="A423" t="s">
        <v>8219</v>
      </c>
      <c r="B423">
        <v>78</v>
      </c>
      <c r="C423" t="s">
        <v>8221</v>
      </c>
      <c r="D423">
        <v>110</v>
      </c>
    </row>
    <row r="424" spans="1:4" x14ac:dyDescent="0.25">
      <c r="A424" t="s">
        <v>8219</v>
      </c>
      <c r="B424">
        <v>69</v>
      </c>
      <c r="C424" t="s">
        <v>8221</v>
      </c>
      <c r="D424">
        <v>37</v>
      </c>
    </row>
    <row r="425" spans="1:4" x14ac:dyDescent="0.25">
      <c r="A425" t="s">
        <v>8219</v>
      </c>
      <c r="B425">
        <v>33</v>
      </c>
      <c r="C425" t="s">
        <v>8221</v>
      </c>
      <c r="D425">
        <v>9</v>
      </c>
    </row>
    <row r="426" spans="1:4" x14ac:dyDescent="0.25">
      <c r="A426" t="s">
        <v>8219</v>
      </c>
      <c r="B426">
        <v>54</v>
      </c>
      <c r="C426" t="s">
        <v>8221</v>
      </c>
      <c r="D426">
        <v>29</v>
      </c>
    </row>
    <row r="427" spans="1:4" x14ac:dyDescent="0.25">
      <c r="A427" t="s">
        <v>8219</v>
      </c>
      <c r="B427">
        <v>99</v>
      </c>
      <c r="C427" t="s">
        <v>8221</v>
      </c>
      <c r="D427">
        <v>6</v>
      </c>
    </row>
    <row r="428" spans="1:4" x14ac:dyDescent="0.25">
      <c r="A428" t="s">
        <v>8219</v>
      </c>
      <c r="B428">
        <v>49</v>
      </c>
      <c r="C428" t="s">
        <v>8221</v>
      </c>
      <c r="D428">
        <v>30</v>
      </c>
    </row>
    <row r="429" spans="1:4" x14ac:dyDescent="0.25">
      <c r="A429" t="s">
        <v>8219</v>
      </c>
      <c r="B429">
        <v>11</v>
      </c>
      <c r="C429" t="s">
        <v>8221</v>
      </c>
      <c r="D429">
        <v>81</v>
      </c>
    </row>
    <row r="430" spans="1:4" x14ac:dyDescent="0.25">
      <c r="A430" t="s">
        <v>8219</v>
      </c>
      <c r="B430">
        <v>38</v>
      </c>
      <c r="C430" t="s">
        <v>8221</v>
      </c>
      <c r="D430">
        <v>4</v>
      </c>
    </row>
    <row r="431" spans="1:4" x14ac:dyDescent="0.25">
      <c r="A431" t="s">
        <v>8219</v>
      </c>
      <c r="B431">
        <v>16</v>
      </c>
      <c r="C431" t="s">
        <v>8221</v>
      </c>
      <c r="D431">
        <v>11</v>
      </c>
    </row>
    <row r="432" spans="1:4" x14ac:dyDescent="0.25">
      <c r="A432" t="s">
        <v>8219</v>
      </c>
      <c r="B432">
        <v>32</v>
      </c>
      <c r="C432" t="s">
        <v>8221</v>
      </c>
      <c r="D432">
        <v>14</v>
      </c>
    </row>
    <row r="433" spans="1:4" x14ac:dyDescent="0.25">
      <c r="A433" t="s">
        <v>8219</v>
      </c>
      <c r="B433">
        <v>20</v>
      </c>
      <c r="C433" t="s">
        <v>8221</v>
      </c>
      <c r="D433">
        <v>5</v>
      </c>
    </row>
    <row r="434" spans="1:4" x14ac:dyDescent="0.25">
      <c r="A434" t="s">
        <v>8219</v>
      </c>
      <c r="B434">
        <v>154</v>
      </c>
      <c r="C434" t="s">
        <v>8221</v>
      </c>
      <c r="D434">
        <v>45</v>
      </c>
    </row>
    <row r="435" spans="1:4" x14ac:dyDescent="0.25">
      <c r="A435" t="s">
        <v>8219</v>
      </c>
      <c r="B435">
        <v>41</v>
      </c>
      <c r="C435" t="s">
        <v>8221</v>
      </c>
      <c r="D435">
        <v>8</v>
      </c>
    </row>
    <row r="436" spans="1:4" x14ac:dyDescent="0.25">
      <c r="A436" t="s">
        <v>8219</v>
      </c>
      <c r="B436">
        <v>75</v>
      </c>
      <c r="C436" t="s">
        <v>8221</v>
      </c>
      <c r="D436">
        <v>3</v>
      </c>
    </row>
    <row r="437" spans="1:4" x14ac:dyDescent="0.25">
      <c r="A437" t="s">
        <v>8219</v>
      </c>
      <c r="B437">
        <v>40</v>
      </c>
      <c r="C437" t="s">
        <v>8221</v>
      </c>
      <c r="D437">
        <v>24</v>
      </c>
    </row>
    <row r="438" spans="1:4" x14ac:dyDescent="0.25">
      <c r="A438" t="s">
        <v>8219</v>
      </c>
      <c r="B438">
        <v>46</v>
      </c>
      <c r="C438" t="s">
        <v>8221</v>
      </c>
      <c r="D438">
        <v>18</v>
      </c>
    </row>
    <row r="439" spans="1:4" x14ac:dyDescent="0.25">
      <c r="A439" t="s">
        <v>8219</v>
      </c>
      <c r="B439">
        <v>62</v>
      </c>
      <c r="C439" t="s">
        <v>8221</v>
      </c>
      <c r="D439">
        <v>12</v>
      </c>
    </row>
    <row r="440" spans="1:4" x14ac:dyDescent="0.25">
      <c r="A440" t="s">
        <v>8219</v>
      </c>
      <c r="B440">
        <v>61</v>
      </c>
      <c r="C440" t="s">
        <v>8221</v>
      </c>
      <c r="D440">
        <v>123</v>
      </c>
    </row>
    <row r="441" spans="1:4" x14ac:dyDescent="0.25">
      <c r="A441" t="s">
        <v>8219</v>
      </c>
      <c r="B441">
        <v>96</v>
      </c>
      <c r="C441" t="s">
        <v>8221</v>
      </c>
      <c r="D441">
        <v>96</v>
      </c>
    </row>
    <row r="442" spans="1:4" x14ac:dyDescent="0.25">
      <c r="A442" t="s">
        <v>8219</v>
      </c>
      <c r="B442">
        <v>190</v>
      </c>
      <c r="C442" t="s">
        <v>8221</v>
      </c>
      <c r="D442">
        <v>31</v>
      </c>
    </row>
    <row r="443" spans="1:4" x14ac:dyDescent="0.25">
      <c r="A443" t="s">
        <v>8219</v>
      </c>
      <c r="B443">
        <v>94</v>
      </c>
      <c r="C443" t="s">
        <v>8221</v>
      </c>
      <c r="D443">
        <v>4</v>
      </c>
    </row>
    <row r="444" spans="1:4" x14ac:dyDescent="0.25">
      <c r="A444" t="s">
        <v>8219</v>
      </c>
      <c r="B444">
        <v>39</v>
      </c>
      <c r="C444" t="s">
        <v>8221</v>
      </c>
      <c r="D444">
        <v>3</v>
      </c>
    </row>
    <row r="445" spans="1:4" x14ac:dyDescent="0.25">
      <c r="A445" t="s">
        <v>8219</v>
      </c>
      <c r="B445">
        <v>127</v>
      </c>
      <c r="C445" t="s">
        <v>8221</v>
      </c>
      <c r="D445">
        <v>179</v>
      </c>
    </row>
    <row r="446" spans="1:4" x14ac:dyDescent="0.25">
      <c r="A446" t="s">
        <v>8219</v>
      </c>
      <c r="B446">
        <v>159</v>
      </c>
      <c r="C446" t="s">
        <v>8221</v>
      </c>
      <c r="D446">
        <v>3</v>
      </c>
    </row>
    <row r="447" spans="1:4" x14ac:dyDescent="0.25">
      <c r="A447" t="s">
        <v>8219</v>
      </c>
      <c r="B447">
        <v>177</v>
      </c>
      <c r="C447" t="s">
        <v>8221</v>
      </c>
      <c r="D447">
        <v>23</v>
      </c>
    </row>
    <row r="448" spans="1:4" x14ac:dyDescent="0.25">
      <c r="A448" t="s">
        <v>8219</v>
      </c>
      <c r="B448">
        <v>47</v>
      </c>
      <c r="C448" t="s">
        <v>8221</v>
      </c>
      <c r="D448">
        <v>23</v>
      </c>
    </row>
    <row r="449" spans="1:4" x14ac:dyDescent="0.25">
      <c r="A449" t="s">
        <v>8219</v>
      </c>
      <c r="B449">
        <v>1</v>
      </c>
      <c r="C449" t="s">
        <v>8221</v>
      </c>
      <c r="D449">
        <v>41</v>
      </c>
    </row>
    <row r="450" spans="1:4" x14ac:dyDescent="0.25">
      <c r="A450" t="s">
        <v>8219</v>
      </c>
      <c r="B450">
        <v>16</v>
      </c>
      <c r="C450" t="s">
        <v>8221</v>
      </c>
      <c r="D450">
        <v>0</v>
      </c>
    </row>
    <row r="451" spans="1:4" x14ac:dyDescent="0.25">
      <c r="A451" t="s">
        <v>8219</v>
      </c>
      <c r="B451">
        <v>115</v>
      </c>
      <c r="C451" t="s">
        <v>8221</v>
      </c>
      <c r="D451">
        <v>32</v>
      </c>
    </row>
    <row r="452" spans="1:4" x14ac:dyDescent="0.25">
      <c r="A452" t="s">
        <v>8219</v>
      </c>
      <c r="B452">
        <v>133</v>
      </c>
      <c r="C452" t="s">
        <v>8221</v>
      </c>
      <c r="D452">
        <v>2</v>
      </c>
    </row>
    <row r="453" spans="1:4" x14ac:dyDescent="0.25">
      <c r="A453" t="s">
        <v>8219</v>
      </c>
      <c r="B453">
        <v>70</v>
      </c>
      <c r="C453" t="s">
        <v>8221</v>
      </c>
      <c r="D453">
        <v>7</v>
      </c>
    </row>
    <row r="454" spans="1:4" x14ac:dyDescent="0.25">
      <c r="A454" t="s">
        <v>8219</v>
      </c>
      <c r="B454">
        <v>62</v>
      </c>
      <c r="C454" t="s">
        <v>8221</v>
      </c>
      <c r="D454">
        <v>4</v>
      </c>
    </row>
    <row r="455" spans="1:4" x14ac:dyDescent="0.25">
      <c r="A455" t="s">
        <v>8219</v>
      </c>
      <c r="B455">
        <v>10</v>
      </c>
      <c r="C455" t="s">
        <v>8221</v>
      </c>
      <c r="D455">
        <v>196</v>
      </c>
    </row>
    <row r="456" spans="1:4" x14ac:dyDescent="0.25">
      <c r="A456" t="s">
        <v>8219</v>
      </c>
      <c r="B456">
        <v>499</v>
      </c>
      <c r="C456" t="s">
        <v>8221</v>
      </c>
      <c r="D456">
        <v>11</v>
      </c>
    </row>
    <row r="457" spans="1:4" x14ac:dyDescent="0.25">
      <c r="A457" t="s">
        <v>8219</v>
      </c>
      <c r="B457">
        <v>47</v>
      </c>
      <c r="C457" t="s">
        <v>8221</v>
      </c>
      <c r="D457">
        <v>9</v>
      </c>
    </row>
    <row r="458" spans="1:4" x14ac:dyDescent="0.25">
      <c r="A458" t="s">
        <v>8219</v>
      </c>
      <c r="B458">
        <v>28</v>
      </c>
      <c r="C458" t="s">
        <v>8221</v>
      </c>
      <c r="D458">
        <v>5</v>
      </c>
    </row>
    <row r="459" spans="1:4" x14ac:dyDescent="0.25">
      <c r="A459" t="s">
        <v>8219</v>
      </c>
      <c r="B459">
        <v>24</v>
      </c>
      <c r="C459" t="s">
        <v>8221</v>
      </c>
      <c r="D459">
        <v>8</v>
      </c>
    </row>
    <row r="460" spans="1:4" x14ac:dyDescent="0.25">
      <c r="A460" t="s">
        <v>8219</v>
      </c>
      <c r="B460">
        <v>76</v>
      </c>
      <c r="C460" t="s">
        <v>8221</v>
      </c>
      <c r="D460">
        <v>229</v>
      </c>
    </row>
    <row r="461" spans="1:4" x14ac:dyDescent="0.25">
      <c r="A461" t="s">
        <v>8219</v>
      </c>
      <c r="B461">
        <v>98</v>
      </c>
      <c r="C461" t="s">
        <v>8221</v>
      </c>
      <c r="D461">
        <v>40</v>
      </c>
    </row>
    <row r="462" spans="1:4" x14ac:dyDescent="0.25">
      <c r="A462" t="s">
        <v>8219</v>
      </c>
      <c r="B462">
        <v>30</v>
      </c>
      <c r="C462" t="s">
        <v>8221</v>
      </c>
      <c r="D462">
        <v>123</v>
      </c>
    </row>
    <row r="463" spans="1:4" x14ac:dyDescent="0.25">
      <c r="A463" t="s">
        <v>8219</v>
      </c>
      <c r="B463">
        <v>478</v>
      </c>
      <c r="C463" t="s">
        <v>8221</v>
      </c>
      <c r="D463">
        <v>5</v>
      </c>
    </row>
    <row r="464" spans="1:4" x14ac:dyDescent="0.25">
      <c r="A464" t="s">
        <v>8219</v>
      </c>
      <c r="B464">
        <v>74</v>
      </c>
      <c r="C464" t="s">
        <v>8221</v>
      </c>
      <c r="D464">
        <v>148</v>
      </c>
    </row>
    <row r="465" spans="1:4" x14ac:dyDescent="0.25">
      <c r="A465" t="s">
        <v>8219</v>
      </c>
      <c r="B465">
        <v>131</v>
      </c>
      <c r="C465" t="s">
        <v>8221</v>
      </c>
      <c r="D465">
        <v>10</v>
      </c>
    </row>
    <row r="466" spans="1:4" x14ac:dyDescent="0.25">
      <c r="A466" t="s">
        <v>8219</v>
      </c>
      <c r="B466">
        <v>61</v>
      </c>
      <c r="C466" t="s">
        <v>8221</v>
      </c>
      <c r="D466">
        <v>4</v>
      </c>
    </row>
    <row r="467" spans="1:4" x14ac:dyDescent="0.25">
      <c r="A467" t="s">
        <v>8219</v>
      </c>
      <c r="B467">
        <v>1071</v>
      </c>
      <c r="C467" t="s">
        <v>8221</v>
      </c>
      <c r="D467">
        <v>21</v>
      </c>
    </row>
    <row r="468" spans="1:4" x14ac:dyDescent="0.25">
      <c r="A468" t="s">
        <v>8219</v>
      </c>
      <c r="B468">
        <v>122</v>
      </c>
      <c r="C468" t="s">
        <v>8221</v>
      </c>
      <c r="D468">
        <v>2</v>
      </c>
    </row>
    <row r="469" spans="1:4" x14ac:dyDescent="0.25">
      <c r="A469" t="s">
        <v>8219</v>
      </c>
      <c r="B469">
        <v>111</v>
      </c>
      <c r="C469" t="s">
        <v>8221</v>
      </c>
      <c r="D469">
        <v>0</v>
      </c>
    </row>
    <row r="470" spans="1:4" x14ac:dyDescent="0.25">
      <c r="A470" t="s">
        <v>8219</v>
      </c>
      <c r="B470">
        <v>255</v>
      </c>
      <c r="C470" t="s">
        <v>8221</v>
      </c>
      <c r="D470">
        <v>4</v>
      </c>
    </row>
    <row r="471" spans="1:4" x14ac:dyDescent="0.25">
      <c r="A471" t="s">
        <v>8219</v>
      </c>
      <c r="B471">
        <v>141</v>
      </c>
      <c r="C471" t="s">
        <v>8221</v>
      </c>
      <c r="D471">
        <v>1</v>
      </c>
    </row>
    <row r="472" spans="1:4" x14ac:dyDescent="0.25">
      <c r="A472" t="s">
        <v>8219</v>
      </c>
      <c r="B472">
        <v>159</v>
      </c>
      <c r="C472" t="s">
        <v>8221</v>
      </c>
      <c r="D472">
        <v>30</v>
      </c>
    </row>
    <row r="473" spans="1:4" x14ac:dyDescent="0.25">
      <c r="A473" t="s">
        <v>8219</v>
      </c>
      <c r="B473">
        <v>99</v>
      </c>
      <c r="C473" t="s">
        <v>8221</v>
      </c>
      <c r="D473">
        <v>3</v>
      </c>
    </row>
    <row r="474" spans="1:4" x14ac:dyDescent="0.25">
      <c r="A474" t="s">
        <v>8219</v>
      </c>
      <c r="B474">
        <v>96</v>
      </c>
      <c r="C474" t="s">
        <v>8221</v>
      </c>
      <c r="D474">
        <v>975</v>
      </c>
    </row>
    <row r="475" spans="1:4" x14ac:dyDescent="0.25">
      <c r="A475" t="s">
        <v>8219</v>
      </c>
      <c r="B475">
        <v>27</v>
      </c>
      <c r="C475" t="s">
        <v>8221</v>
      </c>
      <c r="D475">
        <v>167</v>
      </c>
    </row>
    <row r="476" spans="1:4" x14ac:dyDescent="0.25">
      <c r="A476" t="s">
        <v>8219</v>
      </c>
      <c r="B476">
        <v>166</v>
      </c>
      <c r="C476" t="s">
        <v>8221</v>
      </c>
      <c r="D476">
        <v>5</v>
      </c>
    </row>
    <row r="477" spans="1:4" x14ac:dyDescent="0.25">
      <c r="A477" t="s">
        <v>8219</v>
      </c>
      <c r="B477">
        <v>76</v>
      </c>
      <c r="C477" t="s">
        <v>8221</v>
      </c>
      <c r="D477">
        <v>18</v>
      </c>
    </row>
    <row r="478" spans="1:4" x14ac:dyDescent="0.25">
      <c r="A478" t="s">
        <v>8219</v>
      </c>
      <c r="B478">
        <v>211</v>
      </c>
      <c r="C478" t="s">
        <v>8221</v>
      </c>
      <c r="D478">
        <v>98</v>
      </c>
    </row>
    <row r="479" spans="1:4" x14ac:dyDescent="0.25">
      <c r="A479" t="s">
        <v>8219</v>
      </c>
      <c r="B479">
        <v>21</v>
      </c>
      <c r="C479" t="s">
        <v>8221</v>
      </c>
      <c r="D479">
        <v>4</v>
      </c>
    </row>
    <row r="480" spans="1:4" x14ac:dyDescent="0.25">
      <c r="A480" t="s">
        <v>8219</v>
      </c>
      <c r="B480">
        <v>61</v>
      </c>
      <c r="C480" t="s">
        <v>8221</v>
      </c>
      <c r="D480">
        <v>3</v>
      </c>
    </row>
    <row r="481" spans="1:4" x14ac:dyDescent="0.25">
      <c r="A481" t="s">
        <v>8219</v>
      </c>
      <c r="B481">
        <v>30</v>
      </c>
      <c r="C481" t="s">
        <v>8221</v>
      </c>
      <c r="D481">
        <v>1</v>
      </c>
    </row>
    <row r="482" spans="1:4" x14ac:dyDescent="0.25">
      <c r="A482" t="s">
        <v>8219</v>
      </c>
      <c r="B482">
        <v>375</v>
      </c>
      <c r="C482" t="s">
        <v>8221</v>
      </c>
      <c r="D482">
        <v>0</v>
      </c>
    </row>
    <row r="483" spans="1:4" x14ac:dyDescent="0.25">
      <c r="A483" t="s">
        <v>8219</v>
      </c>
      <c r="B483">
        <v>111</v>
      </c>
      <c r="C483" t="s">
        <v>8221</v>
      </c>
      <c r="D483">
        <v>9</v>
      </c>
    </row>
    <row r="484" spans="1:4" x14ac:dyDescent="0.25">
      <c r="A484" t="s">
        <v>8219</v>
      </c>
      <c r="B484">
        <v>123</v>
      </c>
      <c r="C484" t="s">
        <v>8221</v>
      </c>
      <c r="D484">
        <v>2</v>
      </c>
    </row>
    <row r="485" spans="1:4" x14ac:dyDescent="0.25">
      <c r="A485" t="s">
        <v>8219</v>
      </c>
      <c r="B485">
        <v>70</v>
      </c>
      <c r="C485" t="s">
        <v>8221</v>
      </c>
      <c r="D485">
        <v>0</v>
      </c>
    </row>
    <row r="486" spans="1:4" x14ac:dyDescent="0.25">
      <c r="A486" t="s">
        <v>8219</v>
      </c>
      <c r="B486">
        <v>85</v>
      </c>
      <c r="C486" t="s">
        <v>8221</v>
      </c>
      <c r="D486">
        <v>147</v>
      </c>
    </row>
    <row r="487" spans="1:4" x14ac:dyDescent="0.25">
      <c r="A487" t="s">
        <v>8219</v>
      </c>
      <c r="B487">
        <v>86</v>
      </c>
      <c r="C487" t="s">
        <v>8221</v>
      </c>
      <c r="D487">
        <v>49</v>
      </c>
    </row>
    <row r="488" spans="1:4" x14ac:dyDescent="0.25">
      <c r="A488" t="s">
        <v>8219</v>
      </c>
      <c r="B488">
        <v>13</v>
      </c>
      <c r="C488" t="s">
        <v>8221</v>
      </c>
      <c r="D488">
        <v>1</v>
      </c>
    </row>
    <row r="489" spans="1:4" x14ac:dyDescent="0.25">
      <c r="A489" t="s">
        <v>8219</v>
      </c>
      <c r="B489">
        <v>33</v>
      </c>
      <c r="C489" t="s">
        <v>8221</v>
      </c>
      <c r="D489">
        <v>2</v>
      </c>
    </row>
    <row r="490" spans="1:4" x14ac:dyDescent="0.25">
      <c r="A490" t="s">
        <v>8219</v>
      </c>
      <c r="B490">
        <v>15</v>
      </c>
      <c r="C490" t="s">
        <v>8221</v>
      </c>
      <c r="D490">
        <v>7</v>
      </c>
    </row>
    <row r="491" spans="1:4" x14ac:dyDescent="0.25">
      <c r="A491" t="s">
        <v>8219</v>
      </c>
      <c r="B491">
        <v>273</v>
      </c>
      <c r="C491" t="s">
        <v>8221</v>
      </c>
      <c r="D491">
        <v>4</v>
      </c>
    </row>
    <row r="492" spans="1:4" x14ac:dyDescent="0.25">
      <c r="A492" t="s">
        <v>8219</v>
      </c>
      <c r="B492">
        <v>714</v>
      </c>
      <c r="C492" t="s">
        <v>8221</v>
      </c>
      <c r="D492">
        <v>27</v>
      </c>
    </row>
    <row r="493" spans="1:4" x14ac:dyDescent="0.25">
      <c r="A493" t="s">
        <v>8219</v>
      </c>
      <c r="B493">
        <v>170</v>
      </c>
      <c r="C493" t="s">
        <v>8221</v>
      </c>
      <c r="D493">
        <v>94</v>
      </c>
    </row>
    <row r="494" spans="1:4" x14ac:dyDescent="0.25">
      <c r="A494" t="s">
        <v>8219</v>
      </c>
      <c r="B494">
        <v>512</v>
      </c>
      <c r="C494" t="s">
        <v>8221</v>
      </c>
      <c r="D494">
        <v>29</v>
      </c>
    </row>
    <row r="495" spans="1:4" x14ac:dyDescent="0.25">
      <c r="A495" t="s">
        <v>8219</v>
      </c>
      <c r="B495">
        <v>314</v>
      </c>
      <c r="C495" t="s">
        <v>8221</v>
      </c>
      <c r="D495">
        <v>7</v>
      </c>
    </row>
    <row r="496" spans="1:4" x14ac:dyDescent="0.25">
      <c r="A496" t="s">
        <v>8219</v>
      </c>
      <c r="B496">
        <v>167</v>
      </c>
      <c r="C496" t="s">
        <v>8221</v>
      </c>
      <c r="D496">
        <v>22</v>
      </c>
    </row>
    <row r="497" spans="1:4" x14ac:dyDescent="0.25">
      <c r="A497" t="s">
        <v>8219</v>
      </c>
      <c r="B497">
        <v>9</v>
      </c>
      <c r="C497" t="s">
        <v>8221</v>
      </c>
      <c r="D497">
        <v>1</v>
      </c>
    </row>
    <row r="498" spans="1:4" x14ac:dyDescent="0.25">
      <c r="A498" t="s">
        <v>8219</v>
      </c>
      <c r="B498">
        <v>103</v>
      </c>
      <c r="C498" t="s">
        <v>8221</v>
      </c>
      <c r="D498">
        <v>10</v>
      </c>
    </row>
    <row r="499" spans="1:4" x14ac:dyDescent="0.25">
      <c r="A499" t="s">
        <v>8219</v>
      </c>
      <c r="B499">
        <v>111</v>
      </c>
      <c r="C499" t="s">
        <v>8221</v>
      </c>
      <c r="D499">
        <v>6</v>
      </c>
    </row>
    <row r="500" spans="1:4" x14ac:dyDescent="0.25">
      <c r="A500" t="s">
        <v>8219</v>
      </c>
      <c r="B500">
        <v>271</v>
      </c>
      <c r="C500" t="s">
        <v>8221</v>
      </c>
      <c r="D500">
        <v>24</v>
      </c>
    </row>
    <row r="501" spans="1:4" x14ac:dyDescent="0.25">
      <c r="A501" t="s">
        <v>8219</v>
      </c>
      <c r="B501">
        <v>101</v>
      </c>
      <c r="C501" t="s">
        <v>8221</v>
      </c>
      <c r="D501">
        <v>15</v>
      </c>
    </row>
    <row r="502" spans="1:4" x14ac:dyDescent="0.25">
      <c r="A502" t="s">
        <v>8219</v>
      </c>
      <c r="B502">
        <v>57</v>
      </c>
      <c r="C502" t="s">
        <v>8221</v>
      </c>
      <c r="D502">
        <v>37</v>
      </c>
    </row>
    <row r="503" spans="1:4" x14ac:dyDescent="0.25">
      <c r="A503" t="s">
        <v>8219</v>
      </c>
      <c r="B503">
        <v>62</v>
      </c>
      <c r="C503" t="s">
        <v>8221</v>
      </c>
      <c r="D503">
        <v>20</v>
      </c>
    </row>
    <row r="504" spans="1:4" x14ac:dyDescent="0.25">
      <c r="A504" t="s">
        <v>8219</v>
      </c>
      <c r="B504">
        <v>32</v>
      </c>
      <c r="C504" t="s">
        <v>8221</v>
      </c>
      <c r="D504">
        <v>7</v>
      </c>
    </row>
    <row r="505" spans="1:4" x14ac:dyDescent="0.25">
      <c r="A505" t="s">
        <v>8219</v>
      </c>
      <c r="B505">
        <v>141</v>
      </c>
      <c r="C505" t="s">
        <v>8221</v>
      </c>
      <c r="D505">
        <v>0</v>
      </c>
    </row>
    <row r="506" spans="1:4" x14ac:dyDescent="0.25">
      <c r="A506" t="s">
        <v>8219</v>
      </c>
      <c r="B506">
        <v>75</v>
      </c>
      <c r="C506" t="s">
        <v>8221</v>
      </c>
      <c r="D506">
        <v>21</v>
      </c>
    </row>
    <row r="507" spans="1:4" x14ac:dyDescent="0.25">
      <c r="A507" t="s">
        <v>8219</v>
      </c>
      <c r="B507">
        <v>46</v>
      </c>
      <c r="C507" t="s">
        <v>8221</v>
      </c>
      <c r="D507">
        <v>3</v>
      </c>
    </row>
    <row r="508" spans="1:4" x14ac:dyDescent="0.25">
      <c r="A508" t="s">
        <v>8219</v>
      </c>
      <c r="B508">
        <v>103</v>
      </c>
      <c r="C508" t="s">
        <v>8221</v>
      </c>
      <c r="D508">
        <v>11</v>
      </c>
    </row>
    <row r="509" spans="1:4" x14ac:dyDescent="0.25">
      <c r="A509" t="s">
        <v>8219</v>
      </c>
      <c r="B509">
        <v>6</v>
      </c>
      <c r="C509" t="s">
        <v>8221</v>
      </c>
      <c r="D509">
        <v>1</v>
      </c>
    </row>
    <row r="510" spans="1:4" x14ac:dyDescent="0.25">
      <c r="A510" t="s">
        <v>8219</v>
      </c>
      <c r="B510">
        <v>83</v>
      </c>
      <c r="C510" t="s">
        <v>8221</v>
      </c>
      <c r="D510">
        <v>312</v>
      </c>
    </row>
    <row r="511" spans="1:4" x14ac:dyDescent="0.25">
      <c r="A511" t="s">
        <v>8219</v>
      </c>
      <c r="B511">
        <v>108</v>
      </c>
      <c r="C511" t="s">
        <v>8221</v>
      </c>
      <c r="D511">
        <v>1</v>
      </c>
    </row>
    <row r="512" spans="1:4" x14ac:dyDescent="0.25">
      <c r="A512" t="s">
        <v>8219</v>
      </c>
      <c r="B512">
        <v>25</v>
      </c>
      <c r="C512" t="s">
        <v>8221</v>
      </c>
      <c r="D512">
        <v>3</v>
      </c>
    </row>
    <row r="513" spans="1:4" x14ac:dyDescent="0.25">
      <c r="A513" t="s">
        <v>8219</v>
      </c>
      <c r="B513">
        <v>549</v>
      </c>
      <c r="C513" t="s">
        <v>8221</v>
      </c>
      <c r="D513">
        <v>4</v>
      </c>
    </row>
    <row r="514" spans="1:4" x14ac:dyDescent="0.25">
      <c r="A514" t="s">
        <v>8219</v>
      </c>
      <c r="B514">
        <v>222</v>
      </c>
      <c r="C514" t="s">
        <v>8221</v>
      </c>
      <c r="D514">
        <v>10</v>
      </c>
    </row>
    <row r="515" spans="1:4" x14ac:dyDescent="0.25">
      <c r="A515" t="s">
        <v>8219</v>
      </c>
      <c r="B515">
        <v>183</v>
      </c>
      <c r="C515" t="s">
        <v>8221</v>
      </c>
      <c r="D515">
        <v>8</v>
      </c>
    </row>
    <row r="516" spans="1:4" x14ac:dyDescent="0.25">
      <c r="A516" t="s">
        <v>8219</v>
      </c>
      <c r="B516">
        <v>89</v>
      </c>
      <c r="C516" t="s">
        <v>8221</v>
      </c>
      <c r="D516">
        <v>3</v>
      </c>
    </row>
    <row r="517" spans="1:4" x14ac:dyDescent="0.25">
      <c r="A517" t="s">
        <v>8219</v>
      </c>
      <c r="B517">
        <v>253</v>
      </c>
      <c r="C517" t="s">
        <v>8221</v>
      </c>
      <c r="D517">
        <v>1</v>
      </c>
    </row>
    <row r="518" spans="1:4" x14ac:dyDescent="0.25">
      <c r="A518" t="s">
        <v>8219</v>
      </c>
      <c r="B518">
        <v>140</v>
      </c>
      <c r="C518" t="s">
        <v>8221</v>
      </c>
      <c r="D518">
        <v>0</v>
      </c>
    </row>
    <row r="519" spans="1:4" x14ac:dyDescent="0.25">
      <c r="A519" t="s">
        <v>8219</v>
      </c>
      <c r="B519">
        <v>103</v>
      </c>
      <c r="C519" t="s">
        <v>8221</v>
      </c>
      <c r="D519">
        <v>5</v>
      </c>
    </row>
    <row r="520" spans="1:4" x14ac:dyDescent="0.25">
      <c r="A520" t="s">
        <v>8219</v>
      </c>
      <c r="B520">
        <v>138</v>
      </c>
      <c r="C520" t="s">
        <v>8221</v>
      </c>
      <c r="D520">
        <v>0</v>
      </c>
    </row>
    <row r="521" spans="1:4" x14ac:dyDescent="0.25">
      <c r="A521" t="s">
        <v>8219</v>
      </c>
      <c r="B521">
        <v>191</v>
      </c>
      <c r="C521" t="s">
        <v>8221</v>
      </c>
      <c r="D521">
        <v>3</v>
      </c>
    </row>
    <row r="522" spans="1:4" x14ac:dyDescent="0.25">
      <c r="A522" t="s">
        <v>8219</v>
      </c>
      <c r="B522">
        <v>45</v>
      </c>
      <c r="C522" t="s">
        <v>8221</v>
      </c>
      <c r="D522">
        <v>7</v>
      </c>
    </row>
    <row r="523" spans="1:4" x14ac:dyDescent="0.25">
      <c r="A523" t="s">
        <v>8219</v>
      </c>
      <c r="B523">
        <v>17</v>
      </c>
      <c r="C523" t="s">
        <v>8221</v>
      </c>
      <c r="D523">
        <v>0</v>
      </c>
    </row>
    <row r="524" spans="1:4" x14ac:dyDescent="0.25">
      <c r="A524" t="s">
        <v>8219</v>
      </c>
      <c r="B524">
        <v>31</v>
      </c>
      <c r="C524" t="s">
        <v>8221</v>
      </c>
      <c r="D524">
        <v>2</v>
      </c>
    </row>
    <row r="525" spans="1:4" x14ac:dyDescent="0.25">
      <c r="A525" t="s">
        <v>8219</v>
      </c>
      <c r="B525">
        <v>50</v>
      </c>
      <c r="C525" t="s">
        <v>8221</v>
      </c>
      <c r="D525">
        <v>23</v>
      </c>
    </row>
    <row r="526" spans="1:4" x14ac:dyDescent="0.25">
      <c r="A526" t="s">
        <v>8219</v>
      </c>
      <c r="B526">
        <v>59</v>
      </c>
      <c r="C526" t="s">
        <v>8221</v>
      </c>
      <c r="D526">
        <v>1</v>
      </c>
    </row>
    <row r="527" spans="1:4" x14ac:dyDescent="0.25">
      <c r="A527" t="s">
        <v>8219</v>
      </c>
      <c r="B527">
        <v>81</v>
      </c>
      <c r="C527" t="s">
        <v>8221</v>
      </c>
      <c r="D527">
        <v>2</v>
      </c>
    </row>
    <row r="528" spans="1:4" x14ac:dyDescent="0.25">
      <c r="A528" t="s">
        <v>8219</v>
      </c>
      <c r="B528">
        <v>508</v>
      </c>
      <c r="C528" t="s">
        <v>8221</v>
      </c>
      <c r="D528">
        <v>3</v>
      </c>
    </row>
    <row r="529" spans="1:4" x14ac:dyDescent="0.25">
      <c r="A529" t="s">
        <v>8219</v>
      </c>
      <c r="B529">
        <v>74</v>
      </c>
      <c r="C529" t="s">
        <v>8221</v>
      </c>
      <c r="D529">
        <v>0</v>
      </c>
    </row>
    <row r="530" spans="1:4" x14ac:dyDescent="0.25">
      <c r="A530" t="s">
        <v>8219</v>
      </c>
      <c r="B530">
        <v>141</v>
      </c>
      <c r="C530" t="s">
        <v>8221</v>
      </c>
      <c r="D530">
        <v>13</v>
      </c>
    </row>
    <row r="531" spans="1:4" x14ac:dyDescent="0.25">
      <c r="A531" t="s">
        <v>8219</v>
      </c>
      <c r="B531">
        <v>711</v>
      </c>
      <c r="C531" t="s">
        <v>8221</v>
      </c>
      <c r="D531">
        <v>1</v>
      </c>
    </row>
    <row r="532" spans="1:4" x14ac:dyDescent="0.25">
      <c r="A532" t="s">
        <v>8219</v>
      </c>
      <c r="B532">
        <v>141</v>
      </c>
      <c r="C532" t="s">
        <v>8221</v>
      </c>
      <c r="D532">
        <v>1</v>
      </c>
    </row>
    <row r="533" spans="1:4" x14ac:dyDescent="0.25">
      <c r="A533" t="s">
        <v>8219</v>
      </c>
      <c r="B533">
        <v>109</v>
      </c>
      <c r="C533" t="s">
        <v>8221</v>
      </c>
      <c r="D533">
        <v>1</v>
      </c>
    </row>
    <row r="534" spans="1:4" x14ac:dyDescent="0.25">
      <c r="A534" t="s">
        <v>8219</v>
      </c>
      <c r="B534">
        <v>361</v>
      </c>
      <c r="C534" t="s">
        <v>8221</v>
      </c>
      <c r="D534">
        <v>6</v>
      </c>
    </row>
    <row r="535" spans="1:4" x14ac:dyDescent="0.25">
      <c r="A535" t="s">
        <v>8219</v>
      </c>
      <c r="B535">
        <v>176</v>
      </c>
      <c r="C535" t="s">
        <v>8221</v>
      </c>
      <c r="D535">
        <v>39</v>
      </c>
    </row>
    <row r="536" spans="1:4" x14ac:dyDescent="0.25">
      <c r="A536" t="s">
        <v>8219</v>
      </c>
      <c r="B536">
        <v>670</v>
      </c>
      <c r="C536" t="s">
        <v>8221</v>
      </c>
      <c r="D536">
        <v>4</v>
      </c>
    </row>
    <row r="537" spans="1:4" x14ac:dyDescent="0.25">
      <c r="A537" t="s">
        <v>8219</v>
      </c>
      <c r="B537">
        <v>96</v>
      </c>
      <c r="C537" t="s">
        <v>8221</v>
      </c>
      <c r="D537">
        <v>1</v>
      </c>
    </row>
    <row r="538" spans="1:4" x14ac:dyDescent="0.25">
      <c r="A538" t="s">
        <v>8219</v>
      </c>
      <c r="B538">
        <v>74</v>
      </c>
      <c r="C538" t="s">
        <v>8221</v>
      </c>
      <c r="D538">
        <v>0</v>
      </c>
    </row>
    <row r="539" spans="1:4" x14ac:dyDescent="0.25">
      <c r="A539" t="s">
        <v>8219</v>
      </c>
      <c r="B539">
        <v>52</v>
      </c>
      <c r="C539" t="s">
        <v>8221</v>
      </c>
      <c r="D539">
        <v>0</v>
      </c>
    </row>
    <row r="540" spans="1:4" x14ac:dyDescent="0.25">
      <c r="A540" t="s">
        <v>8219</v>
      </c>
      <c r="B540">
        <v>105</v>
      </c>
      <c r="C540" t="s">
        <v>8221</v>
      </c>
      <c r="D540">
        <v>0</v>
      </c>
    </row>
    <row r="541" spans="1:4" x14ac:dyDescent="0.25">
      <c r="A541" t="s">
        <v>8219</v>
      </c>
      <c r="B541">
        <v>41</v>
      </c>
      <c r="C541" t="s">
        <v>8221</v>
      </c>
      <c r="D541">
        <v>8</v>
      </c>
    </row>
    <row r="542" spans="1:4" x14ac:dyDescent="0.25">
      <c r="A542" t="s">
        <v>8219</v>
      </c>
      <c r="B542">
        <v>34</v>
      </c>
      <c r="C542" t="s">
        <v>8221</v>
      </c>
      <c r="D542">
        <v>0</v>
      </c>
    </row>
    <row r="543" spans="1:4" x14ac:dyDescent="0.25">
      <c r="A543" t="s">
        <v>8219</v>
      </c>
      <c r="B543">
        <v>66</v>
      </c>
      <c r="C543" t="s">
        <v>8221</v>
      </c>
      <c r="D543">
        <v>1</v>
      </c>
    </row>
    <row r="544" spans="1:4" x14ac:dyDescent="0.25">
      <c r="A544" t="s">
        <v>8219</v>
      </c>
      <c r="B544">
        <v>50</v>
      </c>
      <c r="C544" t="s">
        <v>8221</v>
      </c>
      <c r="D544">
        <v>12</v>
      </c>
    </row>
    <row r="545" spans="1:4" x14ac:dyDescent="0.25">
      <c r="A545" t="s">
        <v>8219</v>
      </c>
      <c r="B545">
        <v>159</v>
      </c>
      <c r="C545" t="s">
        <v>8221</v>
      </c>
      <c r="D545">
        <v>0</v>
      </c>
    </row>
    <row r="546" spans="1:4" x14ac:dyDescent="0.25">
      <c r="A546" t="s">
        <v>8219</v>
      </c>
      <c r="B546">
        <v>182</v>
      </c>
      <c r="C546" t="s">
        <v>8221</v>
      </c>
      <c r="D546">
        <v>3</v>
      </c>
    </row>
    <row r="547" spans="1:4" x14ac:dyDescent="0.25">
      <c r="A547" t="s">
        <v>8219</v>
      </c>
      <c r="B547">
        <v>206</v>
      </c>
      <c r="C547" t="s">
        <v>8221</v>
      </c>
      <c r="D547">
        <v>2</v>
      </c>
    </row>
    <row r="548" spans="1:4" x14ac:dyDescent="0.25">
      <c r="A548" t="s">
        <v>8219</v>
      </c>
      <c r="B548">
        <v>169</v>
      </c>
      <c r="C548" t="s">
        <v>8221</v>
      </c>
      <c r="D548">
        <v>6</v>
      </c>
    </row>
    <row r="549" spans="1:4" x14ac:dyDescent="0.25">
      <c r="A549" t="s">
        <v>8219</v>
      </c>
      <c r="B549">
        <v>31</v>
      </c>
      <c r="C549" t="s">
        <v>8221</v>
      </c>
      <c r="D549">
        <v>0</v>
      </c>
    </row>
    <row r="550" spans="1:4" x14ac:dyDescent="0.25">
      <c r="A550" t="s">
        <v>8219</v>
      </c>
      <c r="B550">
        <v>28</v>
      </c>
      <c r="C550" t="s">
        <v>8221</v>
      </c>
      <c r="D550">
        <v>15</v>
      </c>
    </row>
    <row r="551" spans="1:4" x14ac:dyDescent="0.25">
      <c r="A551" t="s">
        <v>8219</v>
      </c>
      <c r="B551">
        <v>54</v>
      </c>
      <c r="C551" t="s">
        <v>8221</v>
      </c>
      <c r="D551">
        <v>1</v>
      </c>
    </row>
    <row r="552" spans="1:4" x14ac:dyDescent="0.25">
      <c r="A552" t="s">
        <v>8219</v>
      </c>
      <c r="B552">
        <v>467</v>
      </c>
      <c r="C552" t="s">
        <v>8221</v>
      </c>
      <c r="D552">
        <v>3</v>
      </c>
    </row>
    <row r="553" spans="1:4" x14ac:dyDescent="0.25">
      <c r="A553" t="s">
        <v>8219</v>
      </c>
      <c r="B553">
        <v>389</v>
      </c>
      <c r="C553" t="s">
        <v>8221</v>
      </c>
      <c r="D553">
        <v>8</v>
      </c>
    </row>
    <row r="554" spans="1:4" x14ac:dyDescent="0.25">
      <c r="A554" t="s">
        <v>8219</v>
      </c>
      <c r="B554">
        <v>68</v>
      </c>
      <c r="C554" t="s">
        <v>8221</v>
      </c>
      <c r="D554">
        <v>0</v>
      </c>
    </row>
    <row r="555" spans="1:4" x14ac:dyDescent="0.25">
      <c r="A555" t="s">
        <v>8219</v>
      </c>
      <c r="B555">
        <v>413</v>
      </c>
      <c r="C555" t="s">
        <v>8221</v>
      </c>
      <c r="D555">
        <v>3</v>
      </c>
    </row>
    <row r="556" spans="1:4" x14ac:dyDescent="0.25">
      <c r="A556" t="s">
        <v>8219</v>
      </c>
      <c r="B556">
        <v>190</v>
      </c>
      <c r="C556" t="s">
        <v>8221</v>
      </c>
      <c r="D556">
        <v>3</v>
      </c>
    </row>
    <row r="557" spans="1:4" x14ac:dyDescent="0.25">
      <c r="A557" t="s">
        <v>8219</v>
      </c>
      <c r="B557">
        <v>189</v>
      </c>
      <c r="C557" t="s">
        <v>8221</v>
      </c>
      <c r="D557">
        <v>0</v>
      </c>
    </row>
    <row r="558" spans="1:4" x14ac:dyDescent="0.25">
      <c r="A558" t="s">
        <v>8219</v>
      </c>
      <c r="B558">
        <v>130</v>
      </c>
      <c r="C558" t="s">
        <v>8221</v>
      </c>
      <c r="D558">
        <v>19</v>
      </c>
    </row>
    <row r="559" spans="1:4" x14ac:dyDescent="0.25">
      <c r="A559" t="s">
        <v>8219</v>
      </c>
      <c r="B559">
        <v>74</v>
      </c>
      <c r="C559" t="s">
        <v>8221</v>
      </c>
      <c r="D559">
        <v>0</v>
      </c>
    </row>
    <row r="560" spans="1:4" x14ac:dyDescent="0.25">
      <c r="A560" t="s">
        <v>8219</v>
      </c>
      <c r="B560">
        <v>274</v>
      </c>
      <c r="C560" t="s">
        <v>8221</v>
      </c>
      <c r="D560">
        <v>2</v>
      </c>
    </row>
    <row r="561" spans="1:4" x14ac:dyDescent="0.25">
      <c r="A561" t="s">
        <v>8219</v>
      </c>
      <c r="B561">
        <v>22</v>
      </c>
      <c r="C561" t="s">
        <v>8221</v>
      </c>
      <c r="D561">
        <v>0</v>
      </c>
    </row>
    <row r="562" spans="1:4" x14ac:dyDescent="0.25">
      <c r="A562" t="s">
        <v>8219</v>
      </c>
      <c r="B562">
        <v>31</v>
      </c>
      <c r="C562" t="s">
        <v>8221</v>
      </c>
      <c r="D562">
        <v>0</v>
      </c>
    </row>
    <row r="563" spans="1:4" x14ac:dyDescent="0.25">
      <c r="A563" t="s">
        <v>8219</v>
      </c>
      <c r="B563">
        <v>63</v>
      </c>
      <c r="C563" t="s">
        <v>8221</v>
      </c>
      <c r="D563">
        <v>25</v>
      </c>
    </row>
    <row r="564" spans="1:4" x14ac:dyDescent="0.25">
      <c r="A564" t="s">
        <v>8219</v>
      </c>
      <c r="B564">
        <v>20</v>
      </c>
      <c r="C564" t="s">
        <v>8221</v>
      </c>
      <c r="D564">
        <v>8</v>
      </c>
    </row>
    <row r="565" spans="1:4" x14ac:dyDescent="0.25">
      <c r="A565" t="s">
        <v>8219</v>
      </c>
      <c r="B565">
        <v>25</v>
      </c>
      <c r="C565" t="s">
        <v>8221</v>
      </c>
      <c r="D565">
        <v>16</v>
      </c>
    </row>
    <row r="566" spans="1:4" x14ac:dyDescent="0.25">
      <c r="A566" t="s">
        <v>8219</v>
      </c>
      <c r="B566">
        <v>61</v>
      </c>
      <c r="C566" t="s">
        <v>8221</v>
      </c>
      <c r="D566">
        <v>3</v>
      </c>
    </row>
    <row r="567" spans="1:4" x14ac:dyDescent="0.25">
      <c r="A567" t="s">
        <v>8219</v>
      </c>
      <c r="B567">
        <v>52</v>
      </c>
      <c r="C567" t="s">
        <v>8221</v>
      </c>
      <c r="D567">
        <v>3</v>
      </c>
    </row>
    <row r="568" spans="1:4" x14ac:dyDescent="0.25">
      <c r="A568" t="s">
        <v>8219</v>
      </c>
      <c r="B568">
        <v>86</v>
      </c>
      <c r="C568" t="s">
        <v>8221</v>
      </c>
      <c r="D568">
        <v>2</v>
      </c>
    </row>
    <row r="569" spans="1:4" x14ac:dyDescent="0.25">
      <c r="A569" t="s">
        <v>8219</v>
      </c>
      <c r="B569">
        <v>42</v>
      </c>
      <c r="C569" t="s">
        <v>8221</v>
      </c>
      <c r="D569">
        <v>1</v>
      </c>
    </row>
    <row r="570" spans="1:4" x14ac:dyDescent="0.25">
      <c r="A570" t="s">
        <v>8219</v>
      </c>
      <c r="B570">
        <v>52</v>
      </c>
      <c r="C570" t="s">
        <v>8221</v>
      </c>
      <c r="D570">
        <v>0</v>
      </c>
    </row>
    <row r="571" spans="1:4" x14ac:dyDescent="0.25">
      <c r="A571" t="s">
        <v>8219</v>
      </c>
      <c r="B571">
        <v>120</v>
      </c>
      <c r="C571" t="s">
        <v>8221</v>
      </c>
      <c r="D571">
        <v>1</v>
      </c>
    </row>
    <row r="572" spans="1:4" x14ac:dyDescent="0.25">
      <c r="A572" t="s">
        <v>8219</v>
      </c>
      <c r="B572">
        <v>22</v>
      </c>
      <c r="C572" t="s">
        <v>8221</v>
      </c>
      <c r="D572">
        <v>19</v>
      </c>
    </row>
    <row r="573" spans="1:4" x14ac:dyDescent="0.25">
      <c r="A573" t="s">
        <v>8219</v>
      </c>
      <c r="B573">
        <v>64</v>
      </c>
      <c r="C573" t="s">
        <v>8221</v>
      </c>
      <c r="D573">
        <v>9</v>
      </c>
    </row>
    <row r="574" spans="1:4" x14ac:dyDescent="0.25">
      <c r="A574" t="s">
        <v>8219</v>
      </c>
      <c r="B574">
        <v>23</v>
      </c>
      <c r="C574" t="s">
        <v>8221</v>
      </c>
      <c r="D574">
        <v>1</v>
      </c>
    </row>
    <row r="575" spans="1:4" x14ac:dyDescent="0.25">
      <c r="A575" t="s">
        <v>8219</v>
      </c>
      <c r="B575">
        <v>238</v>
      </c>
      <c r="C575" t="s">
        <v>8221</v>
      </c>
      <c r="D575">
        <v>0</v>
      </c>
    </row>
    <row r="576" spans="1:4" x14ac:dyDescent="0.25">
      <c r="A576" t="s">
        <v>8219</v>
      </c>
      <c r="B576">
        <v>33</v>
      </c>
      <c r="C576" t="s">
        <v>8221</v>
      </c>
      <c r="D576">
        <v>1</v>
      </c>
    </row>
    <row r="577" spans="1:4" x14ac:dyDescent="0.25">
      <c r="A577" t="s">
        <v>8219</v>
      </c>
      <c r="B577">
        <v>32</v>
      </c>
      <c r="C577" t="s">
        <v>8221</v>
      </c>
      <c r="D577">
        <v>5</v>
      </c>
    </row>
    <row r="578" spans="1:4" x14ac:dyDescent="0.25">
      <c r="A578" t="s">
        <v>8219</v>
      </c>
      <c r="B578">
        <v>24</v>
      </c>
      <c r="C578" t="s">
        <v>8221</v>
      </c>
      <c r="D578">
        <v>85</v>
      </c>
    </row>
    <row r="579" spans="1:4" x14ac:dyDescent="0.25">
      <c r="A579" t="s">
        <v>8219</v>
      </c>
      <c r="B579">
        <v>29</v>
      </c>
      <c r="C579" t="s">
        <v>8221</v>
      </c>
      <c r="D579">
        <v>3</v>
      </c>
    </row>
    <row r="580" spans="1:4" x14ac:dyDescent="0.25">
      <c r="A580" t="s">
        <v>8219</v>
      </c>
      <c r="B580">
        <v>50</v>
      </c>
      <c r="C580" t="s">
        <v>8221</v>
      </c>
      <c r="D580">
        <v>4</v>
      </c>
    </row>
    <row r="581" spans="1:4" x14ac:dyDescent="0.25">
      <c r="A581" t="s">
        <v>8219</v>
      </c>
      <c r="B581">
        <v>108</v>
      </c>
      <c r="C581" t="s">
        <v>8221</v>
      </c>
      <c r="D581">
        <v>3</v>
      </c>
    </row>
    <row r="582" spans="1:4" x14ac:dyDescent="0.25">
      <c r="A582" t="s">
        <v>8219</v>
      </c>
      <c r="B582">
        <v>139</v>
      </c>
      <c r="C582" t="s">
        <v>8221</v>
      </c>
      <c r="D582">
        <v>5</v>
      </c>
    </row>
    <row r="583" spans="1:4" x14ac:dyDescent="0.25">
      <c r="A583" t="s">
        <v>8219</v>
      </c>
      <c r="B583">
        <v>7</v>
      </c>
      <c r="C583" t="s">
        <v>8221</v>
      </c>
      <c r="D583">
        <v>17</v>
      </c>
    </row>
    <row r="584" spans="1:4" x14ac:dyDescent="0.25">
      <c r="A584" t="s">
        <v>8219</v>
      </c>
      <c r="B584">
        <v>149</v>
      </c>
      <c r="C584" t="s">
        <v>8221</v>
      </c>
      <c r="D584">
        <v>3</v>
      </c>
    </row>
    <row r="585" spans="1:4" x14ac:dyDescent="0.25">
      <c r="A585" t="s">
        <v>8219</v>
      </c>
      <c r="B585">
        <v>31</v>
      </c>
      <c r="C585" t="s">
        <v>8221</v>
      </c>
      <c r="D585">
        <v>2</v>
      </c>
    </row>
    <row r="586" spans="1:4" x14ac:dyDescent="0.25">
      <c r="A586" t="s">
        <v>8219</v>
      </c>
      <c r="B586">
        <v>26</v>
      </c>
      <c r="C586" t="s">
        <v>8221</v>
      </c>
      <c r="D586">
        <v>6</v>
      </c>
    </row>
    <row r="587" spans="1:4" x14ac:dyDescent="0.25">
      <c r="A587" t="s">
        <v>8219</v>
      </c>
      <c r="B587">
        <v>172</v>
      </c>
      <c r="C587" t="s">
        <v>8221</v>
      </c>
      <c r="D587">
        <v>0</v>
      </c>
    </row>
    <row r="588" spans="1:4" x14ac:dyDescent="0.25">
      <c r="A588" t="s">
        <v>8219</v>
      </c>
      <c r="B588">
        <v>78</v>
      </c>
      <c r="C588" t="s">
        <v>8221</v>
      </c>
      <c r="D588">
        <v>1</v>
      </c>
    </row>
    <row r="589" spans="1:4" x14ac:dyDescent="0.25">
      <c r="A589" t="s">
        <v>8219</v>
      </c>
      <c r="B589">
        <v>120</v>
      </c>
      <c r="C589" t="s">
        <v>8221</v>
      </c>
      <c r="D589">
        <v>3</v>
      </c>
    </row>
    <row r="590" spans="1:4" x14ac:dyDescent="0.25">
      <c r="A590" t="s">
        <v>8219</v>
      </c>
      <c r="B590">
        <v>227</v>
      </c>
      <c r="C590" t="s">
        <v>8221</v>
      </c>
      <c r="D590">
        <v>13</v>
      </c>
    </row>
    <row r="591" spans="1:4" x14ac:dyDescent="0.25">
      <c r="A591" t="s">
        <v>8219</v>
      </c>
      <c r="B591">
        <v>42</v>
      </c>
      <c r="C591" t="s">
        <v>8221</v>
      </c>
      <c r="D591">
        <v>1</v>
      </c>
    </row>
    <row r="592" spans="1:4" x14ac:dyDescent="0.25">
      <c r="A592" t="s">
        <v>8219</v>
      </c>
      <c r="B592">
        <v>64</v>
      </c>
      <c r="C592" t="s">
        <v>8221</v>
      </c>
      <c r="D592">
        <v>1</v>
      </c>
    </row>
    <row r="593" spans="1:4" x14ac:dyDescent="0.25">
      <c r="A593" t="s">
        <v>8219</v>
      </c>
      <c r="B593">
        <v>121</v>
      </c>
      <c r="C593" t="s">
        <v>8221</v>
      </c>
      <c r="D593">
        <v>9</v>
      </c>
    </row>
    <row r="594" spans="1:4" x14ac:dyDescent="0.25">
      <c r="A594" t="s">
        <v>8219</v>
      </c>
      <c r="B594">
        <v>87</v>
      </c>
      <c r="C594" t="s">
        <v>8221</v>
      </c>
      <c r="D594">
        <v>0</v>
      </c>
    </row>
    <row r="595" spans="1:4" x14ac:dyDescent="0.25">
      <c r="A595" t="s">
        <v>8219</v>
      </c>
      <c r="B595">
        <v>65</v>
      </c>
      <c r="C595" t="s">
        <v>8221</v>
      </c>
      <c r="D595">
        <v>2</v>
      </c>
    </row>
    <row r="596" spans="1:4" x14ac:dyDescent="0.25">
      <c r="A596" t="s">
        <v>8219</v>
      </c>
      <c r="B596">
        <v>49</v>
      </c>
      <c r="C596" t="s">
        <v>8221</v>
      </c>
      <c r="D596">
        <v>1</v>
      </c>
    </row>
    <row r="597" spans="1:4" x14ac:dyDescent="0.25">
      <c r="A597" t="s">
        <v>8219</v>
      </c>
      <c r="B597">
        <v>19</v>
      </c>
      <c r="C597" t="s">
        <v>8221</v>
      </c>
      <c r="D597">
        <v>10</v>
      </c>
    </row>
    <row r="598" spans="1:4" x14ac:dyDescent="0.25">
      <c r="A598" t="s">
        <v>8219</v>
      </c>
      <c r="B598">
        <v>81</v>
      </c>
      <c r="C598" t="s">
        <v>8221</v>
      </c>
      <c r="D598">
        <v>3</v>
      </c>
    </row>
    <row r="599" spans="1:4" x14ac:dyDescent="0.25">
      <c r="A599" t="s">
        <v>8219</v>
      </c>
      <c r="B599">
        <v>264</v>
      </c>
      <c r="C599" t="s">
        <v>8221</v>
      </c>
      <c r="D599">
        <v>2</v>
      </c>
    </row>
    <row r="600" spans="1:4" x14ac:dyDescent="0.25">
      <c r="A600" t="s">
        <v>8219</v>
      </c>
      <c r="B600">
        <v>25</v>
      </c>
      <c r="C600" t="s">
        <v>8221</v>
      </c>
      <c r="D600">
        <v>2</v>
      </c>
    </row>
    <row r="601" spans="1:4" x14ac:dyDescent="0.25">
      <c r="A601" t="s">
        <v>8219</v>
      </c>
      <c r="B601">
        <v>5</v>
      </c>
      <c r="C601" t="s">
        <v>8221</v>
      </c>
      <c r="D601">
        <v>1</v>
      </c>
    </row>
    <row r="602" spans="1:4" x14ac:dyDescent="0.25">
      <c r="A602" t="s">
        <v>8219</v>
      </c>
      <c r="B602">
        <v>144</v>
      </c>
      <c r="C602" t="s">
        <v>8221</v>
      </c>
      <c r="D602">
        <v>14</v>
      </c>
    </row>
    <row r="603" spans="1:4" x14ac:dyDescent="0.25">
      <c r="A603" t="s">
        <v>8219</v>
      </c>
      <c r="B603">
        <v>92</v>
      </c>
      <c r="C603" t="s">
        <v>8221</v>
      </c>
      <c r="D603">
        <v>0</v>
      </c>
    </row>
    <row r="604" spans="1:4" x14ac:dyDescent="0.25">
      <c r="A604" t="s">
        <v>8219</v>
      </c>
      <c r="B604">
        <v>147</v>
      </c>
      <c r="C604" t="s">
        <v>8221</v>
      </c>
      <c r="D604">
        <v>0</v>
      </c>
    </row>
    <row r="605" spans="1:4" x14ac:dyDescent="0.25">
      <c r="A605" t="s">
        <v>8219</v>
      </c>
      <c r="B605">
        <v>90</v>
      </c>
      <c r="C605" t="s">
        <v>8221</v>
      </c>
      <c r="D605">
        <v>4</v>
      </c>
    </row>
    <row r="606" spans="1:4" x14ac:dyDescent="0.25">
      <c r="A606" t="s">
        <v>8219</v>
      </c>
      <c r="B606">
        <v>87</v>
      </c>
      <c r="C606" t="s">
        <v>8221</v>
      </c>
      <c r="D606">
        <v>3</v>
      </c>
    </row>
    <row r="607" spans="1:4" x14ac:dyDescent="0.25">
      <c r="A607" t="s">
        <v>8219</v>
      </c>
      <c r="B607">
        <v>406</v>
      </c>
      <c r="C607" t="s">
        <v>8221</v>
      </c>
      <c r="D607">
        <v>0</v>
      </c>
    </row>
    <row r="608" spans="1:4" x14ac:dyDescent="0.25">
      <c r="A608" t="s">
        <v>8219</v>
      </c>
      <c r="B608">
        <v>20</v>
      </c>
      <c r="C608" t="s">
        <v>8221</v>
      </c>
      <c r="D608">
        <v>5</v>
      </c>
    </row>
    <row r="609" spans="1:4" x14ac:dyDescent="0.25">
      <c r="A609" t="s">
        <v>8219</v>
      </c>
      <c r="B609">
        <v>70</v>
      </c>
      <c r="C609" t="s">
        <v>8221</v>
      </c>
      <c r="D609">
        <v>47</v>
      </c>
    </row>
    <row r="610" spans="1:4" x14ac:dyDescent="0.25">
      <c r="A610" t="s">
        <v>8219</v>
      </c>
      <c r="B610">
        <v>16</v>
      </c>
      <c r="C610" t="s">
        <v>8221</v>
      </c>
      <c r="D610">
        <v>0</v>
      </c>
    </row>
    <row r="611" spans="1:4" x14ac:dyDescent="0.25">
      <c r="A611" t="s">
        <v>8219</v>
      </c>
      <c r="B611">
        <v>52</v>
      </c>
      <c r="C611" t="s">
        <v>8221</v>
      </c>
      <c r="D611">
        <v>10</v>
      </c>
    </row>
    <row r="612" spans="1:4" x14ac:dyDescent="0.25">
      <c r="A612" t="s">
        <v>8219</v>
      </c>
      <c r="B612">
        <v>66</v>
      </c>
      <c r="C612" t="s">
        <v>8221</v>
      </c>
      <c r="D612">
        <v>11</v>
      </c>
    </row>
    <row r="613" spans="1:4" x14ac:dyDescent="0.25">
      <c r="A613" t="s">
        <v>8219</v>
      </c>
      <c r="B613">
        <v>109</v>
      </c>
      <c r="C613" t="s">
        <v>8221</v>
      </c>
      <c r="D613">
        <v>2</v>
      </c>
    </row>
    <row r="614" spans="1:4" x14ac:dyDescent="0.25">
      <c r="A614" t="s">
        <v>8219</v>
      </c>
      <c r="B614">
        <v>168</v>
      </c>
      <c r="C614" t="s">
        <v>8221</v>
      </c>
      <c r="D614">
        <v>2</v>
      </c>
    </row>
    <row r="615" spans="1:4" x14ac:dyDescent="0.25">
      <c r="A615" t="s">
        <v>8219</v>
      </c>
      <c r="B615">
        <v>31</v>
      </c>
      <c r="C615" t="s">
        <v>8221</v>
      </c>
      <c r="D615">
        <v>22</v>
      </c>
    </row>
    <row r="616" spans="1:4" x14ac:dyDescent="0.25">
      <c r="A616" t="s">
        <v>8219</v>
      </c>
      <c r="B616">
        <v>133</v>
      </c>
      <c r="C616" t="s">
        <v>8221</v>
      </c>
      <c r="D616">
        <v>8</v>
      </c>
    </row>
    <row r="617" spans="1:4" x14ac:dyDescent="0.25">
      <c r="A617" t="s">
        <v>8219</v>
      </c>
      <c r="B617">
        <v>151</v>
      </c>
      <c r="C617" t="s">
        <v>8221</v>
      </c>
      <c r="D617">
        <v>6</v>
      </c>
    </row>
    <row r="618" spans="1:4" x14ac:dyDescent="0.25">
      <c r="A618" t="s">
        <v>8219</v>
      </c>
      <c r="B618">
        <v>5</v>
      </c>
      <c r="C618" t="s">
        <v>8221</v>
      </c>
      <c r="D618">
        <v>1</v>
      </c>
    </row>
    <row r="619" spans="1:4" x14ac:dyDescent="0.25">
      <c r="A619" t="s">
        <v>8219</v>
      </c>
      <c r="B619">
        <v>73</v>
      </c>
      <c r="C619" t="s">
        <v>8221</v>
      </c>
      <c r="D619">
        <v>3</v>
      </c>
    </row>
    <row r="620" spans="1:4" x14ac:dyDescent="0.25">
      <c r="A620" t="s">
        <v>8219</v>
      </c>
      <c r="B620">
        <v>148</v>
      </c>
      <c r="C620" t="s">
        <v>8221</v>
      </c>
      <c r="D620">
        <v>0</v>
      </c>
    </row>
    <row r="621" spans="1:4" x14ac:dyDescent="0.25">
      <c r="A621" t="s">
        <v>8219</v>
      </c>
      <c r="B621">
        <v>93</v>
      </c>
      <c r="C621" t="s">
        <v>8221</v>
      </c>
      <c r="D621">
        <v>0</v>
      </c>
    </row>
    <row r="622" spans="1:4" x14ac:dyDescent="0.25">
      <c r="A622" t="s">
        <v>8219</v>
      </c>
      <c r="B622">
        <v>63</v>
      </c>
      <c r="C622" t="s">
        <v>8221</v>
      </c>
      <c r="D622">
        <v>0</v>
      </c>
    </row>
    <row r="623" spans="1:4" x14ac:dyDescent="0.25">
      <c r="A623" t="s">
        <v>8219</v>
      </c>
      <c r="B623">
        <v>134</v>
      </c>
      <c r="C623" t="s">
        <v>8221</v>
      </c>
      <c r="D623">
        <v>0</v>
      </c>
    </row>
    <row r="624" spans="1:4" x14ac:dyDescent="0.25">
      <c r="A624" t="s">
        <v>8219</v>
      </c>
      <c r="B624">
        <v>14</v>
      </c>
      <c r="C624" t="s">
        <v>8221</v>
      </c>
      <c r="D624">
        <v>0</v>
      </c>
    </row>
    <row r="625" spans="1:4" x14ac:dyDescent="0.25">
      <c r="A625" t="s">
        <v>8219</v>
      </c>
      <c r="B625">
        <v>78</v>
      </c>
      <c r="C625" t="s">
        <v>8221</v>
      </c>
      <c r="D625">
        <v>3</v>
      </c>
    </row>
    <row r="626" spans="1:4" x14ac:dyDescent="0.25">
      <c r="A626" t="s">
        <v>8219</v>
      </c>
      <c r="B626">
        <v>112</v>
      </c>
      <c r="C626" t="s">
        <v>8221</v>
      </c>
      <c r="D626">
        <v>0</v>
      </c>
    </row>
    <row r="627" spans="1:4" x14ac:dyDescent="0.25">
      <c r="A627" t="s">
        <v>8219</v>
      </c>
      <c r="B627">
        <v>34</v>
      </c>
      <c r="C627" t="s">
        <v>8221</v>
      </c>
      <c r="D627">
        <v>0</v>
      </c>
    </row>
    <row r="628" spans="1:4" x14ac:dyDescent="0.25">
      <c r="A628" t="s">
        <v>8219</v>
      </c>
      <c r="B628">
        <v>19</v>
      </c>
      <c r="C628" t="s">
        <v>8221</v>
      </c>
      <c r="D628">
        <v>1</v>
      </c>
    </row>
    <row r="629" spans="1:4" x14ac:dyDescent="0.25">
      <c r="A629" t="s">
        <v>8219</v>
      </c>
      <c r="B629">
        <v>13</v>
      </c>
      <c r="C629" t="s">
        <v>8221</v>
      </c>
      <c r="D629">
        <v>6</v>
      </c>
    </row>
    <row r="630" spans="1:4" x14ac:dyDescent="0.25">
      <c r="A630" t="s">
        <v>8219</v>
      </c>
      <c r="B630">
        <v>104</v>
      </c>
      <c r="C630" t="s">
        <v>8221</v>
      </c>
      <c r="D630">
        <v>1</v>
      </c>
    </row>
    <row r="631" spans="1:4" x14ac:dyDescent="0.25">
      <c r="A631" t="s">
        <v>8219</v>
      </c>
      <c r="B631">
        <v>52</v>
      </c>
      <c r="C631" t="s">
        <v>8221</v>
      </c>
      <c r="D631">
        <v>2</v>
      </c>
    </row>
    <row r="632" spans="1:4" x14ac:dyDescent="0.25">
      <c r="A632" t="s">
        <v>8219</v>
      </c>
      <c r="B632">
        <v>17</v>
      </c>
      <c r="C632" t="s">
        <v>8221</v>
      </c>
      <c r="D632">
        <v>0</v>
      </c>
    </row>
    <row r="633" spans="1:4" x14ac:dyDescent="0.25">
      <c r="A633" t="s">
        <v>8219</v>
      </c>
      <c r="B633">
        <v>82</v>
      </c>
      <c r="C633" t="s">
        <v>8221</v>
      </c>
      <c r="D633">
        <v>3</v>
      </c>
    </row>
    <row r="634" spans="1:4" x14ac:dyDescent="0.25">
      <c r="A634" t="s">
        <v>8219</v>
      </c>
      <c r="B634">
        <v>73</v>
      </c>
      <c r="C634" t="s">
        <v>8221</v>
      </c>
      <c r="D634">
        <v>3</v>
      </c>
    </row>
    <row r="635" spans="1:4" x14ac:dyDescent="0.25">
      <c r="A635" t="s">
        <v>8219</v>
      </c>
      <c r="B635">
        <v>158</v>
      </c>
      <c r="C635" t="s">
        <v>8221</v>
      </c>
      <c r="D635">
        <v>0</v>
      </c>
    </row>
    <row r="636" spans="1:4" x14ac:dyDescent="0.25">
      <c r="A636" t="s">
        <v>8219</v>
      </c>
      <c r="B636">
        <v>65</v>
      </c>
      <c r="C636" t="s">
        <v>8221</v>
      </c>
      <c r="D636">
        <v>6</v>
      </c>
    </row>
    <row r="637" spans="1:4" x14ac:dyDescent="0.25">
      <c r="A637" t="s">
        <v>8219</v>
      </c>
      <c r="B637">
        <v>184</v>
      </c>
      <c r="C637" t="s">
        <v>8221</v>
      </c>
      <c r="D637">
        <v>0</v>
      </c>
    </row>
    <row r="638" spans="1:4" x14ac:dyDescent="0.25">
      <c r="A638" t="s">
        <v>8219</v>
      </c>
      <c r="B638">
        <v>34</v>
      </c>
      <c r="C638" t="s">
        <v>8221</v>
      </c>
      <c r="D638">
        <v>19</v>
      </c>
    </row>
    <row r="639" spans="1:4" x14ac:dyDescent="0.25">
      <c r="A639" t="s">
        <v>8219</v>
      </c>
      <c r="B639">
        <v>240</v>
      </c>
      <c r="C639" t="s">
        <v>8221</v>
      </c>
      <c r="D639">
        <v>1</v>
      </c>
    </row>
    <row r="640" spans="1:4" x14ac:dyDescent="0.25">
      <c r="A640" t="s">
        <v>8219</v>
      </c>
      <c r="B640">
        <v>113</v>
      </c>
      <c r="C640" t="s">
        <v>8221</v>
      </c>
      <c r="D640">
        <v>2</v>
      </c>
    </row>
    <row r="641" spans="1:4" x14ac:dyDescent="0.25">
      <c r="A641" t="s">
        <v>8219</v>
      </c>
      <c r="B641">
        <v>66</v>
      </c>
      <c r="C641" t="s">
        <v>8221</v>
      </c>
      <c r="D641">
        <v>0</v>
      </c>
    </row>
    <row r="642" spans="1:4" x14ac:dyDescent="0.25">
      <c r="A642" t="s">
        <v>8219</v>
      </c>
      <c r="B642">
        <v>340</v>
      </c>
      <c r="C642" t="s">
        <v>8221</v>
      </c>
      <c r="D642">
        <v>11</v>
      </c>
    </row>
    <row r="643" spans="1:4" x14ac:dyDescent="0.25">
      <c r="A643" t="s">
        <v>8219</v>
      </c>
      <c r="B643">
        <v>150</v>
      </c>
      <c r="C643" t="s">
        <v>8221</v>
      </c>
      <c r="D643">
        <v>0</v>
      </c>
    </row>
    <row r="644" spans="1:4" x14ac:dyDescent="0.25">
      <c r="A644" t="s">
        <v>8219</v>
      </c>
      <c r="B644">
        <v>25</v>
      </c>
      <c r="C644" t="s">
        <v>8221</v>
      </c>
      <c r="D644">
        <v>0</v>
      </c>
    </row>
    <row r="645" spans="1:4" x14ac:dyDescent="0.25">
      <c r="A645" t="s">
        <v>8219</v>
      </c>
      <c r="B645">
        <v>234</v>
      </c>
      <c r="C645" t="s">
        <v>8221</v>
      </c>
      <c r="D645">
        <v>1</v>
      </c>
    </row>
    <row r="646" spans="1:4" x14ac:dyDescent="0.25">
      <c r="A646" t="s">
        <v>8219</v>
      </c>
      <c r="B646">
        <v>2602</v>
      </c>
      <c r="C646" t="s">
        <v>8221</v>
      </c>
      <c r="D646">
        <v>3</v>
      </c>
    </row>
    <row r="647" spans="1:4" x14ac:dyDescent="0.25">
      <c r="A647" t="s">
        <v>8219</v>
      </c>
      <c r="B647">
        <v>248</v>
      </c>
      <c r="C647" t="s">
        <v>8221</v>
      </c>
      <c r="D647">
        <v>1</v>
      </c>
    </row>
    <row r="648" spans="1:4" x14ac:dyDescent="0.25">
      <c r="A648" t="s">
        <v>8219</v>
      </c>
      <c r="B648">
        <v>600</v>
      </c>
      <c r="C648" t="s">
        <v>8221</v>
      </c>
      <c r="D648">
        <v>15</v>
      </c>
    </row>
    <row r="649" spans="1:4" x14ac:dyDescent="0.25">
      <c r="A649" t="s">
        <v>8219</v>
      </c>
      <c r="B649">
        <v>293</v>
      </c>
      <c r="C649" t="s">
        <v>8221</v>
      </c>
      <c r="D649">
        <v>2</v>
      </c>
    </row>
    <row r="650" spans="1:4" x14ac:dyDescent="0.25">
      <c r="A650" t="s">
        <v>8219</v>
      </c>
      <c r="B650">
        <v>321</v>
      </c>
      <c r="C650" t="s">
        <v>8221</v>
      </c>
      <c r="D650">
        <v>1</v>
      </c>
    </row>
    <row r="651" spans="1:4" x14ac:dyDescent="0.25">
      <c r="A651" t="s">
        <v>8219</v>
      </c>
      <c r="B651">
        <v>81</v>
      </c>
      <c r="C651" t="s">
        <v>8221</v>
      </c>
      <c r="D651">
        <v>1</v>
      </c>
    </row>
    <row r="652" spans="1:4" x14ac:dyDescent="0.25">
      <c r="A652" t="s">
        <v>8219</v>
      </c>
      <c r="B652">
        <v>343</v>
      </c>
      <c r="C652" t="s">
        <v>8221</v>
      </c>
      <c r="D652">
        <v>0</v>
      </c>
    </row>
    <row r="653" spans="1:4" x14ac:dyDescent="0.25">
      <c r="A653" t="s">
        <v>8219</v>
      </c>
      <c r="B653">
        <v>336</v>
      </c>
      <c r="C653" t="s">
        <v>8221</v>
      </c>
      <c r="D653">
        <v>1</v>
      </c>
    </row>
    <row r="654" spans="1:4" x14ac:dyDescent="0.25">
      <c r="A654" t="s">
        <v>8219</v>
      </c>
      <c r="B654">
        <v>47</v>
      </c>
      <c r="C654" t="s">
        <v>8221</v>
      </c>
      <c r="D654">
        <v>11</v>
      </c>
    </row>
    <row r="655" spans="1:4" x14ac:dyDescent="0.25">
      <c r="A655" t="s">
        <v>8219</v>
      </c>
      <c r="B655">
        <v>76</v>
      </c>
      <c r="C655" t="s">
        <v>8221</v>
      </c>
      <c r="D655">
        <v>0</v>
      </c>
    </row>
    <row r="656" spans="1:4" x14ac:dyDescent="0.25">
      <c r="A656" t="s">
        <v>8219</v>
      </c>
      <c r="B656">
        <v>441</v>
      </c>
      <c r="C656" t="s">
        <v>8221</v>
      </c>
      <c r="D656">
        <v>1</v>
      </c>
    </row>
    <row r="657" spans="1:4" x14ac:dyDescent="0.25">
      <c r="A657" t="s">
        <v>8219</v>
      </c>
      <c r="B657">
        <v>916</v>
      </c>
      <c r="C657" t="s">
        <v>8221</v>
      </c>
      <c r="D657">
        <v>6</v>
      </c>
    </row>
    <row r="658" spans="1:4" x14ac:dyDescent="0.25">
      <c r="A658" t="s">
        <v>8219</v>
      </c>
      <c r="B658">
        <v>369</v>
      </c>
      <c r="C658" t="s">
        <v>8221</v>
      </c>
      <c r="D658">
        <v>7</v>
      </c>
    </row>
    <row r="659" spans="1:4" x14ac:dyDescent="0.25">
      <c r="A659" t="s">
        <v>8219</v>
      </c>
      <c r="B659">
        <v>20242</v>
      </c>
      <c r="C659" t="s">
        <v>8221</v>
      </c>
      <c r="D659">
        <v>0</v>
      </c>
    </row>
    <row r="660" spans="1:4" x14ac:dyDescent="0.25">
      <c r="A660" t="s">
        <v>8219</v>
      </c>
      <c r="B660">
        <v>71</v>
      </c>
      <c r="C660" t="s">
        <v>8221</v>
      </c>
      <c r="D660">
        <v>16</v>
      </c>
    </row>
    <row r="661" spans="1:4" x14ac:dyDescent="0.25">
      <c r="A661" t="s">
        <v>8219</v>
      </c>
      <c r="B661">
        <v>635</v>
      </c>
      <c r="C661" t="s">
        <v>8221</v>
      </c>
      <c r="D661">
        <v>0</v>
      </c>
    </row>
    <row r="662" spans="1:4" x14ac:dyDescent="0.25">
      <c r="A662" t="s">
        <v>8219</v>
      </c>
      <c r="B662">
        <v>885</v>
      </c>
      <c r="C662" t="s">
        <v>8221</v>
      </c>
      <c r="D662">
        <v>0</v>
      </c>
    </row>
    <row r="663" spans="1:4" x14ac:dyDescent="0.25">
      <c r="A663" t="s">
        <v>8219</v>
      </c>
      <c r="B663">
        <v>329</v>
      </c>
      <c r="C663" t="s">
        <v>8221</v>
      </c>
      <c r="D663">
        <v>0</v>
      </c>
    </row>
    <row r="664" spans="1:4" x14ac:dyDescent="0.25">
      <c r="A664" t="s">
        <v>8219</v>
      </c>
      <c r="B664">
        <v>71</v>
      </c>
      <c r="C664" t="s">
        <v>8221</v>
      </c>
      <c r="D664">
        <v>12</v>
      </c>
    </row>
    <row r="665" spans="1:4" x14ac:dyDescent="0.25">
      <c r="A665" t="s">
        <v>8219</v>
      </c>
      <c r="B665">
        <v>269</v>
      </c>
      <c r="C665" t="s">
        <v>8221</v>
      </c>
      <c r="D665">
        <v>1</v>
      </c>
    </row>
    <row r="666" spans="1:4" x14ac:dyDescent="0.25">
      <c r="A666" t="s">
        <v>8219</v>
      </c>
      <c r="B666">
        <v>345</v>
      </c>
      <c r="C666" t="s">
        <v>8221</v>
      </c>
      <c r="D666">
        <v>3</v>
      </c>
    </row>
    <row r="667" spans="1:4" x14ac:dyDescent="0.25">
      <c r="A667" t="s">
        <v>8219</v>
      </c>
      <c r="B667">
        <v>43</v>
      </c>
      <c r="C667" t="s">
        <v>8221</v>
      </c>
      <c r="D667">
        <v>1</v>
      </c>
    </row>
    <row r="668" spans="1:4" x14ac:dyDescent="0.25">
      <c r="A668" t="s">
        <v>8219</v>
      </c>
      <c r="B668">
        <v>33</v>
      </c>
      <c r="C668" t="s">
        <v>8221</v>
      </c>
      <c r="D668">
        <v>4</v>
      </c>
    </row>
    <row r="669" spans="1:4" x14ac:dyDescent="0.25">
      <c r="A669" t="s">
        <v>8219</v>
      </c>
      <c r="B669">
        <v>211</v>
      </c>
      <c r="C669" t="s">
        <v>8221</v>
      </c>
      <c r="D669">
        <v>1</v>
      </c>
    </row>
    <row r="670" spans="1:4" x14ac:dyDescent="0.25">
      <c r="A670" t="s">
        <v>8219</v>
      </c>
      <c r="B670">
        <v>196</v>
      </c>
      <c r="C670" t="s">
        <v>8221</v>
      </c>
      <c r="D670">
        <v>3</v>
      </c>
    </row>
    <row r="671" spans="1:4" x14ac:dyDescent="0.25">
      <c r="A671" t="s">
        <v>8219</v>
      </c>
      <c r="B671">
        <v>405</v>
      </c>
      <c r="C671" t="s">
        <v>8221</v>
      </c>
      <c r="D671">
        <v>1</v>
      </c>
    </row>
    <row r="672" spans="1:4" x14ac:dyDescent="0.25">
      <c r="A672" t="s">
        <v>8219</v>
      </c>
      <c r="B672">
        <v>206</v>
      </c>
      <c r="C672" t="s">
        <v>8221</v>
      </c>
      <c r="D672">
        <v>0</v>
      </c>
    </row>
    <row r="673" spans="1:4" x14ac:dyDescent="0.25">
      <c r="A673" t="s">
        <v>8219</v>
      </c>
      <c r="B673">
        <v>335</v>
      </c>
      <c r="C673" t="s">
        <v>8221</v>
      </c>
      <c r="D673">
        <v>12</v>
      </c>
    </row>
    <row r="674" spans="1:4" x14ac:dyDescent="0.25">
      <c r="A674" t="s">
        <v>8219</v>
      </c>
      <c r="B674">
        <v>215</v>
      </c>
      <c r="C674" t="s">
        <v>8221</v>
      </c>
      <c r="D674">
        <v>0</v>
      </c>
    </row>
    <row r="675" spans="1:4" x14ac:dyDescent="0.25">
      <c r="A675" t="s">
        <v>8219</v>
      </c>
      <c r="B675">
        <v>176</v>
      </c>
      <c r="C675" t="s">
        <v>8221</v>
      </c>
      <c r="D675">
        <v>1</v>
      </c>
    </row>
    <row r="676" spans="1:4" x14ac:dyDescent="0.25">
      <c r="A676" t="s">
        <v>8219</v>
      </c>
      <c r="B676">
        <v>555</v>
      </c>
      <c r="C676" t="s">
        <v>8221</v>
      </c>
      <c r="D676">
        <v>0</v>
      </c>
    </row>
    <row r="677" spans="1:4" x14ac:dyDescent="0.25">
      <c r="A677" t="s">
        <v>8219</v>
      </c>
      <c r="B677">
        <v>116</v>
      </c>
      <c r="C677" t="s">
        <v>8221</v>
      </c>
      <c r="D677">
        <v>0</v>
      </c>
    </row>
    <row r="678" spans="1:4" x14ac:dyDescent="0.25">
      <c r="A678" t="s">
        <v>8219</v>
      </c>
      <c r="B678">
        <v>615</v>
      </c>
      <c r="C678" t="s">
        <v>8221</v>
      </c>
      <c r="D678">
        <v>2</v>
      </c>
    </row>
    <row r="679" spans="1:4" x14ac:dyDescent="0.25">
      <c r="A679" t="s">
        <v>8219</v>
      </c>
      <c r="B679">
        <v>236</v>
      </c>
      <c r="C679" t="s">
        <v>8221</v>
      </c>
      <c r="D679">
        <v>92</v>
      </c>
    </row>
    <row r="680" spans="1:4" x14ac:dyDescent="0.25">
      <c r="A680" t="s">
        <v>8219</v>
      </c>
      <c r="B680">
        <v>145</v>
      </c>
      <c r="C680" t="s">
        <v>8221</v>
      </c>
      <c r="D680">
        <v>0</v>
      </c>
    </row>
    <row r="681" spans="1:4" x14ac:dyDescent="0.25">
      <c r="A681" t="s">
        <v>8219</v>
      </c>
      <c r="B681">
        <v>167</v>
      </c>
      <c r="C681" t="s">
        <v>8221</v>
      </c>
      <c r="D681">
        <v>3</v>
      </c>
    </row>
    <row r="682" spans="1:4" x14ac:dyDescent="0.25">
      <c r="A682" t="s">
        <v>8219</v>
      </c>
      <c r="B682">
        <v>235</v>
      </c>
      <c r="C682" t="s">
        <v>8221</v>
      </c>
      <c r="D682">
        <v>10</v>
      </c>
    </row>
    <row r="683" spans="1:4" x14ac:dyDescent="0.25">
      <c r="A683" t="s">
        <v>8219</v>
      </c>
      <c r="B683">
        <v>452</v>
      </c>
      <c r="C683" t="s">
        <v>8221</v>
      </c>
      <c r="D683">
        <v>7</v>
      </c>
    </row>
    <row r="684" spans="1:4" x14ac:dyDescent="0.25">
      <c r="A684" t="s">
        <v>8219</v>
      </c>
      <c r="B684">
        <v>241</v>
      </c>
      <c r="C684" t="s">
        <v>8221</v>
      </c>
      <c r="D684">
        <v>3</v>
      </c>
    </row>
    <row r="685" spans="1:4" x14ac:dyDescent="0.25">
      <c r="A685" t="s">
        <v>8219</v>
      </c>
      <c r="B685">
        <v>28</v>
      </c>
      <c r="C685" t="s">
        <v>8221</v>
      </c>
      <c r="D685">
        <v>0</v>
      </c>
    </row>
    <row r="686" spans="1:4" x14ac:dyDescent="0.25">
      <c r="A686" t="s">
        <v>8219</v>
      </c>
      <c r="B686">
        <v>140</v>
      </c>
      <c r="C686" t="s">
        <v>8221</v>
      </c>
      <c r="D686">
        <v>1</v>
      </c>
    </row>
    <row r="687" spans="1:4" x14ac:dyDescent="0.25">
      <c r="A687" t="s">
        <v>8219</v>
      </c>
      <c r="B687">
        <v>280</v>
      </c>
      <c r="C687" t="s">
        <v>8221</v>
      </c>
      <c r="D687">
        <v>0</v>
      </c>
    </row>
    <row r="688" spans="1:4" x14ac:dyDescent="0.25">
      <c r="A688" t="s">
        <v>8219</v>
      </c>
      <c r="B688">
        <v>70</v>
      </c>
      <c r="C688" t="s">
        <v>8221</v>
      </c>
      <c r="D688">
        <v>9</v>
      </c>
    </row>
    <row r="689" spans="1:4" x14ac:dyDescent="0.25">
      <c r="A689" t="s">
        <v>8219</v>
      </c>
      <c r="B689">
        <v>160</v>
      </c>
      <c r="C689" t="s">
        <v>8221</v>
      </c>
      <c r="D689">
        <v>2</v>
      </c>
    </row>
    <row r="690" spans="1:4" x14ac:dyDescent="0.25">
      <c r="A690" t="s">
        <v>8219</v>
      </c>
      <c r="B690">
        <v>141</v>
      </c>
      <c r="C690" t="s">
        <v>8221</v>
      </c>
      <c r="D690">
        <v>1</v>
      </c>
    </row>
    <row r="691" spans="1:4" x14ac:dyDescent="0.25">
      <c r="A691" t="s">
        <v>8219</v>
      </c>
      <c r="B691">
        <v>874</v>
      </c>
      <c r="C691" t="s">
        <v>8221</v>
      </c>
      <c r="D691">
        <v>2</v>
      </c>
    </row>
    <row r="692" spans="1:4" x14ac:dyDescent="0.25">
      <c r="A692" t="s">
        <v>8219</v>
      </c>
      <c r="B692">
        <v>73</v>
      </c>
      <c r="C692" t="s">
        <v>8221</v>
      </c>
      <c r="D692">
        <v>11</v>
      </c>
    </row>
    <row r="693" spans="1:4" x14ac:dyDescent="0.25">
      <c r="A693" t="s">
        <v>8219</v>
      </c>
      <c r="B693">
        <v>294</v>
      </c>
      <c r="C693" t="s">
        <v>8221</v>
      </c>
      <c r="D693">
        <v>0</v>
      </c>
    </row>
    <row r="694" spans="1:4" x14ac:dyDescent="0.25">
      <c r="A694" t="s">
        <v>8219</v>
      </c>
      <c r="B694">
        <v>740</v>
      </c>
      <c r="C694" t="s">
        <v>8221</v>
      </c>
      <c r="D694">
        <v>0</v>
      </c>
    </row>
    <row r="695" spans="1:4" x14ac:dyDescent="0.25">
      <c r="A695" t="s">
        <v>8219</v>
      </c>
      <c r="B695">
        <v>369</v>
      </c>
      <c r="C695" t="s">
        <v>8221</v>
      </c>
      <c r="D695">
        <v>9</v>
      </c>
    </row>
    <row r="696" spans="1:4" x14ac:dyDescent="0.25">
      <c r="A696" t="s">
        <v>8219</v>
      </c>
      <c r="B696">
        <v>110</v>
      </c>
      <c r="C696" t="s">
        <v>8221</v>
      </c>
      <c r="D696">
        <v>0</v>
      </c>
    </row>
    <row r="697" spans="1:4" x14ac:dyDescent="0.25">
      <c r="A697" t="s">
        <v>8219</v>
      </c>
      <c r="B697">
        <v>455</v>
      </c>
      <c r="C697" t="s">
        <v>8221</v>
      </c>
      <c r="D697">
        <v>4</v>
      </c>
    </row>
    <row r="698" spans="1:4" x14ac:dyDescent="0.25">
      <c r="A698" t="s">
        <v>8219</v>
      </c>
      <c r="B698">
        <v>224</v>
      </c>
      <c r="C698" t="s">
        <v>8221</v>
      </c>
      <c r="D698">
        <v>1</v>
      </c>
    </row>
    <row r="699" spans="1:4" x14ac:dyDescent="0.25">
      <c r="A699" t="s">
        <v>8219</v>
      </c>
      <c r="B699">
        <v>46</v>
      </c>
      <c r="C699" t="s">
        <v>8221</v>
      </c>
      <c r="D699">
        <v>2</v>
      </c>
    </row>
    <row r="700" spans="1:4" x14ac:dyDescent="0.25">
      <c r="A700" t="s">
        <v>8219</v>
      </c>
      <c r="B700">
        <v>284</v>
      </c>
      <c r="C700" t="s">
        <v>8221</v>
      </c>
      <c r="D700">
        <v>0</v>
      </c>
    </row>
    <row r="701" spans="1:4" x14ac:dyDescent="0.25">
      <c r="A701" t="s">
        <v>8219</v>
      </c>
      <c r="B701">
        <v>98</v>
      </c>
      <c r="C701" t="s">
        <v>8221</v>
      </c>
      <c r="D701">
        <v>1</v>
      </c>
    </row>
    <row r="702" spans="1:4" x14ac:dyDescent="0.25">
      <c r="A702" t="s">
        <v>8219</v>
      </c>
      <c r="B702">
        <v>56</v>
      </c>
      <c r="C702" t="s">
        <v>8221</v>
      </c>
      <c r="D702">
        <v>17</v>
      </c>
    </row>
    <row r="703" spans="1:4" x14ac:dyDescent="0.25">
      <c r="A703" t="s">
        <v>8219</v>
      </c>
      <c r="B703">
        <v>32</v>
      </c>
      <c r="C703" t="s">
        <v>8221</v>
      </c>
      <c r="D703">
        <v>2</v>
      </c>
    </row>
    <row r="704" spans="1:4" x14ac:dyDescent="0.25">
      <c r="A704" t="s">
        <v>8219</v>
      </c>
      <c r="B704">
        <v>30</v>
      </c>
      <c r="C704" t="s">
        <v>8221</v>
      </c>
      <c r="D704">
        <v>3</v>
      </c>
    </row>
    <row r="705" spans="1:4" x14ac:dyDescent="0.25">
      <c r="A705" t="s">
        <v>8219</v>
      </c>
      <c r="B705">
        <v>70</v>
      </c>
      <c r="C705" t="s">
        <v>8221</v>
      </c>
      <c r="D705">
        <v>41</v>
      </c>
    </row>
    <row r="706" spans="1:4" x14ac:dyDescent="0.25">
      <c r="A706" t="s">
        <v>8219</v>
      </c>
      <c r="B706">
        <v>44</v>
      </c>
      <c r="C706" t="s">
        <v>8221</v>
      </c>
      <c r="D706">
        <v>2</v>
      </c>
    </row>
    <row r="707" spans="1:4" x14ac:dyDescent="0.25">
      <c r="A707" t="s">
        <v>8219</v>
      </c>
      <c r="B707">
        <v>92</v>
      </c>
      <c r="C707" t="s">
        <v>8221</v>
      </c>
      <c r="D707">
        <v>3</v>
      </c>
    </row>
    <row r="708" spans="1:4" x14ac:dyDescent="0.25">
      <c r="A708" t="s">
        <v>8219</v>
      </c>
      <c r="B708">
        <v>205</v>
      </c>
      <c r="C708" t="s">
        <v>8221</v>
      </c>
      <c r="D708">
        <v>8</v>
      </c>
    </row>
    <row r="709" spans="1:4" x14ac:dyDescent="0.25">
      <c r="A709" t="s">
        <v>8219</v>
      </c>
      <c r="B709">
        <v>23</v>
      </c>
      <c r="C709" t="s">
        <v>8221</v>
      </c>
      <c r="D709">
        <v>0</v>
      </c>
    </row>
    <row r="710" spans="1:4" x14ac:dyDescent="0.25">
      <c r="A710" t="s">
        <v>8219</v>
      </c>
      <c r="B710">
        <v>4</v>
      </c>
      <c r="C710" t="s">
        <v>8221</v>
      </c>
      <c r="D710">
        <v>1</v>
      </c>
    </row>
    <row r="711" spans="1:4" x14ac:dyDescent="0.25">
      <c r="A711" t="s">
        <v>8219</v>
      </c>
      <c r="B711">
        <v>112</v>
      </c>
      <c r="C711" t="s">
        <v>8221</v>
      </c>
      <c r="D711">
        <v>3</v>
      </c>
    </row>
    <row r="712" spans="1:4" x14ac:dyDescent="0.25">
      <c r="A712" t="s">
        <v>8219</v>
      </c>
      <c r="B712">
        <v>27</v>
      </c>
      <c r="C712" t="s">
        <v>8221</v>
      </c>
      <c r="D712">
        <v>4</v>
      </c>
    </row>
    <row r="713" spans="1:4" x14ac:dyDescent="0.25">
      <c r="A713" t="s">
        <v>8219</v>
      </c>
      <c r="B713">
        <v>11</v>
      </c>
      <c r="C713" t="s">
        <v>8221</v>
      </c>
      <c r="D713">
        <v>9</v>
      </c>
    </row>
    <row r="714" spans="1:4" x14ac:dyDescent="0.25">
      <c r="A714" t="s">
        <v>8219</v>
      </c>
      <c r="B714">
        <v>26</v>
      </c>
      <c r="C714" t="s">
        <v>8221</v>
      </c>
      <c r="D714">
        <v>16</v>
      </c>
    </row>
    <row r="715" spans="1:4" x14ac:dyDescent="0.25">
      <c r="A715" t="s">
        <v>8219</v>
      </c>
      <c r="B715">
        <v>77</v>
      </c>
      <c r="C715" t="s">
        <v>8221</v>
      </c>
      <c r="D715">
        <v>1</v>
      </c>
    </row>
    <row r="716" spans="1:4" x14ac:dyDescent="0.25">
      <c r="A716" t="s">
        <v>8219</v>
      </c>
      <c r="B716">
        <v>136</v>
      </c>
      <c r="C716" t="s">
        <v>8221</v>
      </c>
      <c r="D716">
        <v>7</v>
      </c>
    </row>
    <row r="717" spans="1:4" x14ac:dyDescent="0.25">
      <c r="A717" t="s">
        <v>8219</v>
      </c>
      <c r="B717">
        <v>157</v>
      </c>
      <c r="C717" t="s">
        <v>8221</v>
      </c>
      <c r="D717">
        <v>0</v>
      </c>
    </row>
    <row r="718" spans="1:4" x14ac:dyDescent="0.25">
      <c r="A718" t="s">
        <v>8219</v>
      </c>
      <c r="B718">
        <v>158</v>
      </c>
      <c r="C718" t="s">
        <v>8221</v>
      </c>
      <c r="D718">
        <v>0</v>
      </c>
    </row>
    <row r="719" spans="1:4" x14ac:dyDescent="0.25">
      <c r="A719" t="s">
        <v>8219</v>
      </c>
      <c r="B719">
        <v>27</v>
      </c>
      <c r="C719" t="s">
        <v>8221</v>
      </c>
      <c r="D719">
        <v>0</v>
      </c>
    </row>
    <row r="720" spans="1:4" x14ac:dyDescent="0.25">
      <c r="A720" t="s">
        <v>8219</v>
      </c>
      <c r="B720">
        <v>23</v>
      </c>
      <c r="C720" t="s">
        <v>8221</v>
      </c>
      <c r="D720">
        <v>0</v>
      </c>
    </row>
    <row r="721" spans="1:4" x14ac:dyDescent="0.25">
      <c r="A721" t="s">
        <v>8219</v>
      </c>
      <c r="B721">
        <v>17</v>
      </c>
      <c r="C721" t="s">
        <v>8221</v>
      </c>
      <c r="D721">
        <v>0</v>
      </c>
    </row>
    <row r="722" spans="1:4" x14ac:dyDescent="0.25">
      <c r="A722" t="s">
        <v>8219</v>
      </c>
      <c r="B722">
        <v>37</v>
      </c>
      <c r="C722" t="s">
        <v>8221</v>
      </c>
      <c r="D722">
        <v>1</v>
      </c>
    </row>
    <row r="723" spans="1:4" x14ac:dyDescent="0.25">
      <c r="A723" t="s">
        <v>8219</v>
      </c>
      <c r="B723">
        <v>65</v>
      </c>
      <c r="C723" t="s">
        <v>8221</v>
      </c>
      <c r="D723">
        <v>2</v>
      </c>
    </row>
    <row r="724" spans="1:4" x14ac:dyDescent="0.25">
      <c r="A724" t="s">
        <v>8219</v>
      </c>
      <c r="B724">
        <v>18</v>
      </c>
      <c r="C724" t="s">
        <v>8221</v>
      </c>
      <c r="D724">
        <v>1</v>
      </c>
    </row>
    <row r="725" spans="1:4" x14ac:dyDescent="0.25">
      <c r="A725" t="s">
        <v>8219</v>
      </c>
      <c r="B725">
        <v>25</v>
      </c>
      <c r="C725" t="s">
        <v>8221</v>
      </c>
      <c r="D725">
        <v>15</v>
      </c>
    </row>
    <row r="726" spans="1:4" x14ac:dyDescent="0.25">
      <c r="A726" t="s">
        <v>8219</v>
      </c>
      <c r="B726">
        <v>104</v>
      </c>
      <c r="C726" t="s">
        <v>8221</v>
      </c>
      <c r="D726">
        <v>1</v>
      </c>
    </row>
    <row r="727" spans="1:4" x14ac:dyDescent="0.25">
      <c r="A727" t="s">
        <v>8219</v>
      </c>
      <c r="B727">
        <v>108</v>
      </c>
      <c r="C727" t="s">
        <v>8221</v>
      </c>
      <c r="D727">
        <v>1</v>
      </c>
    </row>
    <row r="728" spans="1:4" x14ac:dyDescent="0.25">
      <c r="A728" t="s">
        <v>8219</v>
      </c>
      <c r="B728">
        <v>38</v>
      </c>
      <c r="C728" t="s">
        <v>8221</v>
      </c>
      <c r="D728">
        <v>0</v>
      </c>
    </row>
    <row r="729" spans="1:4" x14ac:dyDescent="0.25">
      <c r="A729" t="s">
        <v>8219</v>
      </c>
      <c r="B729">
        <v>88</v>
      </c>
      <c r="C729" t="s">
        <v>8221</v>
      </c>
      <c r="D729">
        <v>39</v>
      </c>
    </row>
    <row r="730" spans="1:4" x14ac:dyDescent="0.25">
      <c r="A730" t="s">
        <v>8219</v>
      </c>
      <c r="B730">
        <v>82</v>
      </c>
      <c r="C730" t="s">
        <v>8221</v>
      </c>
      <c r="D730">
        <v>103</v>
      </c>
    </row>
    <row r="731" spans="1:4" x14ac:dyDescent="0.25">
      <c r="A731" t="s">
        <v>8219</v>
      </c>
      <c r="B731">
        <v>126</v>
      </c>
      <c r="C731" t="s">
        <v>8221</v>
      </c>
      <c r="D731">
        <v>0</v>
      </c>
    </row>
    <row r="732" spans="1:4" x14ac:dyDescent="0.25">
      <c r="A732" t="s">
        <v>8219</v>
      </c>
      <c r="B732">
        <v>133</v>
      </c>
      <c r="C732" t="s">
        <v>8221</v>
      </c>
      <c r="D732">
        <v>39</v>
      </c>
    </row>
    <row r="733" spans="1:4" x14ac:dyDescent="0.25">
      <c r="A733" t="s">
        <v>8219</v>
      </c>
      <c r="B733">
        <v>47</v>
      </c>
      <c r="C733" t="s">
        <v>8221</v>
      </c>
      <c r="D733">
        <v>15</v>
      </c>
    </row>
    <row r="734" spans="1:4" x14ac:dyDescent="0.25">
      <c r="A734" t="s">
        <v>8219</v>
      </c>
      <c r="B734">
        <v>58</v>
      </c>
      <c r="C734" t="s">
        <v>8221</v>
      </c>
      <c r="D734">
        <v>22</v>
      </c>
    </row>
    <row r="735" spans="1:4" x14ac:dyDescent="0.25">
      <c r="A735" t="s">
        <v>8219</v>
      </c>
      <c r="B735">
        <v>32</v>
      </c>
      <c r="C735" t="s">
        <v>8221</v>
      </c>
      <c r="D735">
        <v>92</v>
      </c>
    </row>
    <row r="736" spans="1:4" x14ac:dyDescent="0.25">
      <c r="A736" t="s">
        <v>8219</v>
      </c>
      <c r="B736">
        <v>37</v>
      </c>
      <c r="C736" t="s">
        <v>8221</v>
      </c>
      <c r="D736">
        <v>25</v>
      </c>
    </row>
    <row r="737" spans="1:4" x14ac:dyDescent="0.25">
      <c r="A737" t="s">
        <v>8219</v>
      </c>
      <c r="B737">
        <v>87</v>
      </c>
      <c r="C737" t="s">
        <v>8221</v>
      </c>
      <c r="D737">
        <v>19</v>
      </c>
    </row>
    <row r="738" spans="1:4" x14ac:dyDescent="0.25">
      <c r="A738" t="s">
        <v>8219</v>
      </c>
      <c r="B738">
        <v>15</v>
      </c>
      <c r="C738" t="s">
        <v>8221</v>
      </c>
      <c r="D738">
        <v>19</v>
      </c>
    </row>
    <row r="739" spans="1:4" x14ac:dyDescent="0.25">
      <c r="A739" t="s">
        <v>8219</v>
      </c>
      <c r="B739">
        <v>27</v>
      </c>
      <c r="C739" t="s">
        <v>8221</v>
      </c>
      <c r="D739">
        <v>13</v>
      </c>
    </row>
    <row r="740" spans="1:4" x14ac:dyDescent="0.25">
      <c r="A740" t="s">
        <v>8219</v>
      </c>
      <c r="B740">
        <v>19</v>
      </c>
      <c r="C740" t="s">
        <v>8221</v>
      </c>
      <c r="D740">
        <v>124</v>
      </c>
    </row>
    <row r="741" spans="1:4" x14ac:dyDescent="0.25">
      <c r="A741" t="s">
        <v>8219</v>
      </c>
      <c r="B741">
        <v>17</v>
      </c>
      <c r="C741" t="s">
        <v>8221</v>
      </c>
      <c r="D741">
        <v>4</v>
      </c>
    </row>
    <row r="742" spans="1:4" x14ac:dyDescent="0.25">
      <c r="A742" t="s">
        <v>8219</v>
      </c>
      <c r="B742">
        <v>26</v>
      </c>
      <c r="C742" t="s">
        <v>8221</v>
      </c>
      <c r="D742">
        <v>10</v>
      </c>
    </row>
    <row r="743" spans="1:4" x14ac:dyDescent="0.25">
      <c r="A743" t="s">
        <v>8219</v>
      </c>
      <c r="B743">
        <v>28</v>
      </c>
      <c r="C743" t="s">
        <v>8221</v>
      </c>
      <c r="D743">
        <v>15</v>
      </c>
    </row>
    <row r="744" spans="1:4" x14ac:dyDescent="0.25">
      <c r="A744" t="s">
        <v>8219</v>
      </c>
      <c r="B744">
        <v>37</v>
      </c>
      <c r="C744" t="s">
        <v>8221</v>
      </c>
      <c r="D744">
        <v>38</v>
      </c>
    </row>
    <row r="745" spans="1:4" x14ac:dyDescent="0.25">
      <c r="A745" t="s">
        <v>8219</v>
      </c>
      <c r="B745">
        <v>128</v>
      </c>
      <c r="C745" t="s">
        <v>8221</v>
      </c>
      <c r="D745">
        <v>152</v>
      </c>
    </row>
    <row r="746" spans="1:4" x14ac:dyDescent="0.25">
      <c r="A746" t="s">
        <v>8219</v>
      </c>
      <c r="B746">
        <v>10</v>
      </c>
      <c r="C746" t="s">
        <v>8221</v>
      </c>
      <c r="D746">
        <v>24</v>
      </c>
    </row>
    <row r="747" spans="1:4" x14ac:dyDescent="0.25">
      <c r="A747" t="s">
        <v>8219</v>
      </c>
      <c r="B747">
        <v>83</v>
      </c>
      <c r="C747" t="s">
        <v>8221</v>
      </c>
      <c r="D747">
        <v>76</v>
      </c>
    </row>
    <row r="748" spans="1:4" x14ac:dyDescent="0.25">
      <c r="A748" t="s">
        <v>8219</v>
      </c>
      <c r="B748">
        <v>46</v>
      </c>
      <c r="C748" t="s">
        <v>8221</v>
      </c>
      <c r="D748">
        <v>185</v>
      </c>
    </row>
    <row r="749" spans="1:4" x14ac:dyDescent="0.25">
      <c r="A749" t="s">
        <v>8219</v>
      </c>
      <c r="B749">
        <v>90</v>
      </c>
      <c r="C749" t="s">
        <v>8221</v>
      </c>
      <c r="D749">
        <v>33</v>
      </c>
    </row>
    <row r="750" spans="1:4" x14ac:dyDescent="0.25">
      <c r="A750" t="s">
        <v>8219</v>
      </c>
      <c r="B750">
        <v>81</v>
      </c>
      <c r="C750" t="s">
        <v>8221</v>
      </c>
      <c r="D750">
        <v>108</v>
      </c>
    </row>
    <row r="751" spans="1:4" x14ac:dyDescent="0.25">
      <c r="A751" t="s">
        <v>8219</v>
      </c>
      <c r="B751">
        <v>32</v>
      </c>
      <c r="C751" t="s">
        <v>8221</v>
      </c>
      <c r="D751">
        <v>29</v>
      </c>
    </row>
    <row r="752" spans="1:4" x14ac:dyDescent="0.25">
      <c r="A752" t="s">
        <v>8219</v>
      </c>
      <c r="B752">
        <v>20</v>
      </c>
      <c r="C752" t="s">
        <v>8221</v>
      </c>
      <c r="D752">
        <v>24</v>
      </c>
    </row>
    <row r="753" spans="1:4" x14ac:dyDescent="0.25">
      <c r="A753" t="s">
        <v>8219</v>
      </c>
      <c r="B753">
        <v>70</v>
      </c>
      <c r="C753" t="s">
        <v>8221</v>
      </c>
      <c r="D753">
        <v>4</v>
      </c>
    </row>
    <row r="754" spans="1:4" x14ac:dyDescent="0.25">
      <c r="A754" t="s">
        <v>8219</v>
      </c>
      <c r="B754">
        <v>168</v>
      </c>
      <c r="C754" t="s">
        <v>8221</v>
      </c>
      <c r="D754">
        <v>4</v>
      </c>
    </row>
    <row r="755" spans="1:4" x14ac:dyDescent="0.25">
      <c r="A755" t="s">
        <v>8219</v>
      </c>
      <c r="B755">
        <v>34</v>
      </c>
      <c r="C755" t="s">
        <v>8221</v>
      </c>
      <c r="D755">
        <v>15</v>
      </c>
    </row>
    <row r="756" spans="1:4" x14ac:dyDescent="0.25">
      <c r="A756" t="s">
        <v>8219</v>
      </c>
      <c r="B756">
        <v>48</v>
      </c>
      <c r="C756" t="s">
        <v>8221</v>
      </c>
      <c r="D756">
        <v>4</v>
      </c>
    </row>
    <row r="757" spans="1:4" x14ac:dyDescent="0.25">
      <c r="A757" t="s">
        <v>8219</v>
      </c>
      <c r="B757">
        <v>48</v>
      </c>
      <c r="C757" t="s">
        <v>8221</v>
      </c>
      <c r="D757">
        <v>139</v>
      </c>
    </row>
    <row r="758" spans="1:4" x14ac:dyDescent="0.25">
      <c r="A758" t="s">
        <v>8219</v>
      </c>
      <c r="B758">
        <v>221</v>
      </c>
      <c r="C758" t="s">
        <v>8221</v>
      </c>
      <c r="D758">
        <v>2</v>
      </c>
    </row>
    <row r="759" spans="1:4" x14ac:dyDescent="0.25">
      <c r="A759" t="s">
        <v>8219</v>
      </c>
      <c r="B759">
        <v>107</v>
      </c>
      <c r="C759" t="s">
        <v>8221</v>
      </c>
      <c r="D759">
        <v>18</v>
      </c>
    </row>
    <row r="760" spans="1:4" x14ac:dyDescent="0.25">
      <c r="A760" t="s">
        <v>8219</v>
      </c>
      <c r="B760">
        <v>45</v>
      </c>
      <c r="C760" t="s">
        <v>8221</v>
      </c>
      <c r="D760">
        <v>81</v>
      </c>
    </row>
    <row r="761" spans="1:4" x14ac:dyDescent="0.25">
      <c r="A761" t="s">
        <v>8219</v>
      </c>
      <c r="B761">
        <v>36</v>
      </c>
      <c r="C761" t="s">
        <v>8221</v>
      </c>
      <c r="D761">
        <v>86</v>
      </c>
    </row>
    <row r="762" spans="1:4" x14ac:dyDescent="0.25">
      <c r="A762" t="s">
        <v>8219</v>
      </c>
      <c r="B762">
        <v>101</v>
      </c>
      <c r="C762" t="s">
        <v>8221</v>
      </c>
      <c r="D762">
        <v>140</v>
      </c>
    </row>
    <row r="763" spans="1:4" x14ac:dyDescent="0.25">
      <c r="A763" t="s">
        <v>8219</v>
      </c>
      <c r="B763">
        <v>62</v>
      </c>
      <c r="C763" t="s">
        <v>8221</v>
      </c>
      <c r="D763">
        <v>37</v>
      </c>
    </row>
    <row r="764" spans="1:4" x14ac:dyDescent="0.25">
      <c r="A764" t="s">
        <v>8219</v>
      </c>
      <c r="B764">
        <v>32</v>
      </c>
      <c r="C764" t="s">
        <v>8221</v>
      </c>
      <c r="D764">
        <v>6</v>
      </c>
    </row>
    <row r="765" spans="1:4" x14ac:dyDescent="0.25">
      <c r="A765" t="s">
        <v>8219</v>
      </c>
      <c r="B765">
        <v>89</v>
      </c>
      <c r="C765" t="s">
        <v>8221</v>
      </c>
      <c r="D765">
        <v>113</v>
      </c>
    </row>
    <row r="766" spans="1:4" x14ac:dyDescent="0.25">
      <c r="A766" t="s">
        <v>8219</v>
      </c>
      <c r="B766">
        <v>93</v>
      </c>
      <c r="C766" t="s">
        <v>8221</v>
      </c>
      <c r="D766">
        <v>37</v>
      </c>
    </row>
    <row r="767" spans="1:4" x14ac:dyDescent="0.25">
      <c r="A767" t="s">
        <v>8219</v>
      </c>
      <c r="B767">
        <v>98</v>
      </c>
      <c r="C767" t="s">
        <v>8221</v>
      </c>
      <c r="D767">
        <v>18</v>
      </c>
    </row>
    <row r="768" spans="1:4" x14ac:dyDescent="0.25">
      <c r="A768" t="s">
        <v>8219</v>
      </c>
      <c r="B768">
        <v>82</v>
      </c>
      <c r="C768" t="s">
        <v>8221</v>
      </c>
      <c r="D768">
        <v>75</v>
      </c>
    </row>
    <row r="769" spans="1:4" x14ac:dyDescent="0.25">
      <c r="A769" t="s">
        <v>8219</v>
      </c>
      <c r="B769">
        <v>116</v>
      </c>
      <c r="C769" t="s">
        <v>8221</v>
      </c>
      <c r="D769">
        <v>52</v>
      </c>
    </row>
    <row r="770" spans="1:4" x14ac:dyDescent="0.25">
      <c r="A770" t="s">
        <v>8219</v>
      </c>
      <c r="B770">
        <v>52</v>
      </c>
      <c r="C770" t="s">
        <v>8221</v>
      </c>
      <c r="D770">
        <v>122</v>
      </c>
    </row>
    <row r="771" spans="1:4" x14ac:dyDescent="0.25">
      <c r="A771" t="s">
        <v>8219</v>
      </c>
      <c r="B771">
        <v>23</v>
      </c>
      <c r="C771" t="s">
        <v>8221</v>
      </c>
      <c r="D771">
        <v>8</v>
      </c>
    </row>
    <row r="772" spans="1:4" x14ac:dyDescent="0.25">
      <c r="A772" t="s">
        <v>8219</v>
      </c>
      <c r="B772">
        <v>77</v>
      </c>
      <c r="C772" t="s">
        <v>8221</v>
      </c>
      <c r="D772">
        <v>8</v>
      </c>
    </row>
    <row r="773" spans="1:4" x14ac:dyDescent="0.25">
      <c r="A773" t="s">
        <v>8219</v>
      </c>
      <c r="B773">
        <v>49</v>
      </c>
      <c r="C773" t="s">
        <v>8221</v>
      </c>
      <c r="D773">
        <v>96</v>
      </c>
    </row>
    <row r="774" spans="1:4" x14ac:dyDescent="0.25">
      <c r="A774" t="s">
        <v>8219</v>
      </c>
      <c r="B774">
        <v>59</v>
      </c>
      <c r="C774" t="s">
        <v>8221</v>
      </c>
      <c r="D774">
        <v>9</v>
      </c>
    </row>
    <row r="775" spans="1:4" x14ac:dyDescent="0.25">
      <c r="A775" t="s">
        <v>8219</v>
      </c>
      <c r="B775">
        <v>113</v>
      </c>
      <c r="C775" t="s">
        <v>8221</v>
      </c>
      <c r="D775">
        <v>2</v>
      </c>
    </row>
    <row r="776" spans="1:4" x14ac:dyDescent="0.25">
      <c r="A776" t="s">
        <v>8219</v>
      </c>
      <c r="B776">
        <v>34</v>
      </c>
      <c r="C776" t="s">
        <v>8221</v>
      </c>
      <c r="D776">
        <v>26</v>
      </c>
    </row>
    <row r="777" spans="1:4" x14ac:dyDescent="0.25">
      <c r="A777" t="s">
        <v>8219</v>
      </c>
      <c r="B777">
        <v>42</v>
      </c>
      <c r="C777" t="s">
        <v>8221</v>
      </c>
      <c r="D777">
        <v>23</v>
      </c>
    </row>
    <row r="778" spans="1:4" x14ac:dyDescent="0.25">
      <c r="A778" t="s">
        <v>8219</v>
      </c>
      <c r="B778">
        <v>42</v>
      </c>
      <c r="C778" t="s">
        <v>8221</v>
      </c>
      <c r="D778">
        <v>0</v>
      </c>
    </row>
    <row r="779" spans="1:4" x14ac:dyDescent="0.25">
      <c r="A779" t="s">
        <v>8219</v>
      </c>
      <c r="B779">
        <v>49</v>
      </c>
      <c r="C779" t="s">
        <v>8221</v>
      </c>
      <c r="D779">
        <v>140</v>
      </c>
    </row>
    <row r="780" spans="1:4" x14ac:dyDescent="0.25">
      <c r="A780" t="s">
        <v>8219</v>
      </c>
      <c r="B780">
        <v>56</v>
      </c>
      <c r="C780" t="s">
        <v>8221</v>
      </c>
      <c r="D780">
        <v>0</v>
      </c>
    </row>
    <row r="781" spans="1:4" x14ac:dyDescent="0.25">
      <c r="A781" t="s">
        <v>8219</v>
      </c>
      <c r="B781">
        <v>25</v>
      </c>
      <c r="C781" t="s">
        <v>8221</v>
      </c>
      <c r="D781">
        <v>6</v>
      </c>
    </row>
    <row r="782" spans="1:4" x14ac:dyDescent="0.25">
      <c r="A782" t="s">
        <v>8219</v>
      </c>
      <c r="B782">
        <v>52</v>
      </c>
      <c r="C782" t="s">
        <v>8221</v>
      </c>
      <c r="D782">
        <v>100</v>
      </c>
    </row>
    <row r="783" spans="1:4" x14ac:dyDescent="0.25">
      <c r="A783" t="s">
        <v>8219</v>
      </c>
      <c r="B783">
        <v>34</v>
      </c>
      <c r="C783" t="s">
        <v>8221</v>
      </c>
      <c r="D783">
        <v>0</v>
      </c>
    </row>
    <row r="784" spans="1:4" x14ac:dyDescent="0.25">
      <c r="A784" t="s">
        <v>8219</v>
      </c>
      <c r="B784">
        <v>67</v>
      </c>
      <c r="C784" t="s">
        <v>8221</v>
      </c>
      <c r="D784">
        <v>4</v>
      </c>
    </row>
    <row r="785" spans="1:4" x14ac:dyDescent="0.25">
      <c r="A785" t="s">
        <v>8219</v>
      </c>
      <c r="B785">
        <v>70</v>
      </c>
      <c r="C785" t="s">
        <v>8221</v>
      </c>
      <c r="D785">
        <v>8</v>
      </c>
    </row>
    <row r="786" spans="1:4" x14ac:dyDescent="0.25">
      <c r="A786" t="s">
        <v>8219</v>
      </c>
      <c r="B786">
        <v>89</v>
      </c>
      <c r="C786" t="s">
        <v>8221</v>
      </c>
      <c r="D786">
        <v>0</v>
      </c>
    </row>
    <row r="787" spans="1:4" x14ac:dyDescent="0.25">
      <c r="A787" t="s">
        <v>8219</v>
      </c>
      <c r="B787">
        <v>107</v>
      </c>
      <c r="C787" t="s">
        <v>8221</v>
      </c>
      <c r="D787">
        <v>16</v>
      </c>
    </row>
    <row r="788" spans="1:4" x14ac:dyDescent="0.25">
      <c r="A788" t="s">
        <v>8219</v>
      </c>
      <c r="B788">
        <v>159</v>
      </c>
      <c r="C788" t="s">
        <v>8221</v>
      </c>
      <c r="D788">
        <v>2</v>
      </c>
    </row>
    <row r="789" spans="1:4" x14ac:dyDescent="0.25">
      <c r="A789" t="s">
        <v>8219</v>
      </c>
      <c r="B789">
        <v>181</v>
      </c>
      <c r="C789" t="s">
        <v>8221</v>
      </c>
      <c r="D789">
        <v>48</v>
      </c>
    </row>
    <row r="790" spans="1:4" x14ac:dyDescent="0.25">
      <c r="A790" t="s">
        <v>8219</v>
      </c>
      <c r="B790">
        <v>131</v>
      </c>
      <c r="C790" t="s">
        <v>8221</v>
      </c>
      <c r="D790">
        <v>2</v>
      </c>
    </row>
    <row r="791" spans="1:4" x14ac:dyDescent="0.25">
      <c r="A791" t="s">
        <v>8219</v>
      </c>
      <c r="B791">
        <v>125</v>
      </c>
      <c r="C791" t="s">
        <v>8221</v>
      </c>
      <c r="D791">
        <v>2</v>
      </c>
    </row>
    <row r="792" spans="1:4" x14ac:dyDescent="0.25">
      <c r="A792" t="s">
        <v>8219</v>
      </c>
      <c r="B792">
        <v>61</v>
      </c>
      <c r="C792" t="s">
        <v>8221</v>
      </c>
      <c r="D792">
        <v>1</v>
      </c>
    </row>
    <row r="793" spans="1:4" x14ac:dyDescent="0.25">
      <c r="A793" t="s">
        <v>8219</v>
      </c>
      <c r="B793">
        <v>90</v>
      </c>
      <c r="C793" t="s">
        <v>8221</v>
      </c>
      <c r="D793">
        <v>17</v>
      </c>
    </row>
    <row r="794" spans="1:4" x14ac:dyDescent="0.25">
      <c r="A794" t="s">
        <v>8219</v>
      </c>
      <c r="B794">
        <v>35</v>
      </c>
      <c r="C794" t="s">
        <v>8221</v>
      </c>
      <c r="D794">
        <v>0</v>
      </c>
    </row>
    <row r="795" spans="1:4" x14ac:dyDescent="0.25">
      <c r="A795" t="s">
        <v>8219</v>
      </c>
      <c r="B795">
        <v>90</v>
      </c>
      <c r="C795" t="s">
        <v>8221</v>
      </c>
      <c r="D795">
        <v>11</v>
      </c>
    </row>
    <row r="796" spans="1:4" x14ac:dyDescent="0.25">
      <c r="A796" t="s">
        <v>8219</v>
      </c>
      <c r="B796">
        <v>4</v>
      </c>
      <c r="C796" t="s">
        <v>8221</v>
      </c>
      <c r="D796">
        <v>95</v>
      </c>
    </row>
    <row r="797" spans="1:4" x14ac:dyDescent="0.25">
      <c r="A797" t="s">
        <v>8219</v>
      </c>
      <c r="B797">
        <v>120</v>
      </c>
      <c r="C797" t="s">
        <v>8221</v>
      </c>
      <c r="D797">
        <v>13</v>
      </c>
    </row>
    <row r="798" spans="1:4" x14ac:dyDescent="0.25">
      <c r="A798" t="s">
        <v>8219</v>
      </c>
      <c r="B798">
        <v>14</v>
      </c>
      <c r="C798" t="s">
        <v>8221</v>
      </c>
      <c r="D798">
        <v>2</v>
      </c>
    </row>
    <row r="799" spans="1:4" x14ac:dyDescent="0.25">
      <c r="A799" t="s">
        <v>8219</v>
      </c>
      <c r="B799">
        <v>27</v>
      </c>
      <c r="C799" t="s">
        <v>8221</v>
      </c>
      <c r="D799">
        <v>2</v>
      </c>
    </row>
    <row r="800" spans="1:4" x14ac:dyDescent="0.25">
      <c r="A800" t="s">
        <v>8219</v>
      </c>
      <c r="B800">
        <v>49</v>
      </c>
      <c r="C800" t="s">
        <v>8221</v>
      </c>
      <c r="D800">
        <v>3</v>
      </c>
    </row>
    <row r="801" spans="1:4" x14ac:dyDescent="0.25">
      <c r="A801" t="s">
        <v>8219</v>
      </c>
      <c r="B801">
        <v>102</v>
      </c>
      <c r="C801" t="s">
        <v>8221</v>
      </c>
      <c r="D801">
        <v>0</v>
      </c>
    </row>
    <row r="802" spans="1:4" x14ac:dyDescent="0.25">
      <c r="A802" t="s">
        <v>8219</v>
      </c>
      <c r="B802">
        <v>3</v>
      </c>
      <c r="C802" t="s">
        <v>8221</v>
      </c>
      <c r="D802">
        <v>0</v>
      </c>
    </row>
    <row r="803" spans="1:4" x14ac:dyDescent="0.25">
      <c r="A803" t="s">
        <v>8219</v>
      </c>
      <c r="B803">
        <v>25</v>
      </c>
      <c r="C803" t="s">
        <v>8221</v>
      </c>
      <c r="D803">
        <v>0</v>
      </c>
    </row>
    <row r="804" spans="1:4" x14ac:dyDescent="0.25">
      <c r="A804" t="s">
        <v>8219</v>
      </c>
      <c r="B804">
        <v>118</v>
      </c>
      <c r="C804" t="s">
        <v>8221</v>
      </c>
      <c r="D804">
        <v>2</v>
      </c>
    </row>
    <row r="805" spans="1:4" x14ac:dyDescent="0.25">
      <c r="A805" t="s">
        <v>8219</v>
      </c>
      <c r="B805">
        <v>57</v>
      </c>
      <c r="C805" t="s">
        <v>8221</v>
      </c>
      <c r="D805">
        <v>24</v>
      </c>
    </row>
    <row r="806" spans="1:4" x14ac:dyDescent="0.25">
      <c r="A806" t="s">
        <v>8219</v>
      </c>
      <c r="B806">
        <v>11</v>
      </c>
      <c r="C806" t="s">
        <v>8221</v>
      </c>
      <c r="D806">
        <v>25</v>
      </c>
    </row>
    <row r="807" spans="1:4" x14ac:dyDescent="0.25">
      <c r="A807" t="s">
        <v>8219</v>
      </c>
      <c r="B807">
        <v>33</v>
      </c>
      <c r="C807" t="s">
        <v>8221</v>
      </c>
      <c r="D807">
        <v>3</v>
      </c>
    </row>
    <row r="808" spans="1:4" x14ac:dyDescent="0.25">
      <c r="A808" t="s">
        <v>8219</v>
      </c>
      <c r="B808">
        <v>40</v>
      </c>
      <c r="C808" t="s">
        <v>8221</v>
      </c>
      <c r="D808">
        <v>41</v>
      </c>
    </row>
    <row r="809" spans="1:4" x14ac:dyDescent="0.25">
      <c r="A809" t="s">
        <v>8219</v>
      </c>
      <c r="B809">
        <v>50</v>
      </c>
      <c r="C809" t="s">
        <v>8221</v>
      </c>
      <c r="D809">
        <v>2</v>
      </c>
    </row>
    <row r="810" spans="1:4" x14ac:dyDescent="0.25">
      <c r="A810" t="s">
        <v>8219</v>
      </c>
      <c r="B810">
        <v>38</v>
      </c>
      <c r="C810" t="s">
        <v>8221</v>
      </c>
      <c r="D810">
        <v>4</v>
      </c>
    </row>
    <row r="811" spans="1:4" x14ac:dyDescent="0.25">
      <c r="A811" t="s">
        <v>8219</v>
      </c>
      <c r="B811">
        <v>96</v>
      </c>
      <c r="C811" t="s">
        <v>8221</v>
      </c>
      <c r="D811">
        <v>99</v>
      </c>
    </row>
    <row r="812" spans="1:4" x14ac:dyDescent="0.25">
      <c r="A812" t="s">
        <v>8219</v>
      </c>
      <c r="B812">
        <v>48</v>
      </c>
      <c r="C812" t="s">
        <v>8221</v>
      </c>
      <c r="D812">
        <v>4</v>
      </c>
    </row>
    <row r="813" spans="1:4" x14ac:dyDescent="0.25">
      <c r="A813" t="s">
        <v>8219</v>
      </c>
      <c r="B813">
        <v>33</v>
      </c>
      <c r="C813" t="s">
        <v>8221</v>
      </c>
      <c r="D813">
        <v>4</v>
      </c>
    </row>
    <row r="814" spans="1:4" x14ac:dyDescent="0.25">
      <c r="A814" t="s">
        <v>8219</v>
      </c>
      <c r="B814">
        <v>226</v>
      </c>
      <c r="C814" t="s">
        <v>8221</v>
      </c>
      <c r="D814">
        <v>38</v>
      </c>
    </row>
    <row r="815" spans="1:4" x14ac:dyDescent="0.25">
      <c r="A815" t="s">
        <v>8219</v>
      </c>
      <c r="B815">
        <v>14</v>
      </c>
      <c r="C815" t="s">
        <v>8221</v>
      </c>
      <c r="D815">
        <v>285</v>
      </c>
    </row>
    <row r="816" spans="1:4" x14ac:dyDescent="0.25">
      <c r="A816" t="s">
        <v>8219</v>
      </c>
      <c r="B816">
        <v>20</v>
      </c>
      <c r="C816" t="s">
        <v>8221</v>
      </c>
      <c r="D816">
        <v>1</v>
      </c>
    </row>
    <row r="817" spans="1:4" x14ac:dyDescent="0.25">
      <c r="A817" t="s">
        <v>8219</v>
      </c>
      <c r="B817">
        <v>25</v>
      </c>
      <c r="C817" t="s">
        <v>8221</v>
      </c>
      <c r="D817">
        <v>42</v>
      </c>
    </row>
    <row r="818" spans="1:4" x14ac:dyDescent="0.25">
      <c r="A818" t="s">
        <v>8219</v>
      </c>
      <c r="B818">
        <v>90</v>
      </c>
      <c r="C818" t="s">
        <v>8221</v>
      </c>
      <c r="D818">
        <v>26</v>
      </c>
    </row>
    <row r="819" spans="1:4" x14ac:dyDescent="0.25">
      <c r="A819" t="s">
        <v>8219</v>
      </c>
      <c r="B819">
        <v>11</v>
      </c>
      <c r="C819" t="s">
        <v>8221</v>
      </c>
      <c r="D819">
        <v>2</v>
      </c>
    </row>
    <row r="820" spans="1:4" x14ac:dyDescent="0.25">
      <c r="A820" t="s">
        <v>8219</v>
      </c>
      <c r="B820">
        <v>55</v>
      </c>
      <c r="C820" t="s">
        <v>8221</v>
      </c>
      <c r="D820">
        <v>4</v>
      </c>
    </row>
    <row r="821" spans="1:4" x14ac:dyDescent="0.25">
      <c r="A821" t="s">
        <v>8219</v>
      </c>
      <c r="B821">
        <v>30</v>
      </c>
      <c r="C821" t="s">
        <v>8221</v>
      </c>
      <c r="D821">
        <v>6</v>
      </c>
    </row>
    <row r="822" spans="1:4" x14ac:dyDescent="0.25">
      <c r="A822" t="s">
        <v>8219</v>
      </c>
      <c r="B822">
        <v>28</v>
      </c>
      <c r="C822" t="s">
        <v>8221</v>
      </c>
      <c r="D822">
        <v>70</v>
      </c>
    </row>
    <row r="823" spans="1:4" x14ac:dyDescent="0.25">
      <c r="A823" t="s">
        <v>8219</v>
      </c>
      <c r="B823">
        <v>45</v>
      </c>
      <c r="C823" t="s">
        <v>8221</v>
      </c>
      <c r="D823">
        <v>9</v>
      </c>
    </row>
    <row r="824" spans="1:4" x14ac:dyDescent="0.25">
      <c r="A824" t="s">
        <v>8219</v>
      </c>
      <c r="B824">
        <v>13</v>
      </c>
      <c r="C824" t="s">
        <v>8221</v>
      </c>
      <c r="D824">
        <v>8</v>
      </c>
    </row>
    <row r="825" spans="1:4" x14ac:dyDescent="0.25">
      <c r="A825" t="s">
        <v>8219</v>
      </c>
      <c r="B825">
        <v>40</v>
      </c>
      <c r="C825" t="s">
        <v>8221</v>
      </c>
      <c r="D825">
        <v>105</v>
      </c>
    </row>
    <row r="826" spans="1:4" x14ac:dyDescent="0.25">
      <c r="A826" t="s">
        <v>8219</v>
      </c>
      <c r="B826">
        <v>21</v>
      </c>
      <c r="C826" t="s">
        <v>8221</v>
      </c>
      <c r="D826">
        <v>12</v>
      </c>
    </row>
    <row r="827" spans="1:4" x14ac:dyDescent="0.25">
      <c r="A827" t="s">
        <v>8219</v>
      </c>
      <c r="B827">
        <v>134</v>
      </c>
      <c r="C827" t="s">
        <v>8221</v>
      </c>
      <c r="D827">
        <v>0</v>
      </c>
    </row>
    <row r="828" spans="1:4" x14ac:dyDescent="0.25">
      <c r="A828" t="s">
        <v>8219</v>
      </c>
      <c r="B828">
        <v>20</v>
      </c>
      <c r="C828" t="s">
        <v>8221</v>
      </c>
      <c r="D828">
        <v>16</v>
      </c>
    </row>
    <row r="829" spans="1:4" x14ac:dyDescent="0.25">
      <c r="A829" t="s">
        <v>8219</v>
      </c>
      <c r="B829">
        <v>19</v>
      </c>
      <c r="C829" t="s">
        <v>8221</v>
      </c>
      <c r="D829">
        <v>7</v>
      </c>
    </row>
    <row r="830" spans="1:4" x14ac:dyDescent="0.25">
      <c r="A830" t="s">
        <v>8219</v>
      </c>
      <c r="B830">
        <v>209</v>
      </c>
      <c r="C830" t="s">
        <v>8221</v>
      </c>
      <c r="D830">
        <v>4</v>
      </c>
    </row>
    <row r="831" spans="1:4" x14ac:dyDescent="0.25">
      <c r="A831" t="s">
        <v>8219</v>
      </c>
      <c r="B831">
        <v>38</v>
      </c>
      <c r="C831" t="s">
        <v>8221</v>
      </c>
      <c r="D831">
        <v>1</v>
      </c>
    </row>
    <row r="832" spans="1:4" x14ac:dyDescent="0.25">
      <c r="A832" t="s">
        <v>8219</v>
      </c>
      <c r="B832">
        <v>24</v>
      </c>
      <c r="C832" t="s">
        <v>8221</v>
      </c>
      <c r="D832">
        <v>28</v>
      </c>
    </row>
    <row r="833" spans="1:4" x14ac:dyDescent="0.25">
      <c r="A833" t="s">
        <v>8219</v>
      </c>
      <c r="B833">
        <v>8</v>
      </c>
      <c r="C833" t="s">
        <v>8221</v>
      </c>
      <c r="D833">
        <v>1</v>
      </c>
    </row>
    <row r="834" spans="1:4" x14ac:dyDescent="0.25">
      <c r="A834" t="s">
        <v>8219</v>
      </c>
      <c r="B834">
        <v>179</v>
      </c>
      <c r="C834" t="s">
        <v>8221</v>
      </c>
      <c r="D834">
        <v>1</v>
      </c>
    </row>
    <row r="835" spans="1:4" x14ac:dyDescent="0.25">
      <c r="A835" t="s">
        <v>8219</v>
      </c>
      <c r="B835">
        <v>26</v>
      </c>
      <c r="C835" t="s">
        <v>8221</v>
      </c>
      <c r="D835">
        <v>5</v>
      </c>
    </row>
    <row r="836" spans="1:4" x14ac:dyDescent="0.25">
      <c r="A836" t="s">
        <v>8219</v>
      </c>
      <c r="B836">
        <v>131</v>
      </c>
      <c r="C836" t="s">
        <v>8221</v>
      </c>
      <c r="D836">
        <v>3</v>
      </c>
    </row>
    <row r="837" spans="1:4" x14ac:dyDescent="0.25">
      <c r="A837" t="s">
        <v>8219</v>
      </c>
      <c r="B837">
        <v>14</v>
      </c>
      <c r="C837" t="s">
        <v>8221</v>
      </c>
      <c r="D837">
        <v>2</v>
      </c>
    </row>
    <row r="838" spans="1:4" x14ac:dyDescent="0.25">
      <c r="A838" t="s">
        <v>8219</v>
      </c>
      <c r="B838">
        <v>174</v>
      </c>
      <c r="C838" t="s">
        <v>8221</v>
      </c>
      <c r="D838">
        <v>0</v>
      </c>
    </row>
    <row r="839" spans="1:4" x14ac:dyDescent="0.25">
      <c r="A839" t="s">
        <v>8219</v>
      </c>
      <c r="B839">
        <v>191</v>
      </c>
      <c r="C839" t="s">
        <v>8221</v>
      </c>
      <c r="D839">
        <v>0</v>
      </c>
    </row>
    <row r="840" spans="1:4" x14ac:dyDescent="0.25">
      <c r="A840" t="s">
        <v>8219</v>
      </c>
      <c r="B840">
        <v>38</v>
      </c>
      <c r="C840" t="s">
        <v>8221</v>
      </c>
      <c r="D840">
        <v>3</v>
      </c>
    </row>
    <row r="841" spans="1:4" x14ac:dyDescent="0.25">
      <c r="A841" t="s">
        <v>8219</v>
      </c>
      <c r="B841">
        <v>22</v>
      </c>
      <c r="C841" t="s">
        <v>8221</v>
      </c>
      <c r="D841">
        <v>0</v>
      </c>
    </row>
    <row r="842" spans="1:4" x14ac:dyDescent="0.25">
      <c r="A842" t="s">
        <v>8219</v>
      </c>
      <c r="B842">
        <v>149</v>
      </c>
      <c r="C842" t="s">
        <v>8221</v>
      </c>
      <c r="D842">
        <v>0</v>
      </c>
    </row>
    <row r="843" spans="1:4" x14ac:dyDescent="0.25">
      <c r="A843" t="s">
        <v>8219</v>
      </c>
      <c r="B843">
        <v>56</v>
      </c>
      <c r="C843" t="s">
        <v>8221</v>
      </c>
      <c r="D843">
        <v>3</v>
      </c>
    </row>
    <row r="844" spans="1:4" x14ac:dyDescent="0.25">
      <c r="A844" t="s">
        <v>8219</v>
      </c>
      <c r="B844">
        <v>19</v>
      </c>
      <c r="C844" t="s">
        <v>8221</v>
      </c>
      <c r="D844">
        <v>7</v>
      </c>
    </row>
    <row r="845" spans="1:4" x14ac:dyDescent="0.25">
      <c r="A845" t="s">
        <v>8219</v>
      </c>
      <c r="B845">
        <v>70</v>
      </c>
      <c r="C845" t="s">
        <v>8221</v>
      </c>
      <c r="D845">
        <v>25</v>
      </c>
    </row>
    <row r="846" spans="1:4" x14ac:dyDescent="0.25">
      <c r="A846" t="s">
        <v>8219</v>
      </c>
      <c r="B846">
        <v>81</v>
      </c>
      <c r="C846" t="s">
        <v>8221</v>
      </c>
      <c r="D846">
        <v>10</v>
      </c>
    </row>
    <row r="847" spans="1:4" x14ac:dyDescent="0.25">
      <c r="A847" t="s">
        <v>8219</v>
      </c>
      <c r="B847">
        <v>32</v>
      </c>
      <c r="C847" t="s">
        <v>8221</v>
      </c>
      <c r="D847">
        <v>3</v>
      </c>
    </row>
    <row r="848" spans="1:4" x14ac:dyDescent="0.25">
      <c r="A848" t="s">
        <v>8219</v>
      </c>
      <c r="B848">
        <v>26</v>
      </c>
      <c r="C848" t="s">
        <v>8221</v>
      </c>
      <c r="D848">
        <v>5</v>
      </c>
    </row>
    <row r="849" spans="1:4" x14ac:dyDescent="0.25">
      <c r="A849" t="s">
        <v>8219</v>
      </c>
      <c r="B849">
        <v>105</v>
      </c>
      <c r="C849" t="s">
        <v>8221</v>
      </c>
      <c r="D849">
        <v>5</v>
      </c>
    </row>
    <row r="850" spans="1:4" x14ac:dyDescent="0.25">
      <c r="A850" t="s">
        <v>8219</v>
      </c>
      <c r="B850">
        <v>29</v>
      </c>
      <c r="C850" t="s">
        <v>8221</v>
      </c>
      <c r="D850">
        <v>27</v>
      </c>
    </row>
    <row r="851" spans="1:4" x14ac:dyDescent="0.25">
      <c r="A851" t="s">
        <v>8219</v>
      </c>
      <c r="B851">
        <v>8</v>
      </c>
      <c r="C851" t="s">
        <v>8221</v>
      </c>
      <c r="D851">
        <v>2</v>
      </c>
    </row>
    <row r="852" spans="1:4" x14ac:dyDescent="0.25">
      <c r="A852" t="s">
        <v>8219</v>
      </c>
      <c r="B852">
        <v>89</v>
      </c>
      <c r="C852" t="s">
        <v>8221</v>
      </c>
      <c r="D852">
        <v>236</v>
      </c>
    </row>
    <row r="853" spans="1:4" x14ac:dyDescent="0.25">
      <c r="A853" t="s">
        <v>8219</v>
      </c>
      <c r="B853">
        <v>44</v>
      </c>
      <c r="C853" t="s">
        <v>8221</v>
      </c>
      <c r="D853">
        <v>1</v>
      </c>
    </row>
    <row r="854" spans="1:4" x14ac:dyDescent="0.25">
      <c r="A854" t="s">
        <v>8219</v>
      </c>
      <c r="B854">
        <v>246</v>
      </c>
      <c r="C854" t="s">
        <v>8221</v>
      </c>
      <c r="D854">
        <v>12</v>
      </c>
    </row>
    <row r="855" spans="1:4" x14ac:dyDescent="0.25">
      <c r="A855" t="s">
        <v>8219</v>
      </c>
      <c r="B855">
        <v>120</v>
      </c>
      <c r="C855" t="s">
        <v>8221</v>
      </c>
      <c r="D855">
        <v>4</v>
      </c>
    </row>
    <row r="856" spans="1:4" x14ac:dyDescent="0.25">
      <c r="A856" t="s">
        <v>8219</v>
      </c>
      <c r="B856">
        <v>26</v>
      </c>
      <c r="C856" t="s">
        <v>8221</v>
      </c>
      <c r="D856">
        <v>3</v>
      </c>
    </row>
    <row r="857" spans="1:4" x14ac:dyDescent="0.25">
      <c r="A857" t="s">
        <v>8219</v>
      </c>
      <c r="B857">
        <v>45</v>
      </c>
      <c r="C857" t="s">
        <v>8221</v>
      </c>
      <c r="D857">
        <v>99</v>
      </c>
    </row>
    <row r="858" spans="1:4" x14ac:dyDescent="0.25">
      <c r="A858" t="s">
        <v>8219</v>
      </c>
      <c r="B858">
        <v>20</v>
      </c>
      <c r="C858" t="s">
        <v>8221</v>
      </c>
      <c r="D858">
        <v>3</v>
      </c>
    </row>
    <row r="859" spans="1:4" x14ac:dyDescent="0.25">
      <c r="A859" t="s">
        <v>8219</v>
      </c>
      <c r="B859">
        <v>47</v>
      </c>
      <c r="C859" t="s">
        <v>8221</v>
      </c>
      <c r="D859">
        <v>3</v>
      </c>
    </row>
    <row r="860" spans="1:4" x14ac:dyDescent="0.25">
      <c r="A860" t="s">
        <v>8219</v>
      </c>
      <c r="B860">
        <v>13</v>
      </c>
      <c r="C860" t="s">
        <v>8221</v>
      </c>
      <c r="D860">
        <v>22</v>
      </c>
    </row>
    <row r="861" spans="1:4" x14ac:dyDescent="0.25">
      <c r="A861" t="s">
        <v>8219</v>
      </c>
      <c r="B861">
        <v>183</v>
      </c>
      <c r="C861" t="s">
        <v>8221</v>
      </c>
      <c r="D861">
        <v>4</v>
      </c>
    </row>
    <row r="862" spans="1:4" x14ac:dyDescent="0.25">
      <c r="A862" t="s">
        <v>8219</v>
      </c>
      <c r="B862">
        <v>21</v>
      </c>
      <c r="C862" t="s">
        <v>8221</v>
      </c>
      <c r="D862">
        <v>534</v>
      </c>
    </row>
    <row r="863" spans="1:4" x14ac:dyDescent="0.25">
      <c r="A863" t="s">
        <v>8219</v>
      </c>
      <c r="B863">
        <v>42</v>
      </c>
      <c r="C863" t="s">
        <v>8221</v>
      </c>
      <c r="D863">
        <v>12</v>
      </c>
    </row>
    <row r="864" spans="1:4" x14ac:dyDescent="0.25">
      <c r="A864" t="s">
        <v>8219</v>
      </c>
      <c r="B864">
        <v>54</v>
      </c>
      <c r="C864" t="s">
        <v>8221</v>
      </c>
      <c r="D864">
        <v>56</v>
      </c>
    </row>
    <row r="865" spans="1:4" x14ac:dyDescent="0.25">
      <c r="A865" t="s">
        <v>8219</v>
      </c>
      <c r="B865">
        <v>38</v>
      </c>
      <c r="C865" t="s">
        <v>8221</v>
      </c>
      <c r="D865">
        <v>11</v>
      </c>
    </row>
    <row r="866" spans="1:4" x14ac:dyDescent="0.25">
      <c r="A866" t="s">
        <v>8219</v>
      </c>
      <c r="B866">
        <v>64</v>
      </c>
      <c r="C866" t="s">
        <v>8221</v>
      </c>
      <c r="D866">
        <v>0</v>
      </c>
    </row>
    <row r="867" spans="1:4" x14ac:dyDescent="0.25">
      <c r="A867" t="s">
        <v>8219</v>
      </c>
      <c r="B867">
        <v>13</v>
      </c>
      <c r="C867" t="s">
        <v>8221</v>
      </c>
      <c r="D867">
        <v>12</v>
      </c>
    </row>
    <row r="868" spans="1:4" x14ac:dyDescent="0.25">
      <c r="A868" t="s">
        <v>8219</v>
      </c>
      <c r="B868">
        <v>33</v>
      </c>
      <c r="C868" t="s">
        <v>8221</v>
      </c>
      <c r="D868">
        <v>5</v>
      </c>
    </row>
    <row r="869" spans="1:4" x14ac:dyDescent="0.25">
      <c r="A869" t="s">
        <v>8219</v>
      </c>
      <c r="B869">
        <v>52</v>
      </c>
      <c r="C869" t="s">
        <v>8221</v>
      </c>
      <c r="D869">
        <v>24</v>
      </c>
    </row>
    <row r="870" spans="1:4" x14ac:dyDescent="0.25">
      <c r="A870" t="s">
        <v>8219</v>
      </c>
      <c r="B870">
        <v>107</v>
      </c>
      <c r="C870" t="s">
        <v>8221</v>
      </c>
      <c r="D870">
        <v>89</v>
      </c>
    </row>
    <row r="871" spans="1:4" x14ac:dyDescent="0.25">
      <c r="A871" t="s">
        <v>8219</v>
      </c>
      <c r="B871">
        <v>11</v>
      </c>
      <c r="C871" t="s">
        <v>8221</v>
      </c>
      <c r="D871">
        <v>1</v>
      </c>
    </row>
    <row r="872" spans="1:4" x14ac:dyDescent="0.25">
      <c r="A872" t="s">
        <v>8219</v>
      </c>
      <c r="B872">
        <v>34</v>
      </c>
      <c r="C872" t="s">
        <v>8221</v>
      </c>
      <c r="D872">
        <v>55</v>
      </c>
    </row>
    <row r="873" spans="1:4" x14ac:dyDescent="0.25">
      <c r="A873" t="s">
        <v>8219</v>
      </c>
      <c r="B873">
        <v>75</v>
      </c>
      <c r="C873" t="s">
        <v>8221</v>
      </c>
      <c r="D873">
        <v>2</v>
      </c>
    </row>
    <row r="874" spans="1:4" x14ac:dyDescent="0.25">
      <c r="A874" t="s">
        <v>8219</v>
      </c>
      <c r="B874">
        <v>26</v>
      </c>
      <c r="C874" t="s">
        <v>8221</v>
      </c>
      <c r="D874">
        <v>0</v>
      </c>
    </row>
    <row r="875" spans="1:4" x14ac:dyDescent="0.25">
      <c r="A875" t="s">
        <v>8219</v>
      </c>
      <c r="B875">
        <v>50</v>
      </c>
      <c r="C875" t="s">
        <v>8221</v>
      </c>
      <c r="D875">
        <v>4</v>
      </c>
    </row>
    <row r="876" spans="1:4" x14ac:dyDescent="0.25">
      <c r="A876" t="s">
        <v>8219</v>
      </c>
      <c r="B876">
        <v>80</v>
      </c>
      <c r="C876" t="s">
        <v>8221</v>
      </c>
      <c r="D876">
        <v>6</v>
      </c>
    </row>
    <row r="877" spans="1:4" x14ac:dyDescent="0.25">
      <c r="A877" t="s">
        <v>8219</v>
      </c>
      <c r="B877">
        <v>110</v>
      </c>
      <c r="C877" t="s">
        <v>8221</v>
      </c>
      <c r="D877">
        <v>4</v>
      </c>
    </row>
    <row r="878" spans="1:4" x14ac:dyDescent="0.25">
      <c r="A878" t="s">
        <v>8219</v>
      </c>
      <c r="B878">
        <v>77</v>
      </c>
      <c r="C878" t="s">
        <v>8221</v>
      </c>
      <c r="D878">
        <v>4</v>
      </c>
    </row>
    <row r="879" spans="1:4" x14ac:dyDescent="0.25">
      <c r="A879" t="s">
        <v>8219</v>
      </c>
      <c r="B879">
        <v>50</v>
      </c>
      <c r="C879" t="s">
        <v>8221</v>
      </c>
      <c r="D879">
        <v>2</v>
      </c>
    </row>
    <row r="880" spans="1:4" x14ac:dyDescent="0.25">
      <c r="A880" t="s">
        <v>8219</v>
      </c>
      <c r="B880">
        <v>145</v>
      </c>
      <c r="C880" t="s">
        <v>8221</v>
      </c>
      <c r="D880">
        <v>5</v>
      </c>
    </row>
    <row r="881" spans="1:4" x14ac:dyDescent="0.25">
      <c r="A881" t="s">
        <v>8219</v>
      </c>
      <c r="B881">
        <v>29</v>
      </c>
      <c r="C881" t="s">
        <v>8221</v>
      </c>
      <c r="D881">
        <v>83</v>
      </c>
    </row>
    <row r="882" spans="1:4" x14ac:dyDescent="0.25">
      <c r="A882" t="s">
        <v>8219</v>
      </c>
      <c r="B882">
        <v>114</v>
      </c>
      <c r="C882" t="s">
        <v>8221</v>
      </c>
      <c r="D882">
        <v>57</v>
      </c>
    </row>
    <row r="883" spans="1:4" x14ac:dyDescent="0.25">
      <c r="A883" t="s">
        <v>8219</v>
      </c>
      <c r="B883">
        <v>96</v>
      </c>
      <c r="C883" t="s">
        <v>8221</v>
      </c>
      <c r="D883">
        <v>311</v>
      </c>
    </row>
    <row r="884" spans="1:4" x14ac:dyDescent="0.25">
      <c r="A884" t="s">
        <v>8219</v>
      </c>
      <c r="B884">
        <v>31</v>
      </c>
      <c r="C884" t="s">
        <v>8221</v>
      </c>
      <c r="D884">
        <v>2</v>
      </c>
    </row>
    <row r="885" spans="1:4" x14ac:dyDescent="0.25">
      <c r="A885" t="s">
        <v>8219</v>
      </c>
      <c r="B885">
        <v>4883</v>
      </c>
      <c r="C885" t="s">
        <v>8221</v>
      </c>
      <c r="D885">
        <v>16</v>
      </c>
    </row>
    <row r="886" spans="1:4" x14ac:dyDescent="0.25">
      <c r="A886" t="s">
        <v>8219</v>
      </c>
      <c r="B886">
        <v>95</v>
      </c>
      <c r="C886" t="s">
        <v>8221</v>
      </c>
      <c r="D886">
        <v>9</v>
      </c>
    </row>
    <row r="887" spans="1:4" x14ac:dyDescent="0.25">
      <c r="A887" t="s">
        <v>8219</v>
      </c>
      <c r="B887">
        <v>2478</v>
      </c>
      <c r="C887" t="s">
        <v>8221</v>
      </c>
      <c r="D887">
        <v>1</v>
      </c>
    </row>
    <row r="888" spans="1:4" x14ac:dyDescent="0.25">
      <c r="A888" t="s">
        <v>8219</v>
      </c>
      <c r="B888">
        <v>1789</v>
      </c>
      <c r="C888" t="s">
        <v>8221</v>
      </c>
      <c r="D888">
        <v>12</v>
      </c>
    </row>
    <row r="889" spans="1:4" x14ac:dyDescent="0.25">
      <c r="A889" t="s">
        <v>8219</v>
      </c>
      <c r="B889">
        <v>680</v>
      </c>
      <c r="C889" t="s">
        <v>8221</v>
      </c>
      <c r="D889">
        <v>0</v>
      </c>
    </row>
    <row r="890" spans="1:4" x14ac:dyDescent="0.25">
      <c r="A890" t="s">
        <v>8219</v>
      </c>
      <c r="B890">
        <v>70</v>
      </c>
      <c r="C890" t="s">
        <v>8221</v>
      </c>
      <c r="D890">
        <v>20</v>
      </c>
    </row>
    <row r="891" spans="1:4" x14ac:dyDescent="0.25">
      <c r="A891" t="s">
        <v>8219</v>
      </c>
      <c r="B891">
        <v>23</v>
      </c>
      <c r="C891" t="s">
        <v>8221</v>
      </c>
      <c r="D891">
        <v>16</v>
      </c>
    </row>
    <row r="892" spans="1:4" x14ac:dyDescent="0.25">
      <c r="A892" t="s">
        <v>8219</v>
      </c>
      <c r="B892">
        <v>4245</v>
      </c>
      <c r="C892" t="s">
        <v>8221</v>
      </c>
      <c r="D892">
        <v>33</v>
      </c>
    </row>
    <row r="893" spans="1:4" x14ac:dyDescent="0.25">
      <c r="A893" t="s">
        <v>8219</v>
      </c>
      <c r="B893">
        <v>943</v>
      </c>
      <c r="C893" t="s">
        <v>8221</v>
      </c>
      <c r="D893">
        <v>2</v>
      </c>
    </row>
    <row r="894" spans="1:4" x14ac:dyDescent="0.25">
      <c r="A894" t="s">
        <v>8219</v>
      </c>
      <c r="B894">
        <v>1876</v>
      </c>
      <c r="C894" t="s">
        <v>8221</v>
      </c>
      <c r="D894">
        <v>6</v>
      </c>
    </row>
    <row r="895" spans="1:4" x14ac:dyDescent="0.25">
      <c r="A895" t="s">
        <v>8219</v>
      </c>
      <c r="B895">
        <v>834</v>
      </c>
      <c r="C895" t="s">
        <v>8221</v>
      </c>
      <c r="D895">
        <v>0</v>
      </c>
    </row>
    <row r="896" spans="1:4" x14ac:dyDescent="0.25">
      <c r="A896" t="s">
        <v>8219</v>
      </c>
      <c r="B896">
        <v>682</v>
      </c>
      <c r="C896" t="s">
        <v>8221</v>
      </c>
      <c r="D896">
        <v>3</v>
      </c>
    </row>
    <row r="897" spans="1:4" x14ac:dyDescent="0.25">
      <c r="A897" t="s">
        <v>8219</v>
      </c>
      <c r="B897">
        <v>147</v>
      </c>
      <c r="C897" t="s">
        <v>8221</v>
      </c>
      <c r="D897">
        <v>0</v>
      </c>
    </row>
    <row r="898" spans="1:4" x14ac:dyDescent="0.25">
      <c r="A898" t="s">
        <v>8219</v>
      </c>
      <c r="B898">
        <v>415</v>
      </c>
      <c r="C898" t="s">
        <v>8221</v>
      </c>
      <c r="D898">
        <v>3</v>
      </c>
    </row>
    <row r="899" spans="1:4" x14ac:dyDescent="0.25">
      <c r="A899" t="s">
        <v>8219</v>
      </c>
      <c r="B899">
        <v>290</v>
      </c>
      <c r="C899" t="s">
        <v>8221</v>
      </c>
      <c r="D899">
        <v>13</v>
      </c>
    </row>
    <row r="900" spans="1:4" x14ac:dyDescent="0.25">
      <c r="A900" t="s">
        <v>8219</v>
      </c>
      <c r="B900">
        <v>365</v>
      </c>
      <c r="C900" t="s">
        <v>8221</v>
      </c>
      <c r="D900">
        <v>6</v>
      </c>
    </row>
    <row r="901" spans="1:4" x14ac:dyDescent="0.25">
      <c r="A901" t="s">
        <v>8219</v>
      </c>
      <c r="B901">
        <v>660</v>
      </c>
      <c r="C901" t="s">
        <v>8221</v>
      </c>
      <c r="D901">
        <v>1</v>
      </c>
    </row>
    <row r="902" spans="1:4" x14ac:dyDescent="0.25">
      <c r="A902" t="s">
        <v>8219</v>
      </c>
      <c r="B902">
        <v>1356</v>
      </c>
      <c r="C902" t="s">
        <v>8221</v>
      </c>
      <c r="D902">
        <v>0</v>
      </c>
    </row>
    <row r="903" spans="1:4" x14ac:dyDescent="0.25">
      <c r="A903" t="s">
        <v>8219</v>
      </c>
      <c r="B903">
        <v>424</v>
      </c>
      <c r="C903" t="s">
        <v>8221</v>
      </c>
      <c r="D903">
        <v>5</v>
      </c>
    </row>
    <row r="904" spans="1:4" x14ac:dyDescent="0.25">
      <c r="A904" t="s">
        <v>8219</v>
      </c>
      <c r="B904">
        <v>33</v>
      </c>
      <c r="C904" t="s">
        <v>8221</v>
      </c>
      <c r="D904">
        <v>0</v>
      </c>
    </row>
    <row r="905" spans="1:4" x14ac:dyDescent="0.25">
      <c r="A905" t="s">
        <v>8219</v>
      </c>
      <c r="B905">
        <v>1633</v>
      </c>
      <c r="C905" t="s">
        <v>8221</v>
      </c>
      <c r="D905">
        <v>36</v>
      </c>
    </row>
    <row r="906" spans="1:4" x14ac:dyDescent="0.25">
      <c r="A906" t="s">
        <v>8219</v>
      </c>
      <c r="B906">
        <v>306</v>
      </c>
      <c r="C906" t="s">
        <v>8221</v>
      </c>
      <c r="D906">
        <v>1</v>
      </c>
    </row>
    <row r="907" spans="1:4" x14ac:dyDescent="0.25">
      <c r="A907" t="s">
        <v>8219</v>
      </c>
      <c r="B907">
        <v>205</v>
      </c>
      <c r="C907" t="s">
        <v>8221</v>
      </c>
      <c r="D907">
        <v>1</v>
      </c>
    </row>
    <row r="908" spans="1:4" x14ac:dyDescent="0.25">
      <c r="A908" t="s">
        <v>8219</v>
      </c>
      <c r="B908">
        <v>1281</v>
      </c>
      <c r="C908" t="s">
        <v>8221</v>
      </c>
      <c r="D908">
        <v>1</v>
      </c>
    </row>
    <row r="909" spans="1:4" x14ac:dyDescent="0.25">
      <c r="A909" t="s">
        <v>8219</v>
      </c>
      <c r="B909">
        <v>103</v>
      </c>
      <c r="C909" t="s">
        <v>8221</v>
      </c>
      <c r="D909">
        <v>9</v>
      </c>
    </row>
    <row r="910" spans="1:4" x14ac:dyDescent="0.25">
      <c r="A910" t="s">
        <v>8219</v>
      </c>
      <c r="B910">
        <v>1513</v>
      </c>
      <c r="C910" t="s">
        <v>8221</v>
      </c>
      <c r="D910">
        <v>1</v>
      </c>
    </row>
    <row r="911" spans="1:4" x14ac:dyDescent="0.25">
      <c r="A911" t="s">
        <v>8219</v>
      </c>
      <c r="B911">
        <v>405</v>
      </c>
      <c r="C911" t="s">
        <v>8221</v>
      </c>
      <c r="D911">
        <v>0</v>
      </c>
    </row>
    <row r="912" spans="1:4" x14ac:dyDescent="0.25">
      <c r="A912" t="s">
        <v>8219</v>
      </c>
      <c r="B912">
        <v>510</v>
      </c>
      <c r="C912" t="s">
        <v>8221</v>
      </c>
      <c r="D912">
        <v>1</v>
      </c>
    </row>
    <row r="913" spans="1:4" x14ac:dyDescent="0.25">
      <c r="A913" t="s">
        <v>8219</v>
      </c>
      <c r="B913">
        <v>1887</v>
      </c>
      <c r="C913" t="s">
        <v>8221</v>
      </c>
      <c r="D913">
        <v>1</v>
      </c>
    </row>
    <row r="914" spans="1:4" x14ac:dyDescent="0.25">
      <c r="A914" t="s">
        <v>8219</v>
      </c>
      <c r="B914">
        <v>701</v>
      </c>
      <c r="C914" t="s">
        <v>8221</v>
      </c>
      <c r="D914">
        <v>4</v>
      </c>
    </row>
    <row r="915" spans="1:4" x14ac:dyDescent="0.25">
      <c r="A915" t="s">
        <v>8219</v>
      </c>
      <c r="B915">
        <v>3863</v>
      </c>
      <c r="C915" t="s">
        <v>8221</v>
      </c>
      <c r="D915">
        <v>2</v>
      </c>
    </row>
    <row r="916" spans="1:4" x14ac:dyDescent="0.25">
      <c r="A916" t="s">
        <v>8219</v>
      </c>
      <c r="B916">
        <v>238</v>
      </c>
      <c r="C916" t="s">
        <v>8221</v>
      </c>
      <c r="D916">
        <v>2</v>
      </c>
    </row>
    <row r="917" spans="1:4" x14ac:dyDescent="0.25">
      <c r="A917" t="s">
        <v>8219</v>
      </c>
      <c r="B917">
        <v>2051</v>
      </c>
      <c r="C917" t="s">
        <v>8221</v>
      </c>
      <c r="D917">
        <v>2</v>
      </c>
    </row>
    <row r="918" spans="1:4" x14ac:dyDescent="0.25">
      <c r="A918" t="s">
        <v>8219</v>
      </c>
      <c r="B918">
        <v>402</v>
      </c>
      <c r="C918" t="s">
        <v>8221</v>
      </c>
      <c r="D918">
        <v>0</v>
      </c>
    </row>
    <row r="919" spans="1:4" x14ac:dyDescent="0.25">
      <c r="A919" t="s">
        <v>8219</v>
      </c>
      <c r="B919">
        <v>253</v>
      </c>
      <c r="C919" t="s">
        <v>8221</v>
      </c>
      <c r="D919">
        <v>2</v>
      </c>
    </row>
    <row r="920" spans="1:4" x14ac:dyDescent="0.25">
      <c r="A920" t="s">
        <v>8219</v>
      </c>
      <c r="B920">
        <v>473</v>
      </c>
      <c r="C920" t="s">
        <v>8221</v>
      </c>
      <c r="D920">
        <v>4</v>
      </c>
    </row>
    <row r="921" spans="1:4" x14ac:dyDescent="0.25">
      <c r="A921" t="s">
        <v>8219</v>
      </c>
      <c r="B921">
        <v>821</v>
      </c>
      <c r="C921" t="s">
        <v>8221</v>
      </c>
      <c r="D921">
        <v>2</v>
      </c>
    </row>
    <row r="922" spans="1:4" x14ac:dyDescent="0.25">
      <c r="A922" t="s">
        <v>8219</v>
      </c>
      <c r="B922">
        <v>388</v>
      </c>
      <c r="C922" t="s">
        <v>8221</v>
      </c>
      <c r="D922">
        <v>0</v>
      </c>
    </row>
    <row r="923" spans="1:4" x14ac:dyDescent="0.25">
      <c r="A923" t="s">
        <v>8219</v>
      </c>
      <c r="B923">
        <v>813</v>
      </c>
      <c r="C923" t="s">
        <v>8221</v>
      </c>
      <c r="D923">
        <v>1</v>
      </c>
    </row>
    <row r="924" spans="1:4" x14ac:dyDescent="0.25">
      <c r="A924" t="s">
        <v>8219</v>
      </c>
      <c r="B924">
        <v>1945</v>
      </c>
      <c r="C924" t="s">
        <v>8221</v>
      </c>
      <c r="D924">
        <v>0</v>
      </c>
    </row>
    <row r="925" spans="1:4" x14ac:dyDescent="0.25">
      <c r="A925" t="s">
        <v>8219</v>
      </c>
      <c r="B925">
        <v>1637</v>
      </c>
      <c r="C925" t="s">
        <v>8221</v>
      </c>
      <c r="D925">
        <v>2</v>
      </c>
    </row>
    <row r="926" spans="1:4" x14ac:dyDescent="0.25">
      <c r="A926" t="s">
        <v>8219</v>
      </c>
      <c r="B926">
        <v>1375</v>
      </c>
      <c r="C926" t="s">
        <v>8221</v>
      </c>
      <c r="D926">
        <v>7</v>
      </c>
    </row>
    <row r="927" spans="1:4" x14ac:dyDescent="0.25">
      <c r="A927" t="s">
        <v>8219</v>
      </c>
      <c r="B927">
        <v>17</v>
      </c>
      <c r="C927" t="s">
        <v>8221</v>
      </c>
      <c r="D927">
        <v>5</v>
      </c>
    </row>
    <row r="928" spans="1:4" x14ac:dyDescent="0.25">
      <c r="A928" t="s">
        <v>8219</v>
      </c>
      <c r="B928">
        <v>354</v>
      </c>
      <c r="C928" t="s">
        <v>8221</v>
      </c>
      <c r="D928">
        <v>0</v>
      </c>
    </row>
    <row r="929" spans="1:4" x14ac:dyDescent="0.25">
      <c r="A929" t="s">
        <v>8219</v>
      </c>
      <c r="B929">
        <v>191</v>
      </c>
      <c r="C929" t="s">
        <v>8221</v>
      </c>
      <c r="D929">
        <v>0</v>
      </c>
    </row>
    <row r="930" spans="1:4" x14ac:dyDescent="0.25">
      <c r="A930" t="s">
        <v>8219</v>
      </c>
      <c r="B930">
        <v>303</v>
      </c>
      <c r="C930" t="s">
        <v>8221</v>
      </c>
      <c r="D930">
        <v>0</v>
      </c>
    </row>
    <row r="931" spans="1:4" x14ac:dyDescent="0.25">
      <c r="A931" t="s">
        <v>8219</v>
      </c>
      <c r="B931">
        <v>137</v>
      </c>
      <c r="C931" t="s">
        <v>8221</v>
      </c>
      <c r="D931">
        <v>2</v>
      </c>
    </row>
    <row r="932" spans="1:4" x14ac:dyDescent="0.25">
      <c r="A932" t="s">
        <v>8219</v>
      </c>
      <c r="B932">
        <v>41</v>
      </c>
      <c r="C932" t="s">
        <v>8221</v>
      </c>
      <c r="D932">
        <v>0</v>
      </c>
    </row>
    <row r="933" spans="1:4" x14ac:dyDescent="0.25">
      <c r="A933" t="s">
        <v>8219</v>
      </c>
      <c r="B933">
        <v>398</v>
      </c>
      <c r="C933" t="s">
        <v>8221</v>
      </c>
      <c r="D933">
        <v>0</v>
      </c>
    </row>
    <row r="934" spans="1:4" x14ac:dyDescent="0.25">
      <c r="A934" t="s">
        <v>8219</v>
      </c>
      <c r="B934">
        <v>1737</v>
      </c>
      <c r="C934" t="s">
        <v>8221</v>
      </c>
      <c r="D934">
        <v>28</v>
      </c>
    </row>
    <row r="935" spans="1:4" x14ac:dyDescent="0.25">
      <c r="A935" t="s">
        <v>8219</v>
      </c>
      <c r="B935">
        <v>971</v>
      </c>
      <c r="C935" t="s">
        <v>8221</v>
      </c>
      <c r="D935">
        <v>2</v>
      </c>
    </row>
    <row r="936" spans="1:4" x14ac:dyDescent="0.25">
      <c r="A936" t="s">
        <v>8219</v>
      </c>
      <c r="B936">
        <v>183</v>
      </c>
      <c r="C936" t="s">
        <v>8221</v>
      </c>
      <c r="D936">
        <v>0</v>
      </c>
    </row>
    <row r="937" spans="1:4" x14ac:dyDescent="0.25">
      <c r="A937" t="s">
        <v>8219</v>
      </c>
      <c r="B937">
        <v>4562</v>
      </c>
      <c r="C937" t="s">
        <v>8221</v>
      </c>
      <c r="D937">
        <v>0</v>
      </c>
    </row>
    <row r="938" spans="1:4" x14ac:dyDescent="0.25">
      <c r="A938" t="s">
        <v>8219</v>
      </c>
      <c r="B938">
        <v>26457</v>
      </c>
      <c r="C938" t="s">
        <v>8221</v>
      </c>
      <c r="D938">
        <v>0</v>
      </c>
    </row>
    <row r="939" spans="1:4" x14ac:dyDescent="0.25">
      <c r="A939" t="s">
        <v>8219</v>
      </c>
      <c r="B939">
        <v>162</v>
      </c>
      <c r="C939" t="s">
        <v>8221</v>
      </c>
      <c r="D939">
        <v>4</v>
      </c>
    </row>
    <row r="940" spans="1:4" x14ac:dyDescent="0.25">
      <c r="A940" t="s">
        <v>8219</v>
      </c>
      <c r="B940">
        <v>479</v>
      </c>
      <c r="C940" t="s">
        <v>8221</v>
      </c>
      <c r="D940">
        <v>12</v>
      </c>
    </row>
    <row r="941" spans="1:4" x14ac:dyDescent="0.25">
      <c r="A941" t="s">
        <v>8219</v>
      </c>
      <c r="B941">
        <v>426</v>
      </c>
      <c r="C941" t="s">
        <v>8221</v>
      </c>
      <c r="D941">
        <v>0</v>
      </c>
    </row>
    <row r="942" spans="1:4" x14ac:dyDescent="0.25">
      <c r="A942" t="s">
        <v>8219</v>
      </c>
      <c r="B942">
        <v>450</v>
      </c>
      <c r="C942" t="s">
        <v>8221</v>
      </c>
      <c r="D942">
        <v>33</v>
      </c>
    </row>
    <row r="943" spans="1:4" x14ac:dyDescent="0.25">
      <c r="A943" t="s">
        <v>8219</v>
      </c>
      <c r="B943">
        <v>1780</v>
      </c>
      <c r="C943" t="s">
        <v>8221</v>
      </c>
      <c r="D943">
        <v>0</v>
      </c>
    </row>
    <row r="944" spans="1:4" x14ac:dyDescent="0.25">
      <c r="A944" t="s">
        <v>8219</v>
      </c>
      <c r="B944">
        <v>122</v>
      </c>
      <c r="C944" t="s">
        <v>8221</v>
      </c>
      <c r="D944">
        <v>4</v>
      </c>
    </row>
    <row r="945" spans="1:4" x14ac:dyDescent="0.25">
      <c r="A945" t="s">
        <v>8219</v>
      </c>
      <c r="B945">
        <v>95</v>
      </c>
      <c r="C945" t="s">
        <v>8221</v>
      </c>
      <c r="D945">
        <v>0</v>
      </c>
    </row>
    <row r="946" spans="1:4" x14ac:dyDescent="0.25">
      <c r="A946" t="s">
        <v>8219</v>
      </c>
      <c r="B946">
        <v>325</v>
      </c>
      <c r="C946" t="s">
        <v>8221</v>
      </c>
      <c r="D946">
        <v>11</v>
      </c>
    </row>
    <row r="947" spans="1:4" x14ac:dyDescent="0.25">
      <c r="A947" t="s">
        <v>8219</v>
      </c>
      <c r="B947">
        <v>353</v>
      </c>
      <c r="C947" t="s">
        <v>8221</v>
      </c>
      <c r="D947">
        <v>1</v>
      </c>
    </row>
    <row r="948" spans="1:4" x14ac:dyDescent="0.25">
      <c r="A948" t="s">
        <v>8219</v>
      </c>
      <c r="B948">
        <v>105</v>
      </c>
      <c r="C948" t="s">
        <v>8221</v>
      </c>
      <c r="D948">
        <v>5</v>
      </c>
    </row>
    <row r="949" spans="1:4" x14ac:dyDescent="0.25">
      <c r="A949" t="s">
        <v>8219</v>
      </c>
      <c r="B949">
        <v>729</v>
      </c>
      <c r="C949" t="s">
        <v>8221</v>
      </c>
      <c r="D949">
        <v>0</v>
      </c>
    </row>
    <row r="950" spans="1:4" x14ac:dyDescent="0.25">
      <c r="A950" t="s">
        <v>8219</v>
      </c>
      <c r="B950">
        <v>454</v>
      </c>
      <c r="C950" t="s">
        <v>8221</v>
      </c>
      <c r="D950">
        <v>1</v>
      </c>
    </row>
    <row r="951" spans="1:4" x14ac:dyDescent="0.25">
      <c r="A951" t="s">
        <v>8219</v>
      </c>
      <c r="B951">
        <v>539</v>
      </c>
      <c r="C951" t="s">
        <v>8221</v>
      </c>
      <c r="D951">
        <v>1</v>
      </c>
    </row>
    <row r="952" spans="1:4" x14ac:dyDescent="0.25">
      <c r="A952" t="s">
        <v>8219</v>
      </c>
      <c r="B952">
        <v>79</v>
      </c>
      <c r="C952" t="s">
        <v>8221</v>
      </c>
      <c r="D952">
        <v>6</v>
      </c>
    </row>
    <row r="953" spans="1:4" x14ac:dyDescent="0.25">
      <c r="A953" t="s">
        <v>8219</v>
      </c>
      <c r="B953">
        <v>94</v>
      </c>
      <c r="C953" t="s">
        <v>8221</v>
      </c>
      <c r="D953">
        <v>8</v>
      </c>
    </row>
    <row r="954" spans="1:4" x14ac:dyDescent="0.25">
      <c r="A954" t="s">
        <v>8219</v>
      </c>
      <c r="B954">
        <v>625</v>
      </c>
      <c r="C954" t="s">
        <v>8221</v>
      </c>
      <c r="D954">
        <v>1</v>
      </c>
    </row>
    <row r="955" spans="1:4" x14ac:dyDescent="0.25">
      <c r="A955" t="s">
        <v>8219</v>
      </c>
      <c r="B955">
        <v>508</v>
      </c>
      <c r="C955" t="s">
        <v>8221</v>
      </c>
      <c r="D955">
        <v>0</v>
      </c>
    </row>
    <row r="956" spans="1:4" x14ac:dyDescent="0.25">
      <c r="A956" t="s">
        <v>8219</v>
      </c>
      <c r="B956">
        <v>531</v>
      </c>
      <c r="C956" t="s">
        <v>8221</v>
      </c>
      <c r="D956">
        <v>2</v>
      </c>
    </row>
    <row r="957" spans="1:4" x14ac:dyDescent="0.25">
      <c r="A957" t="s">
        <v>8219</v>
      </c>
      <c r="B957">
        <v>158</v>
      </c>
      <c r="C957" t="s">
        <v>8221</v>
      </c>
      <c r="D957">
        <v>1</v>
      </c>
    </row>
    <row r="958" spans="1:4" x14ac:dyDescent="0.25">
      <c r="A958" t="s">
        <v>8219</v>
      </c>
      <c r="B958">
        <v>508</v>
      </c>
      <c r="C958" t="s">
        <v>8221</v>
      </c>
      <c r="D958">
        <v>0</v>
      </c>
    </row>
    <row r="959" spans="1:4" x14ac:dyDescent="0.25">
      <c r="A959" t="s">
        <v>8219</v>
      </c>
      <c r="B959">
        <v>644</v>
      </c>
      <c r="C959" t="s">
        <v>8221</v>
      </c>
      <c r="D959">
        <v>1</v>
      </c>
    </row>
    <row r="960" spans="1:4" x14ac:dyDescent="0.25">
      <c r="A960" t="s">
        <v>8219</v>
      </c>
      <c r="B960">
        <v>848</v>
      </c>
      <c r="C960" t="s">
        <v>8221</v>
      </c>
      <c r="D960">
        <v>19</v>
      </c>
    </row>
    <row r="961" spans="1:4" x14ac:dyDescent="0.25">
      <c r="A961" t="s">
        <v>8219</v>
      </c>
      <c r="B961">
        <v>429</v>
      </c>
      <c r="C961" t="s">
        <v>8221</v>
      </c>
      <c r="D961">
        <v>27</v>
      </c>
    </row>
    <row r="962" spans="1:4" x14ac:dyDescent="0.25">
      <c r="A962" t="s">
        <v>8219</v>
      </c>
      <c r="B962">
        <v>204</v>
      </c>
      <c r="C962" t="s">
        <v>8221</v>
      </c>
      <c r="D962">
        <v>7</v>
      </c>
    </row>
    <row r="963" spans="1:4" x14ac:dyDescent="0.25">
      <c r="A963" t="s">
        <v>8219</v>
      </c>
      <c r="B963">
        <v>379</v>
      </c>
      <c r="C963" t="s">
        <v>8221</v>
      </c>
      <c r="D963">
        <v>14</v>
      </c>
    </row>
    <row r="964" spans="1:4" x14ac:dyDescent="0.25">
      <c r="A964" t="s">
        <v>8219</v>
      </c>
      <c r="B964">
        <v>271</v>
      </c>
      <c r="C964" t="s">
        <v>8221</v>
      </c>
      <c r="D964">
        <v>5</v>
      </c>
    </row>
    <row r="965" spans="1:4" x14ac:dyDescent="0.25">
      <c r="A965" t="s">
        <v>8219</v>
      </c>
      <c r="B965">
        <v>120</v>
      </c>
      <c r="C965" t="s">
        <v>8221</v>
      </c>
      <c r="D965">
        <v>30</v>
      </c>
    </row>
    <row r="966" spans="1:4" x14ac:dyDescent="0.25">
      <c r="A966" t="s">
        <v>8219</v>
      </c>
      <c r="B966">
        <v>140</v>
      </c>
      <c r="C966" t="s">
        <v>8221</v>
      </c>
      <c r="D966">
        <v>1</v>
      </c>
    </row>
    <row r="967" spans="1:4" x14ac:dyDescent="0.25">
      <c r="A967" t="s">
        <v>8219</v>
      </c>
      <c r="B967">
        <v>193</v>
      </c>
      <c r="C967" t="s">
        <v>8221</v>
      </c>
      <c r="D967">
        <v>0</v>
      </c>
    </row>
    <row r="968" spans="1:4" x14ac:dyDescent="0.25">
      <c r="A968" t="s">
        <v>8219</v>
      </c>
      <c r="B968">
        <v>180</v>
      </c>
      <c r="C968" t="s">
        <v>8221</v>
      </c>
      <c r="D968">
        <v>60</v>
      </c>
    </row>
    <row r="969" spans="1:4" x14ac:dyDescent="0.25">
      <c r="A969" t="s">
        <v>8219</v>
      </c>
      <c r="B969">
        <v>263</v>
      </c>
      <c r="C969" t="s">
        <v>8221</v>
      </c>
      <c r="D969">
        <v>84</v>
      </c>
    </row>
    <row r="970" spans="1:4" x14ac:dyDescent="0.25">
      <c r="A970" t="s">
        <v>8219</v>
      </c>
      <c r="B970">
        <v>217</v>
      </c>
      <c r="C970" t="s">
        <v>8221</v>
      </c>
      <c r="D970">
        <v>47</v>
      </c>
    </row>
    <row r="971" spans="1:4" x14ac:dyDescent="0.25">
      <c r="A971" t="s">
        <v>8219</v>
      </c>
      <c r="B971">
        <v>443</v>
      </c>
      <c r="C971" t="s">
        <v>8221</v>
      </c>
      <c r="D971">
        <v>66</v>
      </c>
    </row>
    <row r="972" spans="1:4" x14ac:dyDescent="0.25">
      <c r="A972" t="s">
        <v>8219</v>
      </c>
      <c r="B972">
        <v>1373</v>
      </c>
      <c r="C972" t="s">
        <v>8221</v>
      </c>
      <c r="D972">
        <v>171</v>
      </c>
    </row>
    <row r="973" spans="1:4" x14ac:dyDescent="0.25">
      <c r="A973" t="s">
        <v>8219</v>
      </c>
      <c r="B973">
        <v>742</v>
      </c>
      <c r="C973" t="s">
        <v>8221</v>
      </c>
      <c r="D973">
        <v>29</v>
      </c>
    </row>
    <row r="974" spans="1:4" x14ac:dyDescent="0.25">
      <c r="A974" t="s">
        <v>8219</v>
      </c>
      <c r="B974">
        <v>170</v>
      </c>
      <c r="C974" t="s">
        <v>8221</v>
      </c>
      <c r="D974">
        <v>9</v>
      </c>
    </row>
    <row r="975" spans="1:4" x14ac:dyDescent="0.25">
      <c r="A975" t="s">
        <v>8219</v>
      </c>
      <c r="B975">
        <v>242</v>
      </c>
      <c r="C975" t="s">
        <v>8221</v>
      </c>
      <c r="D975">
        <v>27</v>
      </c>
    </row>
    <row r="976" spans="1:4" x14ac:dyDescent="0.25">
      <c r="A976" t="s">
        <v>8219</v>
      </c>
      <c r="B976">
        <v>541</v>
      </c>
      <c r="C976" t="s">
        <v>8221</v>
      </c>
      <c r="D976">
        <v>2</v>
      </c>
    </row>
    <row r="977" spans="1:4" x14ac:dyDescent="0.25">
      <c r="A977" t="s">
        <v>8219</v>
      </c>
      <c r="B977">
        <v>121</v>
      </c>
      <c r="C977" t="s">
        <v>8221</v>
      </c>
      <c r="D977">
        <v>3</v>
      </c>
    </row>
    <row r="978" spans="1:4" x14ac:dyDescent="0.25">
      <c r="A978" t="s">
        <v>8219</v>
      </c>
      <c r="B978">
        <v>621</v>
      </c>
      <c r="C978" t="s">
        <v>8221</v>
      </c>
      <c r="D978">
        <v>4</v>
      </c>
    </row>
    <row r="979" spans="1:4" x14ac:dyDescent="0.25">
      <c r="A979" t="s">
        <v>8219</v>
      </c>
      <c r="B979">
        <v>101</v>
      </c>
      <c r="C979" t="s">
        <v>8221</v>
      </c>
      <c r="D979">
        <v>2</v>
      </c>
    </row>
    <row r="980" spans="1:4" x14ac:dyDescent="0.25">
      <c r="A980" t="s">
        <v>8219</v>
      </c>
      <c r="B980">
        <v>554</v>
      </c>
      <c r="C980" t="s">
        <v>8221</v>
      </c>
      <c r="D980">
        <v>20</v>
      </c>
    </row>
    <row r="981" spans="1:4" x14ac:dyDescent="0.25">
      <c r="A981" t="s">
        <v>8219</v>
      </c>
      <c r="B981">
        <v>666</v>
      </c>
      <c r="C981" t="s">
        <v>8221</v>
      </c>
      <c r="D981">
        <v>3</v>
      </c>
    </row>
    <row r="982" spans="1:4" x14ac:dyDescent="0.25">
      <c r="A982" t="s">
        <v>8219</v>
      </c>
      <c r="B982">
        <v>410</v>
      </c>
      <c r="C982" t="s">
        <v>8221</v>
      </c>
      <c r="D982">
        <v>4</v>
      </c>
    </row>
    <row r="983" spans="1:4" x14ac:dyDescent="0.25">
      <c r="A983" t="s">
        <v>8219</v>
      </c>
      <c r="B983">
        <v>375</v>
      </c>
      <c r="C983" t="s">
        <v>8221</v>
      </c>
      <c r="D983">
        <v>1</v>
      </c>
    </row>
    <row r="984" spans="1:4" x14ac:dyDescent="0.25">
      <c r="A984" t="s">
        <v>8219</v>
      </c>
      <c r="B984">
        <v>1364</v>
      </c>
      <c r="C984" t="s">
        <v>8221</v>
      </c>
      <c r="D984">
        <v>0</v>
      </c>
    </row>
    <row r="985" spans="1:4" x14ac:dyDescent="0.25">
      <c r="A985" t="s">
        <v>8219</v>
      </c>
      <c r="B985">
        <v>35</v>
      </c>
      <c r="C985" t="s">
        <v>8221</v>
      </c>
      <c r="D985">
        <v>0</v>
      </c>
    </row>
    <row r="986" spans="1:4" x14ac:dyDescent="0.25">
      <c r="A986" t="s">
        <v>8219</v>
      </c>
      <c r="B986">
        <v>203</v>
      </c>
      <c r="C986" t="s">
        <v>8221</v>
      </c>
      <c r="D986">
        <v>14</v>
      </c>
    </row>
    <row r="987" spans="1:4" x14ac:dyDescent="0.25">
      <c r="A987" t="s">
        <v>8219</v>
      </c>
      <c r="B987">
        <v>49</v>
      </c>
      <c r="C987" t="s">
        <v>8221</v>
      </c>
      <c r="D987">
        <v>1</v>
      </c>
    </row>
    <row r="988" spans="1:4" x14ac:dyDescent="0.25">
      <c r="A988" t="s">
        <v>8219</v>
      </c>
      <c r="B988">
        <v>5812</v>
      </c>
      <c r="C988" t="s">
        <v>8221</v>
      </c>
      <c r="D988">
        <v>118</v>
      </c>
    </row>
    <row r="989" spans="1:4" x14ac:dyDescent="0.25">
      <c r="A989" t="s">
        <v>8219</v>
      </c>
      <c r="B989">
        <v>1556</v>
      </c>
      <c r="C989" t="s">
        <v>8221</v>
      </c>
      <c r="D989">
        <v>2</v>
      </c>
    </row>
    <row r="990" spans="1:4" x14ac:dyDescent="0.25">
      <c r="A990" t="s">
        <v>8219</v>
      </c>
      <c r="B990">
        <v>65</v>
      </c>
      <c r="C990" t="s">
        <v>8221</v>
      </c>
      <c r="D990">
        <v>1</v>
      </c>
    </row>
    <row r="991" spans="1:4" x14ac:dyDescent="0.25">
      <c r="A991" t="s">
        <v>8219</v>
      </c>
      <c r="B991">
        <v>10</v>
      </c>
      <c r="C991" t="s">
        <v>8221</v>
      </c>
      <c r="D991">
        <v>3</v>
      </c>
    </row>
    <row r="992" spans="1:4" x14ac:dyDescent="0.25">
      <c r="A992" t="s">
        <v>8219</v>
      </c>
      <c r="B992">
        <v>76</v>
      </c>
      <c r="C992" t="s">
        <v>8221</v>
      </c>
      <c r="D992">
        <v>1</v>
      </c>
    </row>
    <row r="993" spans="1:4" x14ac:dyDescent="0.25">
      <c r="A993" t="s">
        <v>8219</v>
      </c>
      <c r="B993">
        <v>263</v>
      </c>
      <c r="C993" t="s">
        <v>8221</v>
      </c>
      <c r="D993">
        <v>3</v>
      </c>
    </row>
    <row r="994" spans="1:4" x14ac:dyDescent="0.25">
      <c r="A994" t="s">
        <v>8219</v>
      </c>
      <c r="B994">
        <v>1530</v>
      </c>
      <c r="C994" t="s">
        <v>8221</v>
      </c>
      <c r="D994">
        <v>38</v>
      </c>
    </row>
    <row r="995" spans="1:4" x14ac:dyDescent="0.25">
      <c r="A995" t="s">
        <v>8219</v>
      </c>
      <c r="B995">
        <v>278</v>
      </c>
      <c r="C995" t="s">
        <v>8221</v>
      </c>
      <c r="D995">
        <v>52</v>
      </c>
    </row>
    <row r="996" spans="1:4" x14ac:dyDescent="0.25">
      <c r="A996" t="s">
        <v>8219</v>
      </c>
      <c r="B996">
        <v>350</v>
      </c>
      <c r="C996" t="s">
        <v>8221</v>
      </c>
      <c r="D996">
        <v>2</v>
      </c>
    </row>
    <row r="997" spans="1:4" x14ac:dyDescent="0.25">
      <c r="A997" t="s">
        <v>8219</v>
      </c>
      <c r="B997">
        <v>470</v>
      </c>
      <c r="C997" t="s">
        <v>8221</v>
      </c>
      <c r="D997">
        <v>0</v>
      </c>
    </row>
    <row r="998" spans="1:4" x14ac:dyDescent="0.25">
      <c r="A998" t="s">
        <v>8219</v>
      </c>
      <c r="B998">
        <v>3</v>
      </c>
      <c r="C998" t="s">
        <v>8221</v>
      </c>
      <c r="D998">
        <v>4</v>
      </c>
    </row>
    <row r="999" spans="1:4" x14ac:dyDescent="0.25">
      <c r="A999" t="s">
        <v>8219</v>
      </c>
      <c r="B999">
        <v>8200</v>
      </c>
      <c r="C999" t="s">
        <v>8221</v>
      </c>
      <c r="D999">
        <v>4</v>
      </c>
    </row>
    <row r="1000" spans="1:4" x14ac:dyDescent="0.25">
      <c r="A1000" t="s">
        <v>8219</v>
      </c>
      <c r="B1000">
        <v>8359</v>
      </c>
      <c r="C1000" t="s">
        <v>8221</v>
      </c>
      <c r="D1000">
        <v>18</v>
      </c>
    </row>
    <row r="1001" spans="1:4" x14ac:dyDescent="0.25">
      <c r="A1001" t="s">
        <v>8219</v>
      </c>
      <c r="B1001">
        <v>188</v>
      </c>
      <c r="C1001" t="s">
        <v>8221</v>
      </c>
      <c r="D1001">
        <v>0</v>
      </c>
    </row>
    <row r="1002" spans="1:4" x14ac:dyDescent="0.25">
      <c r="A1002" t="s">
        <v>8219</v>
      </c>
      <c r="B1002">
        <v>48</v>
      </c>
      <c r="C1002" t="s">
        <v>8221</v>
      </c>
      <c r="D1002">
        <v>22</v>
      </c>
    </row>
    <row r="1003" spans="1:4" x14ac:dyDescent="0.25">
      <c r="A1003" t="s">
        <v>8219</v>
      </c>
      <c r="B1003">
        <v>607</v>
      </c>
      <c r="C1003" t="s">
        <v>8221</v>
      </c>
      <c r="D1003">
        <v>49</v>
      </c>
    </row>
    <row r="1004" spans="1:4" x14ac:dyDescent="0.25">
      <c r="A1004" t="s">
        <v>8219</v>
      </c>
      <c r="B1004">
        <v>50</v>
      </c>
      <c r="C1004" t="s">
        <v>8221</v>
      </c>
      <c r="D1004">
        <v>19</v>
      </c>
    </row>
    <row r="1005" spans="1:4" x14ac:dyDescent="0.25">
      <c r="A1005" t="s">
        <v>8219</v>
      </c>
      <c r="B1005">
        <v>55</v>
      </c>
      <c r="C1005" t="s">
        <v>8221</v>
      </c>
      <c r="D1005">
        <v>4</v>
      </c>
    </row>
    <row r="1006" spans="1:4" x14ac:dyDescent="0.25">
      <c r="A1006" t="s">
        <v>8219</v>
      </c>
      <c r="B1006">
        <v>38</v>
      </c>
      <c r="C1006" t="s">
        <v>8221</v>
      </c>
      <c r="D1006">
        <v>4</v>
      </c>
    </row>
    <row r="1007" spans="1:4" x14ac:dyDescent="0.25">
      <c r="A1007" t="s">
        <v>8219</v>
      </c>
      <c r="B1007">
        <v>25</v>
      </c>
      <c r="C1007" t="s">
        <v>8221</v>
      </c>
      <c r="D1007">
        <v>2</v>
      </c>
    </row>
    <row r="1008" spans="1:4" x14ac:dyDescent="0.25">
      <c r="A1008" t="s">
        <v>8219</v>
      </c>
      <c r="B1008">
        <v>46</v>
      </c>
      <c r="C1008" t="s">
        <v>8221</v>
      </c>
      <c r="D1008">
        <v>0</v>
      </c>
    </row>
    <row r="1009" spans="1:4" x14ac:dyDescent="0.25">
      <c r="A1009" t="s">
        <v>8219</v>
      </c>
      <c r="B1009">
        <v>83</v>
      </c>
      <c r="C1009" t="s">
        <v>8221</v>
      </c>
      <c r="D1009">
        <v>0</v>
      </c>
    </row>
    <row r="1010" spans="1:4" x14ac:dyDescent="0.25">
      <c r="A1010" t="s">
        <v>8219</v>
      </c>
      <c r="B1010">
        <v>35</v>
      </c>
      <c r="C1010" t="s">
        <v>8221</v>
      </c>
      <c r="D1010">
        <v>14</v>
      </c>
    </row>
    <row r="1011" spans="1:4" x14ac:dyDescent="0.25">
      <c r="A1011" t="s">
        <v>8219</v>
      </c>
      <c r="B1011">
        <v>25</v>
      </c>
      <c r="C1011" t="s">
        <v>8221</v>
      </c>
      <c r="D1011">
        <v>8</v>
      </c>
    </row>
    <row r="1012" spans="1:4" x14ac:dyDescent="0.25">
      <c r="A1012" t="s">
        <v>8219</v>
      </c>
      <c r="B1012">
        <v>75</v>
      </c>
      <c r="C1012" t="s">
        <v>8221</v>
      </c>
      <c r="D1012">
        <v>0</v>
      </c>
    </row>
    <row r="1013" spans="1:4" x14ac:dyDescent="0.25">
      <c r="A1013" t="s">
        <v>8219</v>
      </c>
      <c r="B1013">
        <v>62</v>
      </c>
      <c r="C1013" t="s">
        <v>8221</v>
      </c>
      <c r="D1013">
        <v>15</v>
      </c>
    </row>
    <row r="1014" spans="1:4" x14ac:dyDescent="0.25">
      <c r="A1014" t="s">
        <v>8219</v>
      </c>
      <c r="B1014">
        <v>160</v>
      </c>
      <c r="C1014" t="s">
        <v>8221</v>
      </c>
      <c r="D1014">
        <v>33</v>
      </c>
    </row>
    <row r="1015" spans="1:4" x14ac:dyDescent="0.25">
      <c r="A1015" t="s">
        <v>8219</v>
      </c>
      <c r="B1015">
        <v>246</v>
      </c>
      <c r="C1015" t="s">
        <v>8221</v>
      </c>
      <c r="D1015">
        <v>2</v>
      </c>
    </row>
    <row r="1016" spans="1:4" x14ac:dyDescent="0.25">
      <c r="A1016" t="s">
        <v>8219</v>
      </c>
      <c r="B1016">
        <v>55</v>
      </c>
      <c r="C1016" t="s">
        <v>8221</v>
      </c>
      <c r="D1016">
        <v>6</v>
      </c>
    </row>
    <row r="1017" spans="1:4" x14ac:dyDescent="0.25">
      <c r="A1017" t="s">
        <v>8219</v>
      </c>
      <c r="B1017">
        <v>23</v>
      </c>
      <c r="C1017" t="s">
        <v>8221</v>
      </c>
      <c r="D1017">
        <v>2</v>
      </c>
    </row>
    <row r="1018" spans="1:4" x14ac:dyDescent="0.25">
      <c r="A1018" t="s">
        <v>8219</v>
      </c>
      <c r="B1018">
        <v>72</v>
      </c>
      <c r="C1018" t="s">
        <v>8221</v>
      </c>
      <c r="D1018">
        <v>0</v>
      </c>
    </row>
    <row r="1019" spans="1:4" x14ac:dyDescent="0.25">
      <c r="A1019" t="s">
        <v>8219</v>
      </c>
      <c r="B1019">
        <v>22</v>
      </c>
      <c r="C1019" t="s">
        <v>8221</v>
      </c>
      <c r="D1019">
        <v>4</v>
      </c>
    </row>
    <row r="1020" spans="1:4" x14ac:dyDescent="0.25">
      <c r="A1020" t="s">
        <v>8219</v>
      </c>
      <c r="B1020">
        <v>14</v>
      </c>
      <c r="C1020" t="s">
        <v>8221</v>
      </c>
      <c r="D1020">
        <v>1</v>
      </c>
    </row>
    <row r="1021" spans="1:4" x14ac:dyDescent="0.25">
      <c r="A1021" t="s">
        <v>8219</v>
      </c>
      <c r="B1021">
        <v>38</v>
      </c>
      <c r="C1021" t="s">
        <v>8221</v>
      </c>
      <c r="D1021">
        <v>3</v>
      </c>
    </row>
    <row r="1022" spans="1:4" x14ac:dyDescent="0.25">
      <c r="A1022" t="s">
        <v>8219</v>
      </c>
      <c r="B1022">
        <v>32</v>
      </c>
      <c r="C1022" t="s">
        <v>8221</v>
      </c>
      <c r="D1022">
        <v>4</v>
      </c>
    </row>
    <row r="1023" spans="1:4" x14ac:dyDescent="0.25">
      <c r="A1023" t="s">
        <v>8219</v>
      </c>
      <c r="B1023">
        <v>63</v>
      </c>
      <c r="C1023" t="s">
        <v>8221</v>
      </c>
      <c r="D1023">
        <v>0</v>
      </c>
    </row>
    <row r="1024" spans="1:4" x14ac:dyDescent="0.25">
      <c r="A1024" t="s">
        <v>8219</v>
      </c>
      <c r="B1024">
        <v>27</v>
      </c>
      <c r="C1024" t="s">
        <v>8221</v>
      </c>
      <c r="D1024">
        <v>4</v>
      </c>
    </row>
    <row r="1025" spans="1:4" x14ac:dyDescent="0.25">
      <c r="A1025" t="s">
        <v>8219</v>
      </c>
      <c r="B1025">
        <v>44</v>
      </c>
      <c r="C1025" t="s">
        <v>8221</v>
      </c>
      <c r="D1025">
        <v>3</v>
      </c>
    </row>
    <row r="1026" spans="1:4" x14ac:dyDescent="0.25">
      <c r="A1026" t="s">
        <v>8219</v>
      </c>
      <c r="B1026">
        <v>38</v>
      </c>
      <c r="C1026" t="s">
        <v>8221</v>
      </c>
      <c r="D1026">
        <v>34</v>
      </c>
    </row>
    <row r="1027" spans="1:4" x14ac:dyDescent="0.25">
      <c r="A1027" t="s">
        <v>8219</v>
      </c>
      <c r="B1027">
        <v>115</v>
      </c>
      <c r="C1027" t="s">
        <v>8221</v>
      </c>
      <c r="D1027">
        <v>2</v>
      </c>
    </row>
    <row r="1028" spans="1:4" x14ac:dyDescent="0.25">
      <c r="A1028" t="s">
        <v>8219</v>
      </c>
      <c r="B1028">
        <v>37</v>
      </c>
      <c r="C1028" t="s">
        <v>8221</v>
      </c>
      <c r="D1028">
        <v>33</v>
      </c>
    </row>
    <row r="1029" spans="1:4" x14ac:dyDescent="0.25">
      <c r="A1029" t="s">
        <v>8219</v>
      </c>
      <c r="B1029">
        <v>99</v>
      </c>
      <c r="C1029" t="s">
        <v>8221</v>
      </c>
      <c r="D1029">
        <v>0</v>
      </c>
    </row>
    <row r="1030" spans="1:4" x14ac:dyDescent="0.25">
      <c r="A1030" t="s">
        <v>8219</v>
      </c>
      <c r="B1030">
        <v>44</v>
      </c>
      <c r="C1030" t="s">
        <v>8221</v>
      </c>
      <c r="D1030">
        <v>0</v>
      </c>
    </row>
    <row r="1031" spans="1:4" x14ac:dyDescent="0.25">
      <c r="A1031" t="s">
        <v>8219</v>
      </c>
      <c r="B1031">
        <v>58</v>
      </c>
      <c r="C1031" t="s">
        <v>8221</v>
      </c>
      <c r="D1031">
        <v>1</v>
      </c>
    </row>
    <row r="1032" spans="1:4" x14ac:dyDescent="0.25">
      <c r="A1032" t="s">
        <v>8219</v>
      </c>
      <c r="B1032">
        <v>191</v>
      </c>
      <c r="C1032" t="s">
        <v>8221</v>
      </c>
      <c r="D1032">
        <v>13</v>
      </c>
    </row>
    <row r="1033" spans="1:4" x14ac:dyDescent="0.25">
      <c r="A1033" t="s">
        <v>8219</v>
      </c>
      <c r="B1033">
        <v>40</v>
      </c>
      <c r="C1033" t="s">
        <v>8221</v>
      </c>
      <c r="D1033">
        <v>2</v>
      </c>
    </row>
    <row r="1034" spans="1:4" x14ac:dyDescent="0.25">
      <c r="A1034" t="s">
        <v>8219</v>
      </c>
      <c r="B1034">
        <v>38</v>
      </c>
      <c r="C1034" t="s">
        <v>8221</v>
      </c>
      <c r="D1034">
        <v>36</v>
      </c>
    </row>
    <row r="1035" spans="1:4" x14ac:dyDescent="0.25">
      <c r="A1035" t="s">
        <v>8219</v>
      </c>
      <c r="B1035">
        <v>39</v>
      </c>
      <c r="C1035" t="s">
        <v>8221</v>
      </c>
      <c r="D1035">
        <v>1</v>
      </c>
    </row>
    <row r="1036" spans="1:4" x14ac:dyDescent="0.25">
      <c r="A1036" t="s">
        <v>8219</v>
      </c>
      <c r="B1036">
        <v>11</v>
      </c>
      <c r="C1036" t="s">
        <v>8221</v>
      </c>
      <c r="D1036">
        <v>15</v>
      </c>
    </row>
    <row r="1037" spans="1:4" x14ac:dyDescent="0.25">
      <c r="A1037" t="s">
        <v>8219</v>
      </c>
      <c r="B1037">
        <v>107</v>
      </c>
      <c r="C1037" t="s">
        <v>8221</v>
      </c>
      <c r="D1037">
        <v>1</v>
      </c>
    </row>
    <row r="1038" spans="1:4" x14ac:dyDescent="0.25">
      <c r="A1038" t="s">
        <v>8219</v>
      </c>
      <c r="B1038">
        <v>147</v>
      </c>
      <c r="C1038" t="s">
        <v>8221</v>
      </c>
      <c r="D1038">
        <v>0</v>
      </c>
    </row>
    <row r="1039" spans="1:4" x14ac:dyDescent="0.25">
      <c r="A1039" t="s">
        <v>8219</v>
      </c>
      <c r="B1039">
        <v>36</v>
      </c>
      <c r="C1039" t="s">
        <v>8221</v>
      </c>
      <c r="D1039">
        <v>1</v>
      </c>
    </row>
    <row r="1040" spans="1:4" x14ac:dyDescent="0.25">
      <c r="A1040" t="s">
        <v>8219</v>
      </c>
      <c r="B1040">
        <v>92</v>
      </c>
      <c r="C1040" t="s">
        <v>8221</v>
      </c>
      <c r="D1040">
        <v>0</v>
      </c>
    </row>
    <row r="1041" spans="1:4" x14ac:dyDescent="0.25">
      <c r="A1041" t="s">
        <v>8219</v>
      </c>
      <c r="B1041">
        <v>35</v>
      </c>
      <c r="C1041" t="s">
        <v>8221</v>
      </c>
      <c r="D1041">
        <v>0</v>
      </c>
    </row>
    <row r="1042" spans="1:4" x14ac:dyDescent="0.25">
      <c r="A1042" t="s">
        <v>8219</v>
      </c>
      <c r="B1042">
        <v>17</v>
      </c>
      <c r="C1042" t="s">
        <v>8221</v>
      </c>
      <c r="D1042">
        <v>1</v>
      </c>
    </row>
    <row r="1043" spans="1:4" x14ac:dyDescent="0.25">
      <c r="A1043" t="s">
        <v>8219</v>
      </c>
      <c r="B1043">
        <v>22</v>
      </c>
      <c r="C1043" t="s">
        <v>8221</v>
      </c>
      <c r="D1043">
        <v>39</v>
      </c>
    </row>
    <row r="1044" spans="1:4" x14ac:dyDescent="0.25">
      <c r="A1044" t="s">
        <v>8219</v>
      </c>
      <c r="B1044">
        <v>69</v>
      </c>
      <c r="C1044" t="s">
        <v>8221</v>
      </c>
      <c r="D1044">
        <v>0</v>
      </c>
    </row>
    <row r="1045" spans="1:4" x14ac:dyDescent="0.25">
      <c r="A1045" t="s">
        <v>8219</v>
      </c>
      <c r="B1045">
        <v>13</v>
      </c>
      <c r="C1045" t="s">
        <v>8221</v>
      </c>
      <c r="D1045">
        <v>0</v>
      </c>
    </row>
    <row r="1046" spans="1:4" x14ac:dyDescent="0.25">
      <c r="A1046" t="s">
        <v>8219</v>
      </c>
      <c r="B1046">
        <v>58</v>
      </c>
      <c r="C1046" t="s">
        <v>8221</v>
      </c>
      <c r="D1046">
        <v>3</v>
      </c>
    </row>
    <row r="1047" spans="1:4" x14ac:dyDescent="0.25">
      <c r="A1047" t="s">
        <v>8219</v>
      </c>
      <c r="B1047">
        <v>44</v>
      </c>
      <c r="C1047" t="s">
        <v>8221</v>
      </c>
      <c r="D1047">
        <v>1</v>
      </c>
    </row>
    <row r="1048" spans="1:4" x14ac:dyDescent="0.25">
      <c r="A1048" t="s">
        <v>8219</v>
      </c>
      <c r="B1048">
        <v>83</v>
      </c>
      <c r="C1048" t="s">
        <v>8221</v>
      </c>
      <c r="D1048">
        <v>13</v>
      </c>
    </row>
    <row r="1049" spans="1:4" x14ac:dyDescent="0.25">
      <c r="A1049" t="s">
        <v>8219</v>
      </c>
      <c r="B1049">
        <v>117</v>
      </c>
      <c r="C1049" t="s">
        <v>8221</v>
      </c>
      <c r="D1049">
        <v>0</v>
      </c>
    </row>
    <row r="1050" spans="1:4" x14ac:dyDescent="0.25">
      <c r="A1050" t="s">
        <v>8219</v>
      </c>
      <c r="B1050">
        <v>32</v>
      </c>
      <c r="C1050" t="s">
        <v>8221</v>
      </c>
      <c r="D1050">
        <v>6</v>
      </c>
    </row>
    <row r="1051" spans="1:4" x14ac:dyDescent="0.25">
      <c r="A1051" t="s">
        <v>8219</v>
      </c>
      <c r="B1051">
        <v>8</v>
      </c>
      <c r="C1051" t="s">
        <v>8221</v>
      </c>
      <c r="D1051">
        <v>0</v>
      </c>
    </row>
    <row r="1052" spans="1:4" x14ac:dyDescent="0.25">
      <c r="A1052" t="s">
        <v>8219</v>
      </c>
      <c r="B1052">
        <v>340</v>
      </c>
      <c r="C1052" t="s">
        <v>8221</v>
      </c>
      <c r="D1052">
        <v>14</v>
      </c>
    </row>
    <row r="1053" spans="1:4" x14ac:dyDescent="0.25">
      <c r="A1053" t="s">
        <v>8219</v>
      </c>
      <c r="B1053">
        <v>7</v>
      </c>
      <c r="C1053" t="s">
        <v>8221</v>
      </c>
      <c r="D1053">
        <v>5</v>
      </c>
    </row>
    <row r="1054" spans="1:4" x14ac:dyDescent="0.25">
      <c r="A1054" t="s">
        <v>8219</v>
      </c>
      <c r="B1054">
        <v>19</v>
      </c>
      <c r="C1054" t="s">
        <v>8221</v>
      </c>
      <c r="D1054">
        <v>6</v>
      </c>
    </row>
    <row r="1055" spans="1:4" x14ac:dyDescent="0.25">
      <c r="A1055" t="s">
        <v>8219</v>
      </c>
      <c r="B1055">
        <v>47</v>
      </c>
      <c r="C1055" t="s">
        <v>8221</v>
      </c>
      <c r="D1055">
        <v>15</v>
      </c>
    </row>
    <row r="1056" spans="1:4" x14ac:dyDescent="0.25">
      <c r="A1056" t="s">
        <v>8219</v>
      </c>
      <c r="B1056">
        <v>13</v>
      </c>
      <c r="C1056" t="s">
        <v>8221</v>
      </c>
      <c r="D1056">
        <v>0</v>
      </c>
    </row>
    <row r="1057" spans="1:4" x14ac:dyDescent="0.25">
      <c r="A1057" t="s">
        <v>8219</v>
      </c>
      <c r="B1057">
        <v>90</v>
      </c>
      <c r="C1057" t="s">
        <v>8221</v>
      </c>
      <c r="D1057">
        <v>1</v>
      </c>
    </row>
    <row r="1058" spans="1:4" x14ac:dyDescent="0.25">
      <c r="A1058" t="s">
        <v>8219</v>
      </c>
      <c r="B1058">
        <v>63</v>
      </c>
      <c r="C1058" t="s">
        <v>8221</v>
      </c>
      <c r="D1058">
        <v>9</v>
      </c>
    </row>
    <row r="1059" spans="1:4" x14ac:dyDescent="0.25">
      <c r="A1059" t="s">
        <v>8219</v>
      </c>
      <c r="B1059">
        <v>26</v>
      </c>
      <c r="C1059" t="s">
        <v>8221</v>
      </c>
      <c r="D1059">
        <v>3</v>
      </c>
    </row>
    <row r="1060" spans="1:4" x14ac:dyDescent="0.25">
      <c r="A1060" t="s">
        <v>8219</v>
      </c>
      <c r="B1060">
        <v>71</v>
      </c>
      <c r="C1060" t="s">
        <v>8221</v>
      </c>
      <c r="D1060">
        <v>3</v>
      </c>
    </row>
    <row r="1061" spans="1:4" x14ac:dyDescent="0.25">
      <c r="A1061" t="s">
        <v>8219</v>
      </c>
      <c r="B1061">
        <v>38</v>
      </c>
      <c r="C1061" t="s">
        <v>8221</v>
      </c>
      <c r="D1061">
        <v>1</v>
      </c>
    </row>
    <row r="1062" spans="1:4" x14ac:dyDescent="0.25">
      <c r="A1062" t="s">
        <v>8219</v>
      </c>
      <c r="B1062">
        <v>859</v>
      </c>
      <c r="C1062" t="s">
        <v>8221</v>
      </c>
      <c r="D1062">
        <v>3</v>
      </c>
    </row>
    <row r="1063" spans="1:4" x14ac:dyDescent="0.25">
      <c r="A1063" t="s">
        <v>8219</v>
      </c>
      <c r="B1063">
        <v>21</v>
      </c>
      <c r="C1063" t="s">
        <v>8221</v>
      </c>
      <c r="D1063">
        <v>0</v>
      </c>
    </row>
    <row r="1064" spans="1:4" x14ac:dyDescent="0.25">
      <c r="A1064" t="s">
        <v>8219</v>
      </c>
      <c r="B1064">
        <v>78</v>
      </c>
      <c r="C1064" t="s">
        <v>8221</v>
      </c>
      <c r="D1064">
        <v>2</v>
      </c>
    </row>
    <row r="1065" spans="1:4" x14ac:dyDescent="0.25">
      <c r="A1065" t="s">
        <v>8219</v>
      </c>
      <c r="B1065">
        <v>53</v>
      </c>
      <c r="C1065" t="s">
        <v>8221</v>
      </c>
      <c r="D1065">
        <v>10</v>
      </c>
    </row>
    <row r="1066" spans="1:4" x14ac:dyDescent="0.25">
      <c r="A1066" t="s">
        <v>8219</v>
      </c>
      <c r="B1066">
        <v>356</v>
      </c>
      <c r="C1066" t="s">
        <v>8221</v>
      </c>
      <c r="D1066">
        <v>60</v>
      </c>
    </row>
    <row r="1067" spans="1:4" x14ac:dyDescent="0.25">
      <c r="A1067" t="s">
        <v>8219</v>
      </c>
      <c r="B1067">
        <v>279</v>
      </c>
      <c r="C1067" t="s">
        <v>8221</v>
      </c>
      <c r="D1067">
        <v>5</v>
      </c>
    </row>
    <row r="1068" spans="1:4" x14ac:dyDescent="0.25">
      <c r="A1068" t="s">
        <v>8219</v>
      </c>
      <c r="B1068">
        <v>266</v>
      </c>
      <c r="C1068" t="s">
        <v>8221</v>
      </c>
      <c r="D1068">
        <v>9</v>
      </c>
    </row>
    <row r="1069" spans="1:4" x14ac:dyDescent="0.25">
      <c r="A1069" t="s">
        <v>8219</v>
      </c>
      <c r="B1069">
        <v>623</v>
      </c>
      <c r="C1069" t="s">
        <v>8221</v>
      </c>
      <c r="D1069">
        <v>13</v>
      </c>
    </row>
    <row r="1070" spans="1:4" x14ac:dyDescent="0.25">
      <c r="A1070" t="s">
        <v>8219</v>
      </c>
      <c r="B1070">
        <v>392</v>
      </c>
      <c r="C1070" t="s">
        <v>8221</v>
      </c>
      <c r="D1070">
        <v>0</v>
      </c>
    </row>
    <row r="1071" spans="1:4" x14ac:dyDescent="0.25">
      <c r="A1071" t="s">
        <v>8219</v>
      </c>
      <c r="B1071">
        <v>3562</v>
      </c>
      <c r="C1071" t="s">
        <v>8221</v>
      </c>
      <c r="D1071">
        <v>8</v>
      </c>
    </row>
    <row r="1072" spans="1:4" x14ac:dyDescent="0.25">
      <c r="A1072" t="s">
        <v>8219</v>
      </c>
      <c r="B1072">
        <v>514</v>
      </c>
      <c r="C1072" t="s">
        <v>8221</v>
      </c>
      <c r="D1072">
        <v>3</v>
      </c>
    </row>
    <row r="1073" spans="1:4" x14ac:dyDescent="0.25">
      <c r="A1073" t="s">
        <v>8219</v>
      </c>
      <c r="B1073">
        <v>88</v>
      </c>
      <c r="C1073" t="s">
        <v>8221</v>
      </c>
      <c r="D1073">
        <v>3</v>
      </c>
    </row>
    <row r="1074" spans="1:4" x14ac:dyDescent="0.25">
      <c r="A1074" t="s">
        <v>8219</v>
      </c>
      <c r="B1074">
        <v>537</v>
      </c>
      <c r="C1074" t="s">
        <v>8221</v>
      </c>
      <c r="D1074">
        <v>0</v>
      </c>
    </row>
    <row r="1075" spans="1:4" x14ac:dyDescent="0.25">
      <c r="A1075" t="s">
        <v>8219</v>
      </c>
      <c r="B1075">
        <v>25</v>
      </c>
      <c r="C1075" t="s">
        <v>8221</v>
      </c>
      <c r="D1075">
        <v>6</v>
      </c>
    </row>
    <row r="1076" spans="1:4" x14ac:dyDescent="0.25">
      <c r="A1076" t="s">
        <v>8219</v>
      </c>
      <c r="B1076">
        <v>3238</v>
      </c>
      <c r="C1076" t="s">
        <v>8221</v>
      </c>
      <c r="D1076">
        <v>4</v>
      </c>
    </row>
    <row r="1077" spans="1:4" x14ac:dyDescent="0.25">
      <c r="A1077" t="s">
        <v>8219</v>
      </c>
      <c r="B1077">
        <v>897</v>
      </c>
      <c r="C1077" t="s">
        <v>8221</v>
      </c>
      <c r="D1077">
        <v>1</v>
      </c>
    </row>
    <row r="1078" spans="1:4" x14ac:dyDescent="0.25">
      <c r="A1078" t="s">
        <v>8219</v>
      </c>
      <c r="B1078">
        <v>878</v>
      </c>
      <c r="C1078" t="s">
        <v>8221</v>
      </c>
      <c r="D1078">
        <v>29</v>
      </c>
    </row>
    <row r="1079" spans="1:4" x14ac:dyDescent="0.25">
      <c r="A1079" t="s">
        <v>8219</v>
      </c>
      <c r="B1079">
        <v>115</v>
      </c>
      <c r="C1079" t="s">
        <v>8221</v>
      </c>
      <c r="D1079">
        <v>0</v>
      </c>
    </row>
    <row r="1080" spans="1:4" x14ac:dyDescent="0.25">
      <c r="A1080" t="s">
        <v>8219</v>
      </c>
      <c r="B1080">
        <v>234</v>
      </c>
      <c r="C1080" t="s">
        <v>8221</v>
      </c>
      <c r="D1080">
        <v>4</v>
      </c>
    </row>
    <row r="1081" spans="1:4" x14ac:dyDescent="0.25">
      <c r="A1081" t="s">
        <v>8219</v>
      </c>
      <c r="B1081">
        <v>4330</v>
      </c>
      <c r="C1081" t="s">
        <v>8221</v>
      </c>
      <c r="D1081">
        <v>5</v>
      </c>
    </row>
    <row r="1082" spans="1:4" x14ac:dyDescent="0.25">
      <c r="A1082" t="s">
        <v>8219</v>
      </c>
      <c r="B1082">
        <v>651</v>
      </c>
      <c r="C1082" t="s">
        <v>8221</v>
      </c>
      <c r="D1082">
        <v>4</v>
      </c>
    </row>
    <row r="1083" spans="1:4" x14ac:dyDescent="0.25">
      <c r="A1083" t="s">
        <v>8219</v>
      </c>
      <c r="B1083">
        <v>251</v>
      </c>
      <c r="C1083" t="s">
        <v>8221</v>
      </c>
      <c r="D1083">
        <v>5</v>
      </c>
    </row>
    <row r="1084" spans="1:4" x14ac:dyDescent="0.25">
      <c r="A1084" t="s">
        <v>8219</v>
      </c>
      <c r="B1084">
        <v>263</v>
      </c>
      <c r="C1084" t="s">
        <v>8221</v>
      </c>
      <c r="D1084">
        <v>1</v>
      </c>
    </row>
    <row r="1085" spans="1:4" x14ac:dyDescent="0.25">
      <c r="A1085" t="s">
        <v>8219</v>
      </c>
      <c r="B1085">
        <v>28</v>
      </c>
      <c r="C1085" t="s">
        <v>8221</v>
      </c>
      <c r="D1085">
        <v>1</v>
      </c>
    </row>
    <row r="1086" spans="1:4" x14ac:dyDescent="0.25">
      <c r="A1086" t="s">
        <v>8219</v>
      </c>
      <c r="B1086">
        <v>721</v>
      </c>
      <c r="C1086" t="s">
        <v>8221</v>
      </c>
      <c r="D1086">
        <v>0</v>
      </c>
    </row>
    <row r="1087" spans="1:4" x14ac:dyDescent="0.25">
      <c r="A1087" t="s">
        <v>8219</v>
      </c>
      <c r="B1087">
        <v>50</v>
      </c>
      <c r="C1087" t="s">
        <v>8221</v>
      </c>
      <c r="D1087">
        <v>14</v>
      </c>
    </row>
    <row r="1088" spans="1:4" x14ac:dyDescent="0.25">
      <c r="A1088" t="s">
        <v>8219</v>
      </c>
      <c r="B1088">
        <v>73</v>
      </c>
      <c r="C1088" t="s">
        <v>8221</v>
      </c>
      <c r="D1088">
        <v>3</v>
      </c>
    </row>
    <row r="1089" spans="1:4" x14ac:dyDescent="0.25">
      <c r="A1089" t="s">
        <v>8219</v>
      </c>
      <c r="B1089">
        <v>27</v>
      </c>
      <c r="C1089" t="s">
        <v>8221</v>
      </c>
      <c r="D1089">
        <v>10</v>
      </c>
    </row>
    <row r="1090" spans="1:4" x14ac:dyDescent="0.25">
      <c r="A1090" t="s">
        <v>8219</v>
      </c>
      <c r="B1090">
        <v>34</v>
      </c>
      <c r="C1090" t="s">
        <v>8221</v>
      </c>
      <c r="D1090">
        <v>17</v>
      </c>
    </row>
    <row r="1091" spans="1:4" x14ac:dyDescent="0.25">
      <c r="A1091" t="s">
        <v>8219</v>
      </c>
      <c r="B1091">
        <v>7</v>
      </c>
      <c r="C1091" t="s">
        <v>8221</v>
      </c>
      <c r="D1091">
        <v>2</v>
      </c>
    </row>
    <row r="1092" spans="1:4" x14ac:dyDescent="0.25">
      <c r="A1092" t="s">
        <v>8219</v>
      </c>
      <c r="B1092">
        <v>24</v>
      </c>
      <c r="C1092" t="s">
        <v>8221</v>
      </c>
      <c r="D1092">
        <v>0</v>
      </c>
    </row>
    <row r="1093" spans="1:4" x14ac:dyDescent="0.25">
      <c r="A1093" t="s">
        <v>8219</v>
      </c>
      <c r="B1093">
        <v>15</v>
      </c>
      <c r="C1093" t="s">
        <v>8221</v>
      </c>
      <c r="D1093">
        <v>4</v>
      </c>
    </row>
    <row r="1094" spans="1:4" x14ac:dyDescent="0.25">
      <c r="A1094" t="s">
        <v>8219</v>
      </c>
      <c r="B1094">
        <v>72</v>
      </c>
      <c r="C1094" t="s">
        <v>8221</v>
      </c>
      <c r="D1094">
        <v>12</v>
      </c>
    </row>
    <row r="1095" spans="1:4" x14ac:dyDescent="0.25">
      <c r="A1095" t="s">
        <v>8219</v>
      </c>
      <c r="B1095">
        <v>120</v>
      </c>
      <c r="C1095" t="s">
        <v>8221</v>
      </c>
      <c r="D1095">
        <v>3</v>
      </c>
    </row>
    <row r="1096" spans="1:4" x14ac:dyDescent="0.25">
      <c r="A1096" t="s">
        <v>8219</v>
      </c>
      <c r="B1096">
        <v>123</v>
      </c>
      <c r="C1096" t="s">
        <v>8221</v>
      </c>
      <c r="D1096">
        <v>12</v>
      </c>
    </row>
    <row r="1097" spans="1:4" x14ac:dyDescent="0.25">
      <c r="A1097" t="s">
        <v>8219</v>
      </c>
      <c r="B1097">
        <v>1</v>
      </c>
      <c r="C1097" t="s">
        <v>8221</v>
      </c>
      <c r="D1097">
        <v>0</v>
      </c>
    </row>
    <row r="1098" spans="1:4" x14ac:dyDescent="0.25">
      <c r="A1098" t="s">
        <v>8219</v>
      </c>
      <c r="B1098">
        <v>24</v>
      </c>
      <c r="C1098" t="s">
        <v>8221</v>
      </c>
      <c r="D1098">
        <v>7</v>
      </c>
    </row>
    <row r="1099" spans="1:4" x14ac:dyDescent="0.25">
      <c r="A1099" t="s">
        <v>8219</v>
      </c>
      <c r="B1099">
        <v>33</v>
      </c>
      <c r="C1099" t="s">
        <v>8221</v>
      </c>
      <c r="D1099">
        <v>2</v>
      </c>
    </row>
    <row r="1100" spans="1:4" x14ac:dyDescent="0.25">
      <c r="A1100" t="s">
        <v>8219</v>
      </c>
      <c r="B1100">
        <v>14</v>
      </c>
      <c r="C1100" t="s">
        <v>8221</v>
      </c>
      <c r="D1100">
        <v>1</v>
      </c>
    </row>
    <row r="1101" spans="1:4" x14ac:dyDescent="0.25">
      <c r="A1101" t="s">
        <v>8219</v>
      </c>
      <c r="B1101">
        <v>9</v>
      </c>
      <c r="C1101" t="s">
        <v>8221</v>
      </c>
      <c r="D1101">
        <v>4</v>
      </c>
    </row>
    <row r="1102" spans="1:4" x14ac:dyDescent="0.25">
      <c r="A1102" t="s">
        <v>8219</v>
      </c>
      <c r="B1102">
        <v>76</v>
      </c>
      <c r="C1102" t="s">
        <v>8221</v>
      </c>
      <c r="D1102">
        <v>4</v>
      </c>
    </row>
    <row r="1103" spans="1:4" x14ac:dyDescent="0.25">
      <c r="A1103" t="s">
        <v>8219</v>
      </c>
      <c r="B1103">
        <v>19</v>
      </c>
      <c r="C1103" t="s">
        <v>8221</v>
      </c>
      <c r="D1103">
        <v>17</v>
      </c>
    </row>
    <row r="1104" spans="1:4" x14ac:dyDescent="0.25">
      <c r="A1104" t="s">
        <v>8219</v>
      </c>
      <c r="B1104">
        <v>69</v>
      </c>
      <c r="C1104" t="s">
        <v>8221</v>
      </c>
      <c r="D1104">
        <v>7</v>
      </c>
    </row>
    <row r="1105" spans="1:4" x14ac:dyDescent="0.25">
      <c r="A1105" t="s">
        <v>8219</v>
      </c>
      <c r="B1105">
        <v>218</v>
      </c>
      <c r="C1105" t="s">
        <v>8221</v>
      </c>
      <c r="D1105">
        <v>2</v>
      </c>
    </row>
    <row r="1106" spans="1:4" x14ac:dyDescent="0.25">
      <c r="A1106" t="s">
        <v>8219</v>
      </c>
      <c r="B1106">
        <v>30</v>
      </c>
      <c r="C1106" t="s">
        <v>8221</v>
      </c>
      <c r="D1106">
        <v>5</v>
      </c>
    </row>
    <row r="1107" spans="1:4" x14ac:dyDescent="0.25">
      <c r="A1107" t="s">
        <v>8219</v>
      </c>
      <c r="B1107">
        <v>100</v>
      </c>
      <c r="C1107" t="s">
        <v>8221</v>
      </c>
      <c r="D1107">
        <v>1</v>
      </c>
    </row>
    <row r="1108" spans="1:4" x14ac:dyDescent="0.25">
      <c r="A1108" t="s">
        <v>8219</v>
      </c>
      <c r="B1108">
        <v>296</v>
      </c>
      <c r="C1108" t="s">
        <v>8221</v>
      </c>
      <c r="D1108">
        <v>1</v>
      </c>
    </row>
    <row r="1109" spans="1:4" x14ac:dyDescent="0.25">
      <c r="A1109" t="s">
        <v>8219</v>
      </c>
      <c r="B1109">
        <v>1204</v>
      </c>
      <c r="C1109" t="s">
        <v>8221</v>
      </c>
      <c r="D1109">
        <v>14</v>
      </c>
    </row>
    <row r="1110" spans="1:4" x14ac:dyDescent="0.25">
      <c r="A1110" t="s">
        <v>8219</v>
      </c>
      <c r="B1110">
        <v>321</v>
      </c>
      <c r="C1110" t="s">
        <v>8221</v>
      </c>
      <c r="D1110">
        <v>26</v>
      </c>
    </row>
    <row r="1111" spans="1:4" x14ac:dyDescent="0.25">
      <c r="A1111" t="s">
        <v>8219</v>
      </c>
      <c r="B1111">
        <v>301</v>
      </c>
      <c r="C1111" t="s">
        <v>8221</v>
      </c>
      <c r="D1111">
        <v>2</v>
      </c>
    </row>
    <row r="1112" spans="1:4" x14ac:dyDescent="0.25">
      <c r="A1112" t="s">
        <v>8219</v>
      </c>
      <c r="B1112">
        <v>144</v>
      </c>
      <c r="C1112" t="s">
        <v>8221</v>
      </c>
      <c r="D1112">
        <v>1</v>
      </c>
    </row>
    <row r="1113" spans="1:4" x14ac:dyDescent="0.25">
      <c r="A1113" t="s">
        <v>8219</v>
      </c>
      <c r="B1113">
        <v>539</v>
      </c>
      <c r="C1113" t="s">
        <v>8221</v>
      </c>
      <c r="D1113">
        <v>3</v>
      </c>
    </row>
    <row r="1114" spans="1:4" x14ac:dyDescent="0.25">
      <c r="A1114" t="s">
        <v>8219</v>
      </c>
      <c r="B1114">
        <v>498</v>
      </c>
      <c r="C1114" t="s">
        <v>8221</v>
      </c>
      <c r="D1114">
        <v>7</v>
      </c>
    </row>
    <row r="1115" spans="1:4" x14ac:dyDescent="0.25">
      <c r="A1115" t="s">
        <v>8219</v>
      </c>
      <c r="B1115">
        <v>1113</v>
      </c>
      <c r="C1115" t="s">
        <v>8221</v>
      </c>
      <c r="D1115">
        <v>9</v>
      </c>
    </row>
    <row r="1116" spans="1:4" x14ac:dyDescent="0.25">
      <c r="A1116" t="s">
        <v>8219</v>
      </c>
      <c r="B1116">
        <v>988</v>
      </c>
      <c r="C1116" t="s">
        <v>8221</v>
      </c>
      <c r="D1116">
        <v>20</v>
      </c>
    </row>
    <row r="1117" spans="1:4" x14ac:dyDescent="0.25">
      <c r="A1117" t="s">
        <v>8219</v>
      </c>
      <c r="B1117">
        <v>391</v>
      </c>
      <c r="C1117" t="s">
        <v>8221</v>
      </c>
      <c r="D1117">
        <v>6</v>
      </c>
    </row>
    <row r="1118" spans="1:4" x14ac:dyDescent="0.25">
      <c r="A1118" t="s">
        <v>8219</v>
      </c>
      <c r="B1118">
        <v>28</v>
      </c>
      <c r="C1118" t="s">
        <v>8221</v>
      </c>
      <c r="D1118">
        <v>13</v>
      </c>
    </row>
    <row r="1119" spans="1:4" x14ac:dyDescent="0.25">
      <c r="A1119" t="s">
        <v>8219</v>
      </c>
      <c r="B1119">
        <v>147</v>
      </c>
      <c r="C1119" t="s">
        <v>8221</v>
      </c>
      <c r="D1119">
        <v>1</v>
      </c>
    </row>
    <row r="1120" spans="1:4" x14ac:dyDescent="0.25">
      <c r="A1120" t="s">
        <v>8219</v>
      </c>
      <c r="B1120">
        <v>680</v>
      </c>
      <c r="C1120" t="s">
        <v>8221</v>
      </c>
      <c r="D1120">
        <v>202</v>
      </c>
    </row>
    <row r="1121" spans="1:4" x14ac:dyDescent="0.25">
      <c r="A1121" t="s">
        <v>8219</v>
      </c>
      <c r="B1121">
        <v>983</v>
      </c>
      <c r="C1121" t="s">
        <v>8221</v>
      </c>
      <c r="D1121">
        <v>0</v>
      </c>
    </row>
    <row r="1122" spans="1:4" x14ac:dyDescent="0.25">
      <c r="A1122" t="s">
        <v>8219</v>
      </c>
      <c r="B1122">
        <v>79</v>
      </c>
      <c r="C1122" t="s">
        <v>8221</v>
      </c>
      <c r="D1122">
        <v>1</v>
      </c>
    </row>
    <row r="1123" spans="1:4" x14ac:dyDescent="0.25">
      <c r="A1123" t="s">
        <v>8219</v>
      </c>
      <c r="B1123">
        <v>426</v>
      </c>
      <c r="C1123" t="s">
        <v>8221</v>
      </c>
      <c r="D1123">
        <v>0</v>
      </c>
    </row>
    <row r="1124" spans="1:4" x14ac:dyDescent="0.25">
      <c r="A1124" t="s">
        <v>8219</v>
      </c>
      <c r="B1124">
        <v>96</v>
      </c>
      <c r="C1124" t="s">
        <v>8221</v>
      </c>
      <c r="D1124">
        <v>2</v>
      </c>
    </row>
    <row r="1125" spans="1:4" x14ac:dyDescent="0.25">
      <c r="A1125" t="s">
        <v>8219</v>
      </c>
      <c r="B1125">
        <v>163</v>
      </c>
      <c r="C1125" t="s">
        <v>8221</v>
      </c>
      <c r="D1125">
        <v>13</v>
      </c>
    </row>
    <row r="1126" spans="1:4" x14ac:dyDescent="0.25">
      <c r="A1126" t="s">
        <v>8219</v>
      </c>
      <c r="B1126">
        <v>2525</v>
      </c>
      <c r="C1126" t="s">
        <v>8221</v>
      </c>
      <c r="D1126">
        <v>9</v>
      </c>
    </row>
    <row r="1127" spans="1:4" x14ac:dyDescent="0.25">
      <c r="A1127" t="s">
        <v>8219</v>
      </c>
      <c r="B1127">
        <v>2035</v>
      </c>
      <c r="C1127" t="s">
        <v>8221</v>
      </c>
      <c r="D1127">
        <v>2</v>
      </c>
    </row>
    <row r="1128" spans="1:4" x14ac:dyDescent="0.25">
      <c r="A1128" t="s">
        <v>8219</v>
      </c>
      <c r="B1128">
        <v>290</v>
      </c>
      <c r="C1128" t="s">
        <v>8221</v>
      </c>
      <c r="D1128">
        <v>0</v>
      </c>
    </row>
    <row r="1129" spans="1:4" x14ac:dyDescent="0.25">
      <c r="A1129" t="s">
        <v>8219</v>
      </c>
      <c r="B1129">
        <v>1980</v>
      </c>
      <c r="C1129" t="s">
        <v>8221</v>
      </c>
      <c r="D1129">
        <v>35</v>
      </c>
    </row>
    <row r="1130" spans="1:4" x14ac:dyDescent="0.25">
      <c r="A1130" t="s">
        <v>8219</v>
      </c>
      <c r="B1130">
        <v>57</v>
      </c>
      <c r="C1130" t="s">
        <v>8221</v>
      </c>
      <c r="D1130">
        <v>2</v>
      </c>
    </row>
    <row r="1131" spans="1:4" x14ac:dyDescent="0.25">
      <c r="A1131" t="s">
        <v>8219</v>
      </c>
      <c r="B1131">
        <v>380</v>
      </c>
      <c r="C1131" t="s">
        <v>8221</v>
      </c>
      <c r="D1131">
        <v>3</v>
      </c>
    </row>
    <row r="1132" spans="1:4" x14ac:dyDescent="0.25">
      <c r="A1132" t="s">
        <v>8219</v>
      </c>
      <c r="B1132">
        <v>128</v>
      </c>
      <c r="C1132" t="s">
        <v>8221</v>
      </c>
      <c r="D1132">
        <v>0</v>
      </c>
    </row>
    <row r="1133" spans="1:4" x14ac:dyDescent="0.25">
      <c r="A1133" t="s">
        <v>8219</v>
      </c>
      <c r="B1133">
        <v>180</v>
      </c>
      <c r="C1133" t="s">
        <v>8221</v>
      </c>
      <c r="D1133">
        <v>1</v>
      </c>
    </row>
    <row r="1134" spans="1:4" x14ac:dyDescent="0.25">
      <c r="A1134" t="s">
        <v>8219</v>
      </c>
      <c r="B1134">
        <v>571</v>
      </c>
      <c r="C1134" t="s">
        <v>8221</v>
      </c>
      <c r="D1134">
        <v>0</v>
      </c>
    </row>
    <row r="1135" spans="1:4" x14ac:dyDescent="0.25">
      <c r="A1135" t="s">
        <v>8219</v>
      </c>
      <c r="B1135">
        <v>480</v>
      </c>
      <c r="C1135" t="s">
        <v>8221</v>
      </c>
      <c r="D1135">
        <v>0</v>
      </c>
    </row>
    <row r="1136" spans="1:4" x14ac:dyDescent="0.25">
      <c r="A1136" t="s">
        <v>8219</v>
      </c>
      <c r="B1136">
        <v>249</v>
      </c>
      <c r="C1136" t="s">
        <v>8221</v>
      </c>
      <c r="D1136">
        <v>3</v>
      </c>
    </row>
    <row r="1137" spans="1:4" x14ac:dyDescent="0.25">
      <c r="A1137" t="s">
        <v>8219</v>
      </c>
      <c r="B1137">
        <v>84</v>
      </c>
      <c r="C1137" t="s">
        <v>8221</v>
      </c>
      <c r="D1137">
        <v>11</v>
      </c>
    </row>
    <row r="1138" spans="1:4" x14ac:dyDescent="0.25">
      <c r="A1138" t="s">
        <v>8219</v>
      </c>
      <c r="B1138">
        <v>197</v>
      </c>
      <c r="C1138" t="s">
        <v>8221</v>
      </c>
      <c r="D1138">
        <v>6</v>
      </c>
    </row>
    <row r="1139" spans="1:4" x14ac:dyDescent="0.25">
      <c r="A1139" t="s">
        <v>8219</v>
      </c>
      <c r="B1139">
        <v>271</v>
      </c>
      <c r="C1139" t="s">
        <v>8221</v>
      </c>
      <c r="D1139">
        <v>0</v>
      </c>
    </row>
    <row r="1140" spans="1:4" x14ac:dyDescent="0.25">
      <c r="A1140" t="s">
        <v>8219</v>
      </c>
      <c r="B1140">
        <v>50</v>
      </c>
      <c r="C1140" t="s">
        <v>8221</v>
      </c>
      <c r="D1140">
        <v>67</v>
      </c>
    </row>
    <row r="1141" spans="1:4" x14ac:dyDescent="0.25">
      <c r="A1141" t="s">
        <v>8219</v>
      </c>
      <c r="B1141">
        <v>169</v>
      </c>
      <c r="C1141" t="s">
        <v>8221</v>
      </c>
      <c r="D1141">
        <v>23</v>
      </c>
    </row>
    <row r="1142" spans="1:4" x14ac:dyDescent="0.25">
      <c r="A1142" t="s">
        <v>8219</v>
      </c>
      <c r="B1142">
        <v>205</v>
      </c>
      <c r="C1142" t="s">
        <v>8221</v>
      </c>
      <c r="D1142">
        <v>72</v>
      </c>
    </row>
    <row r="1143" spans="1:4" x14ac:dyDescent="0.25">
      <c r="A1143" t="s">
        <v>8219</v>
      </c>
      <c r="B1143">
        <v>206</v>
      </c>
      <c r="C1143" t="s">
        <v>8221</v>
      </c>
      <c r="D1143">
        <v>2</v>
      </c>
    </row>
    <row r="1144" spans="1:4" x14ac:dyDescent="0.25">
      <c r="A1144" t="s">
        <v>8219</v>
      </c>
      <c r="B1144">
        <v>84</v>
      </c>
      <c r="C1144" t="s">
        <v>8221</v>
      </c>
      <c r="D1144">
        <v>15</v>
      </c>
    </row>
    <row r="1145" spans="1:4" x14ac:dyDescent="0.25">
      <c r="A1145" t="s">
        <v>8219</v>
      </c>
      <c r="B1145">
        <v>210</v>
      </c>
      <c r="C1145" t="s">
        <v>8221</v>
      </c>
      <c r="D1145">
        <v>1</v>
      </c>
    </row>
    <row r="1146" spans="1:4" x14ac:dyDescent="0.25">
      <c r="A1146" t="s">
        <v>8219</v>
      </c>
      <c r="B1146">
        <v>181</v>
      </c>
      <c r="C1146" t="s">
        <v>8221</v>
      </c>
      <c r="D1146">
        <v>2</v>
      </c>
    </row>
    <row r="1147" spans="1:4" x14ac:dyDescent="0.25">
      <c r="A1147" t="s">
        <v>8219</v>
      </c>
      <c r="B1147">
        <v>60</v>
      </c>
      <c r="C1147" t="s">
        <v>8221</v>
      </c>
      <c r="D1147">
        <v>7</v>
      </c>
    </row>
    <row r="1148" spans="1:4" x14ac:dyDescent="0.25">
      <c r="A1148" t="s">
        <v>8219</v>
      </c>
      <c r="B1148">
        <v>445</v>
      </c>
      <c r="C1148" t="s">
        <v>8221</v>
      </c>
      <c r="D1148">
        <v>16</v>
      </c>
    </row>
    <row r="1149" spans="1:4" x14ac:dyDescent="0.25">
      <c r="A1149" t="s">
        <v>8219</v>
      </c>
      <c r="B1149">
        <v>17</v>
      </c>
      <c r="C1149" t="s">
        <v>8221</v>
      </c>
      <c r="D1149">
        <v>117</v>
      </c>
    </row>
    <row r="1150" spans="1:4" x14ac:dyDescent="0.25">
      <c r="A1150" t="s">
        <v>8219</v>
      </c>
      <c r="B1150">
        <v>194</v>
      </c>
      <c r="C1150" t="s">
        <v>8221</v>
      </c>
      <c r="D1150">
        <v>2</v>
      </c>
    </row>
    <row r="1151" spans="1:4" x14ac:dyDescent="0.25">
      <c r="A1151" t="s">
        <v>8219</v>
      </c>
      <c r="B1151">
        <v>404</v>
      </c>
      <c r="C1151" t="s">
        <v>8221</v>
      </c>
      <c r="D1151">
        <v>7</v>
      </c>
    </row>
    <row r="1152" spans="1:4" x14ac:dyDescent="0.25">
      <c r="A1152" t="s">
        <v>8219</v>
      </c>
      <c r="B1152">
        <v>194</v>
      </c>
      <c r="C1152" t="s">
        <v>8221</v>
      </c>
      <c r="D1152">
        <v>3</v>
      </c>
    </row>
    <row r="1153" spans="1:4" x14ac:dyDescent="0.25">
      <c r="A1153" t="s">
        <v>8219</v>
      </c>
      <c r="B1153">
        <v>902</v>
      </c>
      <c r="C1153" t="s">
        <v>8221</v>
      </c>
      <c r="D1153">
        <v>20</v>
      </c>
    </row>
    <row r="1154" spans="1:4" x14ac:dyDescent="0.25">
      <c r="A1154" t="s">
        <v>8219</v>
      </c>
      <c r="B1154">
        <v>1670</v>
      </c>
      <c r="C1154" t="s">
        <v>8221</v>
      </c>
      <c r="D1154">
        <v>50</v>
      </c>
    </row>
    <row r="1155" spans="1:4" x14ac:dyDescent="0.25">
      <c r="A1155" t="s">
        <v>8219</v>
      </c>
      <c r="B1155">
        <v>1328</v>
      </c>
      <c r="C1155" t="s">
        <v>8221</v>
      </c>
      <c r="D1155">
        <v>2</v>
      </c>
    </row>
    <row r="1156" spans="1:4" x14ac:dyDescent="0.25">
      <c r="A1156" t="s">
        <v>8219</v>
      </c>
      <c r="B1156">
        <v>944</v>
      </c>
      <c r="C1156" t="s">
        <v>8221</v>
      </c>
      <c r="D1156">
        <v>3</v>
      </c>
    </row>
    <row r="1157" spans="1:4" x14ac:dyDescent="0.25">
      <c r="A1157" t="s">
        <v>8219</v>
      </c>
      <c r="B1157">
        <v>147</v>
      </c>
      <c r="C1157" t="s">
        <v>8221</v>
      </c>
      <c r="D1157">
        <v>27</v>
      </c>
    </row>
    <row r="1158" spans="1:4" x14ac:dyDescent="0.25">
      <c r="A1158" t="s">
        <v>8219</v>
      </c>
      <c r="B1158">
        <v>99</v>
      </c>
      <c r="C1158" t="s">
        <v>8221</v>
      </c>
      <c r="D1158">
        <v>7</v>
      </c>
    </row>
    <row r="1159" spans="1:4" x14ac:dyDescent="0.25">
      <c r="A1159" t="s">
        <v>8219</v>
      </c>
      <c r="B1159">
        <v>79</v>
      </c>
      <c r="C1159" t="s">
        <v>8221</v>
      </c>
      <c r="D1159">
        <v>5</v>
      </c>
    </row>
    <row r="1160" spans="1:4" x14ac:dyDescent="0.25">
      <c r="A1160" t="s">
        <v>8219</v>
      </c>
      <c r="B1160">
        <v>75</v>
      </c>
      <c r="C1160" t="s">
        <v>8221</v>
      </c>
      <c r="D1160">
        <v>0</v>
      </c>
    </row>
    <row r="1161" spans="1:4" x14ac:dyDescent="0.25">
      <c r="A1161" t="s">
        <v>8219</v>
      </c>
      <c r="B1161">
        <v>207</v>
      </c>
      <c r="C1161" t="s">
        <v>8221</v>
      </c>
      <c r="D1161">
        <v>3</v>
      </c>
    </row>
    <row r="1162" spans="1:4" x14ac:dyDescent="0.25">
      <c r="A1162" t="s">
        <v>8219</v>
      </c>
      <c r="B1162">
        <v>102</v>
      </c>
      <c r="C1162" t="s">
        <v>8221</v>
      </c>
      <c r="D1162">
        <v>6</v>
      </c>
    </row>
    <row r="1163" spans="1:4" x14ac:dyDescent="0.25">
      <c r="A1163" t="s">
        <v>8219</v>
      </c>
      <c r="B1163">
        <v>32</v>
      </c>
      <c r="C1163" t="s">
        <v>8221</v>
      </c>
      <c r="D1163">
        <v>9</v>
      </c>
    </row>
    <row r="1164" spans="1:4" x14ac:dyDescent="0.25">
      <c r="A1164" t="s">
        <v>8219</v>
      </c>
      <c r="B1164">
        <v>480</v>
      </c>
      <c r="C1164" t="s">
        <v>8221</v>
      </c>
      <c r="D1164">
        <v>3</v>
      </c>
    </row>
    <row r="1165" spans="1:4" x14ac:dyDescent="0.25">
      <c r="A1165" t="s">
        <v>8219</v>
      </c>
      <c r="B1165">
        <v>11</v>
      </c>
      <c r="C1165" t="s">
        <v>8221</v>
      </c>
      <c r="D1165">
        <v>2</v>
      </c>
    </row>
    <row r="1166" spans="1:4" x14ac:dyDescent="0.25">
      <c r="A1166" t="s">
        <v>8219</v>
      </c>
      <c r="B1166">
        <v>12</v>
      </c>
      <c r="C1166" t="s">
        <v>8221</v>
      </c>
      <c r="D1166">
        <v>3</v>
      </c>
    </row>
    <row r="1167" spans="1:4" x14ac:dyDescent="0.25">
      <c r="A1167" t="s">
        <v>8219</v>
      </c>
      <c r="B1167">
        <v>48</v>
      </c>
      <c r="C1167" t="s">
        <v>8221</v>
      </c>
      <c r="D1167">
        <v>45</v>
      </c>
    </row>
    <row r="1168" spans="1:4" x14ac:dyDescent="0.25">
      <c r="A1168" t="s">
        <v>8219</v>
      </c>
      <c r="B1168">
        <v>59</v>
      </c>
      <c r="C1168" t="s">
        <v>8221</v>
      </c>
      <c r="D1168">
        <v>9</v>
      </c>
    </row>
    <row r="1169" spans="1:4" x14ac:dyDescent="0.25">
      <c r="A1169" t="s">
        <v>8219</v>
      </c>
      <c r="B1169">
        <v>79</v>
      </c>
      <c r="C1169" t="s">
        <v>8221</v>
      </c>
      <c r="D1169">
        <v>9</v>
      </c>
    </row>
    <row r="1170" spans="1:4" x14ac:dyDescent="0.25">
      <c r="A1170" t="s">
        <v>8219</v>
      </c>
      <c r="B1170">
        <v>14</v>
      </c>
      <c r="C1170" t="s">
        <v>8221</v>
      </c>
      <c r="D1170">
        <v>21</v>
      </c>
    </row>
    <row r="1171" spans="1:4" x14ac:dyDescent="0.25">
      <c r="A1171" t="s">
        <v>8219</v>
      </c>
      <c r="B1171">
        <v>106</v>
      </c>
      <c r="C1171" t="s">
        <v>8221</v>
      </c>
      <c r="D1171">
        <v>17</v>
      </c>
    </row>
    <row r="1172" spans="1:4" x14ac:dyDescent="0.25">
      <c r="A1172" t="s">
        <v>8219</v>
      </c>
      <c r="B1172">
        <v>25</v>
      </c>
      <c r="C1172" t="s">
        <v>8221</v>
      </c>
      <c r="D1172">
        <v>1</v>
      </c>
    </row>
    <row r="1173" spans="1:4" x14ac:dyDescent="0.25">
      <c r="A1173" t="s">
        <v>8219</v>
      </c>
      <c r="B1173">
        <v>25</v>
      </c>
      <c r="C1173" t="s">
        <v>8221</v>
      </c>
      <c r="D1173">
        <v>1</v>
      </c>
    </row>
    <row r="1174" spans="1:4" x14ac:dyDescent="0.25">
      <c r="A1174" t="s">
        <v>8219</v>
      </c>
      <c r="B1174">
        <v>29</v>
      </c>
      <c r="C1174" t="s">
        <v>8221</v>
      </c>
      <c r="D1174">
        <v>14</v>
      </c>
    </row>
    <row r="1175" spans="1:4" x14ac:dyDescent="0.25">
      <c r="A1175" t="s">
        <v>8219</v>
      </c>
      <c r="B1175">
        <v>43</v>
      </c>
      <c r="C1175" t="s">
        <v>8221</v>
      </c>
      <c r="D1175">
        <v>42</v>
      </c>
    </row>
    <row r="1176" spans="1:4" x14ac:dyDescent="0.25">
      <c r="A1176" t="s">
        <v>8219</v>
      </c>
      <c r="B1176">
        <v>46</v>
      </c>
      <c r="C1176" t="s">
        <v>8221</v>
      </c>
      <c r="D1176">
        <v>27</v>
      </c>
    </row>
    <row r="1177" spans="1:4" x14ac:dyDescent="0.25">
      <c r="A1177" t="s">
        <v>8219</v>
      </c>
      <c r="B1177">
        <v>27</v>
      </c>
      <c r="C1177" t="s">
        <v>8221</v>
      </c>
      <c r="D1177">
        <v>5</v>
      </c>
    </row>
    <row r="1178" spans="1:4" x14ac:dyDescent="0.25">
      <c r="A1178" t="s">
        <v>8219</v>
      </c>
      <c r="B1178">
        <v>112</v>
      </c>
      <c r="C1178" t="s">
        <v>8221</v>
      </c>
      <c r="D1178">
        <v>13</v>
      </c>
    </row>
    <row r="1179" spans="1:4" x14ac:dyDescent="0.25">
      <c r="A1179" t="s">
        <v>8219</v>
      </c>
      <c r="B1179">
        <v>34</v>
      </c>
      <c r="C1179" t="s">
        <v>8221</v>
      </c>
      <c r="D1179">
        <v>12</v>
      </c>
    </row>
    <row r="1180" spans="1:4" x14ac:dyDescent="0.25">
      <c r="A1180" t="s">
        <v>8219</v>
      </c>
      <c r="B1180">
        <v>145</v>
      </c>
      <c r="C1180" t="s">
        <v>8221</v>
      </c>
      <c r="D1180">
        <v>90</v>
      </c>
    </row>
    <row r="1181" spans="1:4" x14ac:dyDescent="0.25">
      <c r="A1181" t="s">
        <v>8219</v>
      </c>
      <c r="B1181">
        <v>19</v>
      </c>
      <c r="C1181" t="s">
        <v>8221</v>
      </c>
      <c r="D1181">
        <v>2</v>
      </c>
    </row>
    <row r="1182" spans="1:4" x14ac:dyDescent="0.25">
      <c r="A1182" t="s">
        <v>8219</v>
      </c>
      <c r="B1182">
        <v>288</v>
      </c>
      <c r="C1182" t="s">
        <v>8221</v>
      </c>
      <c r="D1182">
        <v>5</v>
      </c>
    </row>
    <row r="1183" spans="1:4" x14ac:dyDescent="0.25">
      <c r="A1183" t="s">
        <v>8219</v>
      </c>
      <c r="B1183">
        <v>14</v>
      </c>
      <c r="C1183" t="s">
        <v>8221</v>
      </c>
      <c r="D1183">
        <v>31</v>
      </c>
    </row>
    <row r="1184" spans="1:4" x14ac:dyDescent="0.25">
      <c r="A1184" t="s">
        <v>8219</v>
      </c>
      <c r="B1184">
        <v>7</v>
      </c>
      <c r="C1184" t="s">
        <v>8221</v>
      </c>
      <c r="D1184">
        <v>4</v>
      </c>
    </row>
    <row r="1185" spans="1:4" x14ac:dyDescent="0.25">
      <c r="A1185" t="s">
        <v>8219</v>
      </c>
      <c r="B1185">
        <v>211</v>
      </c>
      <c r="C1185" t="s">
        <v>8221</v>
      </c>
      <c r="D1185">
        <v>29</v>
      </c>
    </row>
    <row r="1186" spans="1:4" x14ac:dyDescent="0.25">
      <c r="A1186" t="s">
        <v>8219</v>
      </c>
      <c r="B1186">
        <v>85</v>
      </c>
      <c r="C1186" t="s">
        <v>8221</v>
      </c>
      <c r="D1186">
        <v>2</v>
      </c>
    </row>
    <row r="1187" spans="1:4" x14ac:dyDescent="0.25">
      <c r="A1187" t="s">
        <v>8219</v>
      </c>
      <c r="B1187">
        <v>103</v>
      </c>
      <c r="C1187" t="s">
        <v>8221</v>
      </c>
      <c r="D1187">
        <v>114</v>
      </c>
    </row>
    <row r="1188" spans="1:4" x14ac:dyDescent="0.25">
      <c r="A1188" t="s">
        <v>8219</v>
      </c>
      <c r="B1188">
        <v>113</v>
      </c>
      <c r="C1188" t="s">
        <v>8221</v>
      </c>
      <c r="D1188">
        <v>1</v>
      </c>
    </row>
    <row r="1189" spans="1:4" x14ac:dyDescent="0.25">
      <c r="A1189" t="s">
        <v>8219</v>
      </c>
      <c r="B1189">
        <v>167</v>
      </c>
      <c r="C1189" t="s">
        <v>8221</v>
      </c>
      <c r="D1189">
        <v>76</v>
      </c>
    </row>
    <row r="1190" spans="1:4" x14ac:dyDescent="0.25">
      <c r="A1190" t="s">
        <v>8219</v>
      </c>
      <c r="B1190">
        <v>73</v>
      </c>
      <c r="C1190" t="s">
        <v>8221</v>
      </c>
      <c r="D1190">
        <v>9</v>
      </c>
    </row>
    <row r="1191" spans="1:4" x14ac:dyDescent="0.25">
      <c r="A1191" t="s">
        <v>8219</v>
      </c>
      <c r="B1191">
        <v>75</v>
      </c>
      <c r="C1191" t="s">
        <v>8221</v>
      </c>
      <c r="D1191">
        <v>37</v>
      </c>
    </row>
    <row r="1192" spans="1:4" x14ac:dyDescent="0.25">
      <c r="A1192" t="s">
        <v>8219</v>
      </c>
      <c r="B1192">
        <v>614</v>
      </c>
      <c r="C1192" t="s">
        <v>8221</v>
      </c>
      <c r="D1192">
        <v>0</v>
      </c>
    </row>
    <row r="1193" spans="1:4" x14ac:dyDescent="0.25">
      <c r="A1193" t="s">
        <v>8219</v>
      </c>
      <c r="B1193">
        <v>107</v>
      </c>
      <c r="C1193" t="s">
        <v>8221</v>
      </c>
      <c r="D1193">
        <v>1</v>
      </c>
    </row>
    <row r="1194" spans="1:4" x14ac:dyDescent="0.25">
      <c r="A1194" t="s">
        <v>8219</v>
      </c>
      <c r="B1194">
        <v>1224</v>
      </c>
      <c r="C1194" t="s">
        <v>8221</v>
      </c>
      <c r="D1194">
        <v>10</v>
      </c>
    </row>
    <row r="1195" spans="1:4" x14ac:dyDescent="0.25">
      <c r="A1195" t="s">
        <v>8219</v>
      </c>
      <c r="B1195">
        <v>104</v>
      </c>
      <c r="C1195" t="s">
        <v>8221</v>
      </c>
      <c r="D1195">
        <v>1</v>
      </c>
    </row>
    <row r="1196" spans="1:4" x14ac:dyDescent="0.25">
      <c r="A1196" t="s">
        <v>8219</v>
      </c>
      <c r="B1196">
        <v>79</v>
      </c>
      <c r="C1196" t="s">
        <v>8221</v>
      </c>
      <c r="D1196">
        <v>2</v>
      </c>
    </row>
    <row r="1197" spans="1:4" x14ac:dyDescent="0.25">
      <c r="A1197" t="s">
        <v>8219</v>
      </c>
      <c r="B1197">
        <v>157</v>
      </c>
      <c r="C1197" t="s">
        <v>8221</v>
      </c>
      <c r="D1197">
        <v>1</v>
      </c>
    </row>
    <row r="1198" spans="1:4" x14ac:dyDescent="0.25">
      <c r="A1198" t="s">
        <v>8219</v>
      </c>
      <c r="B1198">
        <v>50</v>
      </c>
      <c r="C1198" t="s">
        <v>8221</v>
      </c>
      <c r="D1198">
        <v>10</v>
      </c>
    </row>
    <row r="1199" spans="1:4" x14ac:dyDescent="0.25">
      <c r="A1199" t="s">
        <v>8219</v>
      </c>
      <c r="B1199">
        <v>64</v>
      </c>
      <c r="C1199" t="s">
        <v>8221</v>
      </c>
      <c r="D1199">
        <v>9</v>
      </c>
    </row>
    <row r="1200" spans="1:4" x14ac:dyDescent="0.25">
      <c r="A1200" t="s">
        <v>8219</v>
      </c>
      <c r="B1200">
        <v>200</v>
      </c>
      <c r="C1200" t="s">
        <v>8221</v>
      </c>
      <c r="D1200">
        <v>19</v>
      </c>
    </row>
    <row r="1201" spans="1:4" x14ac:dyDescent="0.25">
      <c r="A1201" t="s">
        <v>8219</v>
      </c>
      <c r="B1201">
        <v>22</v>
      </c>
      <c r="C1201" t="s">
        <v>8221</v>
      </c>
      <c r="D1201">
        <v>0</v>
      </c>
    </row>
    <row r="1202" spans="1:4" x14ac:dyDescent="0.25">
      <c r="A1202" t="s">
        <v>8219</v>
      </c>
      <c r="B1202">
        <v>163</v>
      </c>
      <c r="C1202" t="s">
        <v>8221</v>
      </c>
      <c r="D1202">
        <v>4</v>
      </c>
    </row>
    <row r="1203" spans="1:4" x14ac:dyDescent="0.25">
      <c r="A1203" t="s">
        <v>8219</v>
      </c>
      <c r="B1203">
        <v>77</v>
      </c>
      <c r="C1203" t="s">
        <v>8221</v>
      </c>
      <c r="D1203">
        <v>8</v>
      </c>
    </row>
    <row r="1204" spans="1:4" x14ac:dyDescent="0.25">
      <c r="A1204" t="s">
        <v>8219</v>
      </c>
      <c r="B1204">
        <v>89</v>
      </c>
      <c r="C1204" t="s">
        <v>8221</v>
      </c>
      <c r="D1204">
        <v>24</v>
      </c>
    </row>
    <row r="1205" spans="1:4" x14ac:dyDescent="0.25">
      <c r="A1205" t="s">
        <v>8219</v>
      </c>
      <c r="B1205">
        <v>3355</v>
      </c>
      <c r="C1205" t="s">
        <v>8221</v>
      </c>
      <c r="D1205">
        <v>0</v>
      </c>
    </row>
    <row r="1206" spans="1:4" x14ac:dyDescent="0.25">
      <c r="A1206" t="s">
        <v>8219</v>
      </c>
      <c r="B1206">
        <v>537</v>
      </c>
      <c r="C1206" t="s">
        <v>8221</v>
      </c>
      <c r="D1206">
        <v>39</v>
      </c>
    </row>
    <row r="1207" spans="1:4" x14ac:dyDescent="0.25">
      <c r="A1207" t="s">
        <v>8219</v>
      </c>
      <c r="B1207">
        <v>125</v>
      </c>
      <c r="C1207" t="s">
        <v>8221</v>
      </c>
      <c r="D1207">
        <v>6</v>
      </c>
    </row>
    <row r="1208" spans="1:4" x14ac:dyDescent="0.25">
      <c r="A1208" t="s">
        <v>8219</v>
      </c>
      <c r="B1208">
        <v>163</v>
      </c>
      <c r="C1208" t="s">
        <v>8221</v>
      </c>
      <c r="D1208">
        <v>4</v>
      </c>
    </row>
    <row r="1209" spans="1:4" x14ac:dyDescent="0.25">
      <c r="A1209" t="s">
        <v>8219</v>
      </c>
      <c r="B1209">
        <v>283</v>
      </c>
      <c r="C1209" t="s">
        <v>8221</v>
      </c>
      <c r="D1209">
        <v>3</v>
      </c>
    </row>
    <row r="1210" spans="1:4" x14ac:dyDescent="0.25">
      <c r="A1210" t="s">
        <v>8219</v>
      </c>
      <c r="B1210">
        <v>352</v>
      </c>
      <c r="C1210" t="s">
        <v>8221</v>
      </c>
      <c r="D1210">
        <v>53</v>
      </c>
    </row>
    <row r="1211" spans="1:4" x14ac:dyDescent="0.25">
      <c r="A1211" t="s">
        <v>8219</v>
      </c>
      <c r="B1211">
        <v>94</v>
      </c>
      <c r="C1211" t="s">
        <v>8221</v>
      </c>
      <c r="D1211">
        <v>1</v>
      </c>
    </row>
    <row r="1212" spans="1:4" x14ac:dyDescent="0.25">
      <c r="A1212" t="s">
        <v>8219</v>
      </c>
      <c r="B1212">
        <v>67</v>
      </c>
      <c r="C1212" t="s">
        <v>8221</v>
      </c>
      <c r="D1212">
        <v>2</v>
      </c>
    </row>
    <row r="1213" spans="1:4" x14ac:dyDescent="0.25">
      <c r="A1213" t="s">
        <v>8219</v>
      </c>
      <c r="B1213">
        <v>221</v>
      </c>
      <c r="C1213" t="s">
        <v>8221</v>
      </c>
      <c r="D1213">
        <v>25</v>
      </c>
    </row>
    <row r="1214" spans="1:4" x14ac:dyDescent="0.25">
      <c r="A1214" t="s">
        <v>8219</v>
      </c>
      <c r="B1214">
        <v>2165</v>
      </c>
      <c r="C1214" t="s">
        <v>8221</v>
      </c>
      <c r="D1214">
        <v>6</v>
      </c>
    </row>
    <row r="1215" spans="1:4" x14ac:dyDescent="0.25">
      <c r="A1215" t="s">
        <v>8219</v>
      </c>
      <c r="B1215">
        <v>179</v>
      </c>
      <c r="C1215" t="s">
        <v>8221</v>
      </c>
      <c r="D1215">
        <v>0</v>
      </c>
    </row>
    <row r="1216" spans="1:4" x14ac:dyDescent="0.25">
      <c r="A1216" t="s">
        <v>8219</v>
      </c>
      <c r="B1216">
        <v>123</v>
      </c>
      <c r="C1216" t="s">
        <v>8221</v>
      </c>
      <c r="D1216">
        <v>12</v>
      </c>
    </row>
    <row r="1217" spans="1:4" x14ac:dyDescent="0.25">
      <c r="A1217" t="s">
        <v>8219</v>
      </c>
      <c r="B1217">
        <v>1104</v>
      </c>
      <c r="C1217" t="s">
        <v>8221</v>
      </c>
      <c r="D1217">
        <v>0</v>
      </c>
    </row>
    <row r="1218" spans="1:4" x14ac:dyDescent="0.25">
      <c r="A1218" t="s">
        <v>8219</v>
      </c>
      <c r="B1218">
        <v>403</v>
      </c>
      <c r="C1218" t="s">
        <v>8221</v>
      </c>
      <c r="D1218">
        <v>36</v>
      </c>
    </row>
    <row r="1219" spans="1:4" x14ac:dyDescent="0.25">
      <c r="A1219" t="s">
        <v>8219</v>
      </c>
      <c r="B1219">
        <v>109</v>
      </c>
      <c r="C1219" t="s">
        <v>8221</v>
      </c>
      <c r="D1219">
        <v>0</v>
      </c>
    </row>
    <row r="1220" spans="1:4" x14ac:dyDescent="0.25">
      <c r="A1220" t="s">
        <v>8219</v>
      </c>
      <c r="B1220">
        <v>372</v>
      </c>
      <c r="C1220" t="s">
        <v>8221</v>
      </c>
      <c r="D1220">
        <v>2</v>
      </c>
    </row>
    <row r="1221" spans="1:4" x14ac:dyDescent="0.25">
      <c r="A1221" t="s">
        <v>8219</v>
      </c>
      <c r="B1221">
        <v>311</v>
      </c>
      <c r="C1221" t="s">
        <v>8221</v>
      </c>
      <c r="D1221">
        <v>1</v>
      </c>
    </row>
    <row r="1222" spans="1:4" x14ac:dyDescent="0.25">
      <c r="A1222" t="s">
        <v>8219</v>
      </c>
      <c r="B1222">
        <v>61</v>
      </c>
      <c r="C1222" t="s">
        <v>8221</v>
      </c>
      <c r="D1222">
        <v>59</v>
      </c>
    </row>
    <row r="1223" spans="1:4" x14ac:dyDescent="0.25">
      <c r="A1223" t="s">
        <v>8219</v>
      </c>
      <c r="B1223">
        <v>115</v>
      </c>
      <c r="C1223" t="s">
        <v>8221</v>
      </c>
      <c r="D1223">
        <v>1</v>
      </c>
    </row>
    <row r="1224" spans="1:4" x14ac:dyDescent="0.25">
      <c r="A1224" t="s">
        <v>8219</v>
      </c>
      <c r="B1224">
        <v>111</v>
      </c>
      <c r="C1224" t="s">
        <v>8221</v>
      </c>
      <c r="D1224">
        <v>31</v>
      </c>
    </row>
    <row r="1225" spans="1:4" x14ac:dyDescent="0.25">
      <c r="A1225" t="s">
        <v>8219</v>
      </c>
      <c r="B1225">
        <v>337</v>
      </c>
      <c r="C1225" t="s">
        <v>8221</v>
      </c>
      <c r="D1225">
        <v>18</v>
      </c>
    </row>
    <row r="1226" spans="1:4" x14ac:dyDescent="0.25">
      <c r="A1226" t="s">
        <v>8219</v>
      </c>
      <c r="B1226">
        <v>9</v>
      </c>
      <c r="C1226" t="s">
        <v>8221</v>
      </c>
      <c r="D1226">
        <v>10</v>
      </c>
    </row>
    <row r="1227" spans="1:4" x14ac:dyDescent="0.25">
      <c r="A1227" t="s">
        <v>8219</v>
      </c>
      <c r="B1227">
        <v>120</v>
      </c>
      <c r="C1227" t="s">
        <v>8221</v>
      </c>
      <c r="D1227">
        <v>0</v>
      </c>
    </row>
    <row r="1228" spans="1:4" x14ac:dyDescent="0.25">
      <c r="A1228" t="s">
        <v>8219</v>
      </c>
      <c r="B1228">
        <v>102</v>
      </c>
      <c r="C1228" t="s">
        <v>8221</v>
      </c>
      <c r="D1228">
        <v>14</v>
      </c>
    </row>
    <row r="1229" spans="1:4" x14ac:dyDescent="0.25">
      <c r="A1229" t="s">
        <v>8219</v>
      </c>
      <c r="B1229">
        <v>186</v>
      </c>
      <c r="C1229" t="s">
        <v>8221</v>
      </c>
      <c r="D1229">
        <v>2</v>
      </c>
    </row>
    <row r="1230" spans="1:4" x14ac:dyDescent="0.25">
      <c r="A1230" t="s">
        <v>8219</v>
      </c>
      <c r="B1230">
        <v>15</v>
      </c>
      <c r="C1230" t="s">
        <v>8221</v>
      </c>
      <c r="D1230">
        <v>1</v>
      </c>
    </row>
    <row r="1231" spans="1:4" x14ac:dyDescent="0.25">
      <c r="A1231" t="s">
        <v>8219</v>
      </c>
      <c r="B1231">
        <v>67</v>
      </c>
      <c r="C1231" t="s">
        <v>8221</v>
      </c>
      <c r="D1231">
        <v>3</v>
      </c>
    </row>
    <row r="1232" spans="1:4" x14ac:dyDescent="0.25">
      <c r="A1232" t="s">
        <v>8219</v>
      </c>
      <c r="B1232">
        <v>130</v>
      </c>
      <c r="C1232" t="s">
        <v>8221</v>
      </c>
      <c r="D1232">
        <v>0</v>
      </c>
    </row>
    <row r="1233" spans="1:4" x14ac:dyDescent="0.25">
      <c r="A1233" t="s">
        <v>8219</v>
      </c>
      <c r="B1233">
        <v>16</v>
      </c>
      <c r="C1233" t="s">
        <v>8221</v>
      </c>
      <c r="D1233">
        <v>2</v>
      </c>
    </row>
    <row r="1234" spans="1:4" x14ac:dyDescent="0.25">
      <c r="A1234" t="s">
        <v>8219</v>
      </c>
      <c r="B1234">
        <v>67</v>
      </c>
      <c r="C1234" t="s">
        <v>8221</v>
      </c>
      <c r="D1234">
        <v>0</v>
      </c>
    </row>
    <row r="1235" spans="1:4" x14ac:dyDescent="0.25">
      <c r="A1235" t="s">
        <v>8219</v>
      </c>
      <c r="B1235">
        <v>124</v>
      </c>
      <c r="C1235" t="s">
        <v>8221</v>
      </c>
      <c r="D1235">
        <v>12</v>
      </c>
    </row>
    <row r="1236" spans="1:4" x14ac:dyDescent="0.25">
      <c r="A1236" t="s">
        <v>8219</v>
      </c>
      <c r="B1236">
        <v>80</v>
      </c>
      <c r="C1236" t="s">
        <v>8221</v>
      </c>
      <c r="D1236">
        <v>1</v>
      </c>
    </row>
    <row r="1237" spans="1:4" x14ac:dyDescent="0.25">
      <c r="A1237" t="s">
        <v>8219</v>
      </c>
      <c r="B1237">
        <v>282</v>
      </c>
      <c r="C1237" t="s">
        <v>8221</v>
      </c>
      <c r="D1237">
        <v>8</v>
      </c>
    </row>
    <row r="1238" spans="1:4" x14ac:dyDescent="0.25">
      <c r="A1238" t="s">
        <v>8219</v>
      </c>
      <c r="B1238">
        <v>68</v>
      </c>
      <c r="C1238" t="s">
        <v>8221</v>
      </c>
      <c r="D1238">
        <v>2</v>
      </c>
    </row>
    <row r="1239" spans="1:4" x14ac:dyDescent="0.25">
      <c r="A1239" t="s">
        <v>8219</v>
      </c>
      <c r="B1239">
        <v>86</v>
      </c>
      <c r="C1239" t="s">
        <v>8221</v>
      </c>
      <c r="D1239">
        <v>31</v>
      </c>
    </row>
    <row r="1240" spans="1:4" x14ac:dyDescent="0.25">
      <c r="A1240" t="s">
        <v>8219</v>
      </c>
      <c r="B1240">
        <v>115</v>
      </c>
      <c r="C1240" t="s">
        <v>8221</v>
      </c>
      <c r="D1240">
        <v>5</v>
      </c>
    </row>
    <row r="1241" spans="1:4" x14ac:dyDescent="0.25">
      <c r="A1241" t="s">
        <v>8219</v>
      </c>
      <c r="B1241">
        <v>75</v>
      </c>
      <c r="C1241" t="s">
        <v>8221</v>
      </c>
      <c r="D1241">
        <v>1</v>
      </c>
    </row>
    <row r="1242" spans="1:4" x14ac:dyDescent="0.25">
      <c r="A1242" t="s">
        <v>8219</v>
      </c>
      <c r="B1242">
        <v>43</v>
      </c>
      <c r="C1242" t="s">
        <v>8221</v>
      </c>
      <c r="D1242">
        <v>12</v>
      </c>
    </row>
    <row r="1243" spans="1:4" x14ac:dyDescent="0.25">
      <c r="A1243" t="s">
        <v>8219</v>
      </c>
      <c r="B1243">
        <v>48</v>
      </c>
      <c r="C1243" t="s">
        <v>8221</v>
      </c>
      <c r="D1243">
        <v>4</v>
      </c>
    </row>
    <row r="1244" spans="1:4" x14ac:dyDescent="0.25">
      <c r="A1244" t="s">
        <v>8219</v>
      </c>
      <c r="B1244">
        <v>52</v>
      </c>
      <c r="C1244" t="s">
        <v>8221</v>
      </c>
      <c r="D1244">
        <v>0</v>
      </c>
    </row>
    <row r="1245" spans="1:4" x14ac:dyDescent="0.25">
      <c r="A1245" t="s">
        <v>8219</v>
      </c>
      <c r="B1245">
        <v>43</v>
      </c>
      <c r="C1245" t="s">
        <v>8221</v>
      </c>
      <c r="D1245">
        <v>7</v>
      </c>
    </row>
    <row r="1246" spans="1:4" x14ac:dyDescent="0.25">
      <c r="A1246" t="s">
        <v>8219</v>
      </c>
      <c r="B1246">
        <v>58</v>
      </c>
      <c r="C1246" t="s">
        <v>8221</v>
      </c>
      <c r="D1246">
        <v>2</v>
      </c>
    </row>
    <row r="1247" spans="1:4" x14ac:dyDescent="0.25">
      <c r="A1247" t="s">
        <v>8219</v>
      </c>
      <c r="B1247">
        <v>47</v>
      </c>
      <c r="C1247" t="s">
        <v>8221</v>
      </c>
      <c r="D1247">
        <v>1</v>
      </c>
    </row>
    <row r="1248" spans="1:4" x14ac:dyDescent="0.25">
      <c r="A1248" t="s">
        <v>8219</v>
      </c>
      <c r="B1248">
        <v>36</v>
      </c>
      <c r="C1248" t="s">
        <v>8221</v>
      </c>
      <c r="D1248">
        <v>4</v>
      </c>
    </row>
    <row r="1249" spans="1:4" x14ac:dyDescent="0.25">
      <c r="A1249" t="s">
        <v>8219</v>
      </c>
      <c r="B1249">
        <v>17</v>
      </c>
      <c r="C1249" t="s">
        <v>8221</v>
      </c>
      <c r="D1249">
        <v>6</v>
      </c>
    </row>
    <row r="1250" spans="1:4" x14ac:dyDescent="0.25">
      <c r="A1250" t="s">
        <v>8219</v>
      </c>
      <c r="B1250">
        <v>104</v>
      </c>
      <c r="C1250" t="s">
        <v>8221</v>
      </c>
      <c r="D1250">
        <v>8</v>
      </c>
    </row>
    <row r="1251" spans="1:4" x14ac:dyDescent="0.25">
      <c r="A1251" t="s">
        <v>8219</v>
      </c>
      <c r="B1251">
        <v>47</v>
      </c>
      <c r="C1251" t="s">
        <v>8221</v>
      </c>
      <c r="D1251">
        <v>14</v>
      </c>
    </row>
    <row r="1252" spans="1:4" x14ac:dyDescent="0.25">
      <c r="A1252" t="s">
        <v>8219</v>
      </c>
      <c r="B1252">
        <v>38</v>
      </c>
      <c r="C1252" t="s">
        <v>8221</v>
      </c>
      <c r="D1252">
        <v>0</v>
      </c>
    </row>
    <row r="1253" spans="1:4" x14ac:dyDescent="0.25">
      <c r="A1253" t="s">
        <v>8219</v>
      </c>
      <c r="B1253">
        <v>81</v>
      </c>
      <c r="C1253" t="s">
        <v>8221</v>
      </c>
      <c r="D1253">
        <v>4</v>
      </c>
    </row>
    <row r="1254" spans="1:4" x14ac:dyDescent="0.25">
      <c r="A1254" t="s">
        <v>8219</v>
      </c>
      <c r="B1254">
        <v>55</v>
      </c>
      <c r="C1254" t="s">
        <v>8221</v>
      </c>
      <c r="D1254">
        <v>0</v>
      </c>
    </row>
    <row r="1255" spans="1:4" x14ac:dyDescent="0.25">
      <c r="A1255" t="s">
        <v>8219</v>
      </c>
      <c r="B1255">
        <v>41</v>
      </c>
      <c r="C1255" t="s">
        <v>8221</v>
      </c>
      <c r="D1255">
        <v>0</v>
      </c>
    </row>
    <row r="1256" spans="1:4" x14ac:dyDescent="0.25">
      <c r="A1256" t="s">
        <v>8219</v>
      </c>
      <c r="B1256">
        <v>79</v>
      </c>
      <c r="C1256" t="s">
        <v>8221</v>
      </c>
      <c r="D1256">
        <v>1</v>
      </c>
    </row>
    <row r="1257" spans="1:4" x14ac:dyDescent="0.25">
      <c r="A1257" t="s">
        <v>8219</v>
      </c>
      <c r="B1257">
        <v>16</v>
      </c>
      <c r="C1257" t="s">
        <v>8221</v>
      </c>
      <c r="D1257">
        <v>1</v>
      </c>
    </row>
    <row r="1258" spans="1:4" x14ac:dyDescent="0.25">
      <c r="A1258" t="s">
        <v>8219</v>
      </c>
      <c r="B1258">
        <v>8</v>
      </c>
      <c r="C1258" t="s">
        <v>8221</v>
      </c>
      <c r="D1258">
        <v>1</v>
      </c>
    </row>
    <row r="1259" spans="1:4" x14ac:dyDescent="0.25">
      <c r="A1259" t="s">
        <v>8219</v>
      </c>
      <c r="B1259">
        <v>95</v>
      </c>
      <c r="C1259" t="s">
        <v>8221</v>
      </c>
      <c r="D1259">
        <v>1</v>
      </c>
    </row>
    <row r="1260" spans="1:4" x14ac:dyDescent="0.25">
      <c r="A1260" t="s">
        <v>8219</v>
      </c>
      <c r="B1260">
        <v>25</v>
      </c>
      <c r="C1260" t="s">
        <v>8221</v>
      </c>
      <c r="D1260">
        <v>4</v>
      </c>
    </row>
    <row r="1261" spans="1:4" x14ac:dyDescent="0.25">
      <c r="A1261" t="s">
        <v>8219</v>
      </c>
      <c r="B1261">
        <v>19</v>
      </c>
      <c r="C1261" t="s">
        <v>8221</v>
      </c>
      <c r="D1261">
        <v>0</v>
      </c>
    </row>
    <row r="1262" spans="1:4" x14ac:dyDescent="0.25">
      <c r="A1262" t="s">
        <v>8219</v>
      </c>
      <c r="B1262">
        <v>90</v>
      </c>
      <c r="C1262" t="s">
        <v>8221</v>
      </c>
      <c r="D1262">
        <v>0</v>
      </c>
    </row>
    <row r="1263" spans="1:4" x14ac:dyDescent="0.25">
      <c r="A1263" t="s">
        <v>8219</v>
      </c>
      <c r="B1263">
        <v>41</v>
      </c>
      <c r="C1263" t="s">
        <v>8221</v>
      </c>
      <c r="D1263">
        <v>2</v>
      </c>
    </row>
    <row r="1264" spans="1:4" x14ac:dyDescent="0.25">
      <c r="A1264" t="s">
        <v>8219</v>
      </c>
      <c r="B1264">
        <v>30</v>
      </c>
      <c r="C1264" t="s">
        <v>8221</v>
      </c>
      <c r="D1264">
        <v>24</v>
      </c>
    </row>
    <row r="1265" spans="1:4" x14ac:dyDescent="0.25">
      <c r="A1265" t="s">
        <v>8219</v>
      </c>
      <c r="B1265">
        <v>38</v>
      </c>
      <c r="C1265" t="s">
        <v>8221</v>
      </c>
      <c r="D1265">
        <v>1</v>
      </c>
    </row>
    <row r="1266" spans="1:4" x14ac:dyDescent="0.25">
      <c r="A1266" t="s">
        <v>8219</v>
      </c>
      <c r="B1266">
        <v>65</v>
      </c>
      <c r="C1266" t="s">
        <v>8221</v>
      </c>
      <c r="D1266">
        <v>2</v>
      </c>
    </row>
    <row r="1267" spans="1:4" x14ac:dyDescent="0.25">
      <c r="A1267" t="s">
        <v>8219</v>
      </c>
      <c r="B1267">
        <v>75</v>
      </c>
      <c r="C1267" t="s">
        <v>8221</v>
      </c>
      <c r="D1267">
        <v>1</v>
      </c>
    </row>
    <row r="1268" spans="1:4" x14ac:dyDescent="0.25">
      <c r="A1268" t="s">
        <v>8219</v>
      </c>
      <c r="B1268">
        <v>16</v>
      </c>
      <c r="C1268" t="s">
        <v>8221</v>
      </c>
      <c r="D1268">
        <v>37</v>
      </c>
    </row>
    <row r="1269" spans="1:4" x14ac:dyDescent="0.25">
      <c r="A1269" t="s">
        <v>8219</v>
      </c>
      <c r="B1269">
        <v>10</v>
      </c>
      <c r="C1269" t="s">
        <v>8221</v>
      </c>
      <c r="D1269">
        <v>5</v>
      </c>
    </row>
    <row r="1270" spans="1:4" x14ac:dyDescent="0.25">
      <c r="A1270" t="s">
        <v>8219</v>
      </c>
      <c r="B1270">
        <v>27</v>
      </c>
      <c r="C1270" t="s">
        <v>8221</v>
      </c>
      <c r="D1270">
        <v>4</v>
      </c>
    </row>
    <row r="1271" spans="1:4" x14ac:dyDescent="0.25">
      <c r="A1271" t="s">
        <v>8219</v>
      </c>
      <c r="B1271">
        <v>259</v>
      </c>
      <c r="C1271" t="s">
        <v>8221</v>
      </c>
      <c r="D1271">
        <v>16</v>
      </c>
    </row>
    <row r="1272" spans="1:4" x14ac:dyDescent="0.25">
      <c r="A1272" t="s">
        <v>8219</v>
      </c>
      <c r="B1272">
        <v>39</v>
      </c>
      <c r="C1272" t="s">
        <v>8221</v>
      </c>
      <c r="D1272">
        <v>9</v>
      </c>
    </row>
    <row r="1273" spans="1:4" x14ac:dyDescent="0.25">
      <c r="A1273" t="s">
        <v>8219</v>
      </c>
      <c r="B1273">
        <v>42</v>
      </c>
      <c r="C1273" t="s">
        <v>8221</v>
      </c>
      <c r="D1273">
        <v>0</v>
      </c>
    </row>
    <row r="1274" spans="1:4" x14ac:dyDescent="0.25">
      <c r="A1274" t="s">
        <v>8219</v>
      </c>
      <c r="B1274">
        <v>10</v>
      </c>
      <c r="C1274" t="s">
        <v>8221</v>
      </c>
      <c r="D1274">
        <v>40</v>
      </c>
    </row>
    <row r="1275" spans="1:4" x14ac:dyDescent="0.25">
      <c r="A1275" t="s">
        <v>8219</v>
      </c>
      <c r="B1275">
        <v>56</v>
      </c>
      <c r="C1275" t="s">
        <v>8221</v>
      </c>
      <c r="D1275">
        <v>0</v>
      </c>
    </row>
    <row r="1276" spans="1:4" x14ac:dyDescent="0.25">
      <c r="A1276" t="s">
        <v>8219</v>
      </c>
      <c r="B1276">
        <v>20</v>
      </c>
      <c r="C1276" t="s">
        <v>8221</v>
      </c>
      <c r="D1276">
        <v>2</v>
      </c>
    </row>
    <row r="1277" spans="1:4" x14ac:dyDescent="0.25">
      <c r="A1277" t="s">
        <v>8219</v>
      </c>
      <c r="B1277">
        <v>170</v>
      </c>
      <c r="C1277" t="s">
        <v>8221</v>
      </c>
      <c r="D1277">
        <v>1</v>
      </c>
    </row>
    <row r="1278" spans="1:4" x14ac:dyDescent="0.25">
      <c r="A1278" t="s">
        <v>8219</v>
      </c>
      <c r="B1278">
        <v>29</v>
      </c>
      <c r="C1278" t="s">
        <v>8221</v>
      </c>
      <c r="D1278">
        <v>9</v>
      </c>
    </row>
    <row r="1279" spans="1:4" x14ac:dyDescent="0.25">
      <c r="A1279" t="s">
        <v>8219</v>
      </c>
      <c r="B1279">
        <v>132</v>
      </c>
      <c r="C1279" t="s">
        <v>8221</v>
      </c>
      <c r="D1279">
        <v>34</v>
      </c>
    </row>
    <row r="1280" spans="1:4" x14ac:dyDescent="0.25">
      <c r="A1280" t="s">
        <v>8219</v>
      </c>
      <c r="B1280">
        <v>27</v>
      </c>
      <c r="C1280" t="s">
        <v>8221</v>
      </c>
      <c r="D1280">
        <v>23</v>
      </c>
    </row>
    <row r="1281" spans="1:4" x14ac:dyDescent="0.25">
      <c r="A1281" t="s">
        <v>8219</v>
      </c>
      <c r="B1281">
        <v>26</v>
      </c>
      <c r="C1281" t="s">
        <v>8221</v>
      </c>
      <c r="D1281">
        <v>19</v>
      </c>
    </row>
    <row r="1282" spans="1:4" x14ac:dyDescent="0.25">
      <c r="A1282" t="s">
        <v>8219</v>
      </c>
      <c r="B1282">
        <v>43</v>
      </c>
      <c r="C1282" t="s">
        <v>8221</v>
      </c>
      <c r="D1282">
        <v>50</v>
      </c>
    </row>
    <row r="1283" spans="1:4" x14ac:dyDescent="0.25">
      <c r="A1283" t="s">
        <v>8219</v>
      </c>
      <c r="B1283">
        <v>80</v>
      </c>
      <c r="C1283" t="s">
        <v>8221</v>
      </c>
      <c r="D1283">
        <v>12</v>
      </c>
    </row>
    <row r="1284" spans="1:4" x14ac:dyDescent="0.25">
      <c r="A1284" t="s">
        <v>8219</v>
      </c>
      <c r="B1284">
        <v>33</v>
      </c>
      <c r="C1284" t="s">
        <v>8221</v>
      </c>
      <c r="D1284">
        <v>8</v>
      </c>
    </row>
    <row r="1285" spans="1:4" x14ac:dyDescent="0.25">
      <c r="A1285" t="s">
        <v>8219</v>
      </c>
      <c r="B1285">
        <v>71</v>
      </c>
      <c r="C1285" t="s">
        <v>8221</v>
      </c>
      <c r="D1285">
        <v>9</v>
      </c>
    </row>
    <row r="1286" spans="1:4" x14ac:dyDescent="0.25">
      <c r="A1286" t="s">
        <v>8219</v>
      </c>
      <c r="B1286">
        <v>81</v>
      </c>
      <c r="C1286" t="s">
        <v>8221</v>
      </c>
      <c r="D1286">
        <v>43</v>
      </c>
    </row>
    <row r="1287" spans="1:4" x14ac:dyDescent="0.25">
      <c r="A1287" t="s">
        <v>8219</v>
      </c>
      <c r="B1287">
        <v>76</v>
      </c>
      <c r="C1287" t="s">
        <v>8221</v>
      </c>
      <c r="D1287">
        <v>28</v>
      </c>
    </row>
    <row r="1288" spans="1:4" x14ac:dyDescent="0.25">
      <c r="A1288" t="s">
        <v>8219</v>
      </c>
      <c r="B1288">
        <v>48</v>
      </c>
      <c r="C1288" t="s">
        <v>8221</v>
      </c>
      <c r="D1288">
        <v>4</v>
      </c>
    </row>
    <row r="1289" spans="1:4" x14ac:dyDescent="0.25">
      <c r="A1289" t="s">
        <v>8219</v>
      </c>
      <c r="B1289">
        <v>61</v>
      </c>
      <c r="C1289" t="s">
        <v>8221</v>
      </c>
      <c r="D1289">
        <v>24</v>
      </c>
    </row>
    <row r="1290" spans="1:4" x14ac:dyDescent="0.25">
      <c r="A1290" t="s">
        <v>8219</v>
      </c>
      <c r="B1290">
        <v>60</v>
      </c>
      <c r="C1290" t="s">
        <v>8221</v>
      </c>
      <c r="D1290">
        <v>2</v>
      </c>
    </row>
    <row r="1291" spans="1:4" x14ac:dyDescent="0.25">
      <c r="A1291" t="s">
        <v>8219</v>
      </c>
      <c r="B1291">
        <v>136</v>
      </c>
      <c r="C1291" t="s">
        <v>8221</v>
      </c>
      <c r="D1291">
        <v>2</v>
      </c>
    </row>
    <row r="1292" spans="1:4" x14ac:dyDescent="0.25">
      <c r="A1292" t="s">
        <v>8219</v>
      </c>
      <c r="B1292">
        <v>14</v>
      </c>
      <c r="C1292" t="s">
        <v>8221</v>
      </c>
      <c r="D1292">
        <v>20</v>
      </c>
    </row>
    <row r="1293" spans="1:4" x14ac:dyDescent="0.25">
      <c r="A1293" t="s">
        <v>8219</v>
      </c>
      <c r="B1293">
        <v>78</v>
      </c>
      <c r="C1293" t="s">
        <v>8221</v>
      </c>
      <c r="D1293">
        <v>1</v>
      </c>
    </row>
    <row r="1294" spans="1:4" x14ac:dyDescent="0.25">
      <c r="A1294" t="s">
        <v>8219</v>
      </c>
      <c r="B1294">
        <v>4</v>
      </c>
      <c r="C1294" t="s">
        <v>8221</v>
      </c>
      <c r="D1294">
        <v>1</v>
      </c>
    </row>
    <row r="1295" spans="1:4" x14ac:dyDescent="0.25">
      <c r="A1295" t="s">
        <v>8219</v>
      </c>
      <c r="B1295">
        <v>11</v>
      </c>
      <c r="C1295" t="s">
        <v>8221</v>
      </c>
      <c r="D1295">
        <v>4</v>
      </c>
    </row>
    <row r="1296" spans="1:4" x14ac:dyDescent="0.25">
      <c r="A1296" t="s">
        <v>8219</v>
      </c>
      <c r="B1296">
        <v>185</v>
      </c>
      <c r="C1296" t="s">
        <v>8221</v>
      </c>
      <c r="D1296">
        <v>1</v>
      </c>
    </row>
    <row r="1297" spans="1:4" x14ac:dyDescent="0.25">
      <c r="A1297" t="s">
        <v>8219</v>
      </c>
      <c r="B1297">
        <v>59</v>
      </c>
      <c r="C1297" t="s">
        <v>8221</v>
      </c>
      <c r="D1297">
        <v>1</v>
      </c>
    </row>
    <row r="1298" spans="1:4" x14ac:dyDescent="0.25">
      <c r="A1298" t="s">
        <v>8219</v>
      </c>
      <c r="B1298">
        <v>27</v>
      </c>
      <c r="C1298" t="s">
        <v>8221</v>
      </c>
      <c r="D1298">
        <v>13</v>
      </c>
    </row>
    <row r="1299" spans="1:4" x14ac:dyDescent="0.25">
      <c r="A1299" t="s">
        <v>8219</v>
      </c>
      <c r="B1299">
        <v>63</v>
      </c>
      <c r="C1299" t="s">
        <v>8221</v>
      </c>
      <c r="D1299">
        <v>1</v>
      </c>
    </row>
    <row r="1300" spans="1:4" x14ac:dyDescent="0.25">
      <c r="A1300" t="s">
        <v>8219</v>
      </c>
      <c r="B1300">
        <v>13</v>
      </c>
      <c r="C1300" t="s">
        <v>8221</v>
      </c>
      <c r="D1300">
        <v>1</v>
      </c>
    </row>
    <row r="1301" spans="1:4" x14ac:dyDescent="0.25">
      <c r="A1301" t="s">
        <v>8219</v>
      </c>
      <c r="B1301">
        <v>13</v>
      </c>
      <c r="C1301" t="s">
        <v>8221</v>
      </c>
      <c r="D1301">
        <v>0</v>
      </c>
    </row>
    <row r="1302" spans="1:4" x14ac:dyDescent="0.25">
      <c r="A1302" t="s">
        <v>8219</v>
      </c>
      <c r="B1302">
        <v>57</v>
      </c>
      <c r="C1302" t="s">
        <v>8221</v>
      </c>
      <c r="D1302">
        <v>3</v>
      </c>
    </row>
    <row r="1303" spans="1:4" x14ac:dyDescent="0.25">
      <c r="A1303" t="s">
        <v>8219</v>
      </c>
      <c r="B1303">
        <v>61</v>
      </c>
      <c r="C1303" t="s">
        <v>8221</v>
      </c>
      <c r="D1303">
        <v>14</v>
      </c>
    </row>
    <row r="1304" spans="1:4" x14ac:dyDescent="0.25">
      <c r="A1304" t="s">
        <v>8219</v>
      </c>
      <c r="B1304">
        <v>65</v>
      </c>
      <c r="C1304" t="s">
        <v>8221</v>
      </c>
      <c r="D1304">
        <v>2</v>
      </c>
    </row>
    <row r="1305" spans="1:4" x14ac:dyDescent="0.25">
      <c r="A1305" t="s">
        <v>8219</v>
      </c>
      <c r="B1305">
        <v>134</v>
      </c>
      <c r="C1305" t="s">
        <v>8221</v>
      </c>
      <c r="D1305">
        <v>5</v>
      </c>
    </row>
    <row r="1306" spans="1:4" x14ac:dyDescent="0.25">
      <c r="A1306" t="s">
        <v>8219</v>
      </c>
      <c r="B1306">
        <v>37</v>
      </c>
      <c r="C1306" t="s">
        <v>8221</v>
      </c>
      <c r="D1306">
        <v>14</v>
      </c>
    </row>
    <row r="1307" spans="1:4" x14ac:dyDescent="0.25">
      <c r="A1307" t="s">
        <v>8219</v>
      </c>
      <c r="B1307">
        <v>37</v>
      </c>
      <c r="C1307" t="s">
        <v>8221</v>
      </c>
      <c r="D1307">
        <v>9</v>
      </c>
    </row>
    <row r="1308" spans="1:4" x14ac:dyDescent="0.25">
      <c r="A1308" t="s">
        <v>8219</v>
      </c>
      <c r="B1308">
        <v>150</v>
      </c>
      <c r="C1308" t="s">
        <v>8221</v>
      </c>
      <c r="D1308">
        <v>8</v>
      </c>
    </row>
    <row r="1309" spans="1:4" x14ac:dyDescent="0.25">
      <c r="A1309" t="s">
        <v>8219</v>
      </c>
      <c r="B1309">
        <v>56</v>
      </c>
      <c r="C1309" t="s">
        <v>8221</v>
      </c>
      <c r="D1309">
        <v>7</v>
      </c>
    </row>
    <row r="1310" spans="1:4" x14ac:dyDescent="0.25">
      <c r="A1310" t="s">
        <v>8219</v>
      </c>
      <c r="B1310">
        <v>18</v>
      </c>
      <c r="C1310" t="s">
        <v>8221</v>
      </c>
      <c r="D1310">
        <v>0</v>
      </c>
    </row>
    <row r="1311" spans="1:4" x14ac:dyDescent="0.25">
      <c r="A1311" t="s">
        <v>8219</v>
      </c>
      <c r="B1311">
        <v>60</v>
      </c>
      <c r="C1311" t="s">
        <v>8221</v>
      </c>
      <c r="D1311">
        <v>84</v>
      </c>
    </row>
    <row r="1312" spans="1:4" x14ac:dyDescent="0.25">
      <c r="A1312" t="s">
        <v>8219</v>
      </c>
      <c r="B1312">
        <v>67</v>
      </c>
      <c r="C1312" t="s">
        <v>8221</v>
      </c>
      <c r="D1312">
        <v>11</v>
      </c>
    </row>
    <row r="1313" spans="1:4" x14ac:dyDescent="0.25">
      <c r="A1313" t="s">
        <v>8219</v>
      </c>
      <c r="B1313">
        <v>35</v>
      </c>
      <c r="C1313" t="s">
        <v>8221</v>
      </c>
      <c r="D1313">
        <v>1</v>
      </c>
    </row>
    <row r="1314" spans="1:4" x14ac:dyDescent="0.25">
      <c r="A1314" t="s">
        <v>8219</v>
      </c>
      <c r="B1314">
        <v>34</v>
      </c>
      <c r="C1314" t="s">
        <v>8221</v>
      </c>
      <c r="D1314">
        <v>4</v>
      </c>
    </row>
    <row r="1315" spans="1:4" x14ac:dyDescent="0.25">
      <c r="A1315" t="s">
        <v>8219</v>
      </c>
      <c r="B1315">
        <v>36</v>
      </c>
      <c r="C1315" t="s">
        <v>8221</v>
      </c>
      <c r="D1315">
        <v>10</v>
      </c>
    </row>
    <row r="1316" spans="1:4" x14ac:dyDescent="0.25">
      <c r="A1316" t="s">
        <v>8219</v>
      </c>
      <c r="B1316">
        <v>18</v>
      </c>
      <c r="C1316" t="s">
        <v>8221</v>
      </c>
      <c r="D1316">
        <v>16</v>
      </c>
    </row>
    <row r="1317" spans="1:4" x14ac:dyDescent="0.25">
      <c r="A1317" t="s">
        <v>8219</v>
      </c>
      <c r="B1317">
        <v>25</v>
      </c>
      <c r="C1317" t="s">
        <v>8221</v>
      </c>
      <c r="D1317">
        <v>2</v>
      </c>
    </row>
    <row r="1318" spans="1:4" x14ac:dyDescent="0.25">
      <c r="A1318" t="s">
        <v>8219</v>
      </c>
      <c r="B1318">
        <v>21</v>
      </c>
      <c r="C1318" t="s">
        <v>8221</v>
      </c>
      <c r="D1318">
        <v>5</v>
      </c>
    </row>
    <row r="1319" spans="1:4" x14ac:dyDescent="0.25">
      <c r="A1319" t="s">
        <v>8219</v>
      </c>
      <c r="B1319">
        <v>151</v>
      </c>
      <c r="C1319" t="s">
        <v>8221</v>
      </c>
      <c r="D1319">
        <v>1</v>
      </c>
    </row>
    <row r="1320" spans="1:4" x14ac:dyDescent="0.25">
      <c r="A1320" t="s">
        <v>8219</v>
      </c>
      <c r="B1320">
        <v>489</v>
      </c>
      <c r="C1320" t="s">
        <v>8221</v>
      </c>
      <c r="D1320">
        <v>31</v>
      </c>
    </row>
    <row r="1321" spans="1:4" x14ac:dyDescent="0.25">
      <c r="A1321" t="s">
        <v>8219</v>
      </c>
      <c r="B1321">
        <v>50</v>
      </c>
      <c r="C1321" t="s">
        <v>8221</v>
      </c>
      <c r="D1321">
        <v>0</v>
      </c>
    </row>
    <row r="1322" spans="1:4" x14ac:dyDescent="0.25">
      <c r="A1322" t="s">
        <v>8219</v>
      </c>
      <c r="B1322">
        <v>321</v>
      </c>
      <c r="C1322" t="s">
        <v>8221</v>
      </c>
      <c r="D1322">
        <v>2</v>
      </c>
    </row>
    <row r="1323" spans="1:4" x14ac:dyDescent="0.25">
      <c r="A1323" t="s">
        <v>8219</v>
      </c>
      <c r="B1323">
        <v>1762</v>
      </c>
      <c r="C1323" t="s">
        <v>8221</v>
      </c>
      <c r="D1323">
        <v>7</v>
      </c>
    </row>
    <row r="1324" spans="1:4" x14ac:dyDescent="0.25">
      <c r="A1324" t="s">
        <v>8219</v>
      </c>
      <c r="B1324">
        <v>385</v>
      </c>
      <c r="C1324" t="s">
        <v>8221</v>
      </c>
      <c r="D1324">
        <v>16</v>
      </c>
    </row>
    <row r="1325" spans="1:4" x14ac:dyDescent="0.25">
      <c r="A1325" t="s">
        <v>8219</v>
      </c>
      <c r="B1325">
        <v>398</v>
      </c>
      <c r="C1325" t="s">
        <v>8221</v>
      </c>
      <c r="D1325">
        <v>4</v>
      </c>
    </row>
    <row r="1326" spans="1:4" x14ac:dyDescent="0.25">
      <c r="A1326" t="s">
        <v>8219</v>
      </c>
      <c r="B1326">
        <v>304</v>
      </c>
      <c r="C1326" t="s">
        <v>8221</v>
      </c>
      <c r="D1326">
        <v>4</v>
      </c>
    </row>
    <row r="1327" spans="1:4" x14ac:dyDescent="0.25">
      <c r="A1327" t="s">
        <v>8219</v>
      </c>
      <c r="B1327">
        <v>676</v>
      </c>
      <c r="C1327" t="s">
        <v>8221</v>
      </c>
      <c r="D1327">
        <v>4</v>
      </c>
    </row>
    <row r="1328" spans="1:4" x14ac:dyDescent="0.25">
      <c r="A1328" t="s">
        <v>8219</v>
      </c>
      <c r="B1328">
        <v>577</v>
      </c>
      <c r="C1328" t="s">
        <v>8221</v>
      </c>
      <c r="D1328">
        <v>3</v>
      </c>
    </row>
    <row r="1329" spans="1:4" x14ac:dyDescent="0.25">
      <c r="A1329" t="s">
        <v>8219</v>
      </c>
      <c r="B1329">
        <v>3663</v>
      </c>
      <c r="C1329" t="s">
        <v>8221</v>
      </c>
      <c r="D1329">
        <v>36</v>
      </c>
    </row>
    <row r="1330" spans="1:4" x14ac:dyDescent="0.25">
      <c r="A1330" t="s">
        <v>8219</v>
      </c>
      <c r="B1330">
        <v>294</v>
      </c>
      <c r="C1330" t="s">
        <v>8221</v>
      </c>
      <c r="D1330">
        <v>1</v>
      </c>
    </row>
    <row r="1331" spans="1:4" x14ac:dyDescent="0.25">
      <c r="A1331" t="s">
        <v>8219</v>
      </c>
      <c r="B1331">
        <v>28</v>
      </c>
      <c r="C1331" t="s">
        <v>8221</v>
      </c>
      <c r="D1331">
        <v>7</v>
      </c>
    </row>
    <row r="1332" spans="1:4" x14ac:dyDescent="0.25">
      <c r="A1332" t="s">
        <v>8219</v>
      </c>
      <c r="B1332">
        <v>100</v>
      </c>
      <c r="C1332" t="s">
        <v>8221</v>
      </c>
      <c r="D1332">
        <v>27</v>
      </c>
    </row>
    <row r="1333" spans="1:4" x14ac:dyDescent="0.25">
      <c r="A1333" t="s">
        <v>8219</v>
      </c>
      <c r="B1333">
        <v>72</v>
      </c>
      <c r="C1333" t="s">
        <v>8221</v>
      </c>
      <c r="D1333">
        <v>1</v>
      </c>
    </row>
    <row r="1334" spans="1:4" x14ac:dyDescent="0.25">
      <c r="A1334" t="s">
        <v>8219</v>
      </c>
      <c r="B1334">
        <v>238</v>
      </c>
      <c r="C1334" t="s">
        <v>8221</v>
      </c>
      <c r="D1334">
        <v>0</v>
      </c>
    </row>
    <row r="1335" spans="1:4" x14ac:dyDescent="0.25">
      <c r="A1335" t="s">
        <v>8219</v>
      </c>
      <c r="B1335">
        <v>159</v>
      </c>
      <c r="C1335" t="s">
        <v>8221</v>
      </c>
      <c r="D1335">
        <v>1</v>
      </c>
    </row>
    <row r="1336" spans="1:4" x14ac:dyDescent="0.25">
      <c r="A1336" t="s">
        <v>8219</v>
      </c>
      <c r="B1336">
        <v>77</v>
      </c>
      <c r="C1336" t="s">
        <v>8221</v>
      </c>
      <c r="D1336">
        <v>3</v>
      </c>
    </row>
    <row r="1337" spans="1:4" x14ac:dyDescent="0.25">
      <c r="A1337" t="s">
        <v>8219</v>
      </c>
      <c r="B1337">
        <v>53</v>
      </c>
      <c r="C1337" t="s">
        <v>8221</v>
      </c>
      <c r="D1337">
        <v>3</v>
      </c>
    </row>
    <row r="1338" spans="1:4" x14ac:dyDescent="0.25">
      <c r="A1338" t="s">
        <v>8219</v>
      </c>
      <c r="B1338">
        <v>1251</v>
      </c>
      <c r="C1338" t="s">
        <v>8221</v>
      </c>
      <c r="D1338">
        <v>3</v>
      </c>
    </row>
    <row r="1339" spans="1:4" x14ac:dyDescent="0.25">
      <c r="A1339" t="s">
        <v>8219</v>
      </c>
      <c r="B1339">
        <v>465</v>
      </c>
      <c r="C1339" t="s">
        <v>8221</v>
      </c>
      <c r="D1339">
        <v>0</v>
      </c>
    </row>
    <row r="1340" spans="1:4" x14ac:dyDescent="0.25">
      <c r="A1340" t="s">
        <v>8219</v>
      </c>
      <c r="B1340">
        <v>74</v>
      </c>
      <c r="C1340" t="s">
        <v>8221</v>
      </c>
      <c r="D1340">
        <v>6</v>
      </c>
    </row>
    <row r="1341" spans="1:4" x14ac:dyDescent="0.25">
      <c r="A1341" t="s">
        <v>8219</v>
      </c>
      <c r="B1341">
        <v>62</v>
      </c>
      <c r="C1341" t="s">
        <v>8221</v>
      </c>
      <c r="D1341">
        <v>17</v>
      </c>
    </row>
    <row r="1342" spans="1:4" x14ac:dyDescent="0.25">
      <c r="A1342" t="s">
        <v>8219</v>
      </c>
      <c r="B1342">
        <v>3468</v>
      </c>
      <c r="C1342" t="s">
        <v>8221</v>
      </c>
      <c r="D1342">
        <v>40</v>
      </c>
    </row>
    <row r="1343" spans="1:4" x14ac:dyDescent="0.25">
      <c r="A1343" t="s">
        <v>8219</v>
      </c>
      <c r="B1343">
        <v>52</v>
      </c>
      <c r="C1343" t="s">
        <v>8221</v>
      </c>
      <c r="D1343">
        <v>3</v>
      </c>
    </row>
    <row r="1344" spans="1:4" x14ac:dyDescent="0.25">
      <c r="A1344" t="s">
        <v>8219</v>
      </c>
      <c r="B1344">
        <v>50</v>
      </c>
      <c r="C1344" t="s">
        <v>8221</v>
      </c>
      <c r="D1344">
        <v>1</v>
      </c>
    </row>
    <row r="1345" spans="1:4" x14ac:dyDescent="0.25">
      <c r="A1345" t="s">
        <v>8219</v>
      </c>
      <c r="B1345">
        <v>45</v>
      </c>
      <c r="C1345" t="s">
        <v>8221</v>
      </c>
      <c r="D1345">
        <v>2</v>
      </c>
    </row>
    <row r="1346" spans="1:4" x14ac:dyDescent="0.25">
      <c r="A1346" t="s">
        <v>8219</v>
      </c>
      <c r="B1346">
        <v>21</v>
      </c>
      <c r="C1346" t="s">
        <v>8221</v>
      </c>
      <c r="D1346">
        <v>7</v>
      </c>
    </row>
    <row r="1347" spans="1:4" x14ac:dyDescent="0.25">
      <c r="A1347" t="s">
        <v>8219</v>
      </c>
      <c r="B1347">
        <v>100</v>
      </c>
      <c r="C1347" t="s">
        <v>8221</v>
      </c>
      <c r="D1347">
        <v>14</v>
      </c>
    </row>
    <row r="1348" spans="1:4" x14ac:dyDescent="0.25">
      <c r="A1348" t="s">
        <v>8219</v>
      </c>
      <c r="B1348">
        <v>81</v>
      </c>
      <c r="C1348" t="s">
        <v>8221</v>
      </c>
      <c r="D1348">
        <v>0</v>
      </c>
    </row>
    <row r="1349" spans="1:4" x14ac:dyDescent="0.25">
      <c r="A1349" t="s">
        <v>8219</v>
      </c>
      <c r="B1349">
        <v>286</v>
      </c>
      <c r="C1349" t="s">
        <v>8221</v>
      </c>
      <c r="D1349">
        <v>0</v>
      </c>
    </row>
    <row r="1350" spans="1:4" x14ac:dyDescent="0.25">
      <c r="A1350" t="s">
        <v>8219</v>
      </c>
      <c r="B1350">
        <v>42</v>
      </c>
      <c r="C1350" t="s">
        <v>8221</v>
      </c>
      <c r="D1350">
        <v>1</v>
      </c>
    </row>
    <row r="1351" spans="1:4" x14ac:dyDescent="0.25">
      <c r="A1351" t="s">
        <v>8219</v>
      </c>
      <c r="B1351">
        <v>199</v>
      </c>
      <c r="C1351" t="s">
        <v>8221</v>
      </c>
      <c r="D1351">
        <v>12</v>
      </c>
    </row>
    <row r="1352" spans="1:4" x14ac:dyDescent="0.25">
      <c r="A1352" t="s">
        <v>8219</v>
      </c>
      <c r="B1352">
        <v>25</v>
      </c>
      <c r="C1352" t="s">
        <v>8221</v>
      </c>
      <c r="D1352">
        <v>12</v>
      </c>
    </row>
    <row r="1353" spans="1:4" x14ac:dyDescent="0.25">
      <c r="A1353" t="s">
        <v>8219</v>
      </c>
      <c r="B1353">
        <v>84</v>
      </c>
      <c r="C1353" t="s">
        <v>8221</v>
      </c>
      <c r="D1353">
        <v>23</v>
      </c>
    </row>
    <row r="1354" spans="1:4" x14ac:dyDescent="0.25">
      <c r="A1354" t="s">
        <v>8219</v>
      </c>
      <c r="B1354">
        <v>50</v>
      </c>
      <c r="C1354" t="s">
        <v>8221</v>
      </c>
      <c r="D1354">
        <v>0</v>
      </c>
    </row>
    <row r="1355" spans="1:4" x14ac:dyDescent="0.25">
      <c r="A1355" t="s">
        <v>8219</v>
      </c>
      <c r="B1355">
        <v>26</v>
      </c>
      <c r="C1355" t="s">
        <v>8221</v>
      </c>
      <c r="D1355">
        <v>10</v>
      </c>
    </row>
    <row r="1356" spans="1:4" x14ac:dyDescent="0.25">
      <c r="A1356" t="s">
        <v>8219</v>
      </c>
      <c r="B1356">
        <v>14</v>
      </c>
      <c r="C1356" t="s">
        <v>8221</v>
      </c>
      <c r="D1356">
        <v>5</v>
      </c>
    </row>
    <row r="1357" spans="1:4" x14ac:dyDescent="0.25">
      <c r="A1357" t="s">
        <v>8219</v>
      </c>
      <c r="B1357">
        <v>49</v>
      </c>
      <c r="C1357" t="s">
        <v>8221</v>
      </c>
      <c r="D1357">
        <v>1</v>
      </c>
    </row>
    <row r="1358" spans="1:4" x14ac:dyDescent="0.25">
      <c r="A1358" t="s">
        <v>8219</v>
      </c>
      <c r="B1358">
        <v>69</v>
      </c>
      <c r="C1358" t="s">
        <v>8221</v>
      </c>
      <c r="D1358">
        <v>2</v>
      </c>
    </row>
    <row r="1359" spans="1:4" x14ac:dyDescent="0.25">
      <c r="A1359" t="s">
        <v>8219</v>
      </c>
      <c r="B1359">
        <v>60</v>
      </c>
      <c r="C1359" t="s">
        <v>8221</v>
      </c>
      <c r="D1359">
        <v>2</v>
      </c>
    </row>
    <row r="1360" spans="1:4" x14ac:dyDescent="0.25">
      <c r="A1360" t="s">
        <v>8219</v>
      </c>
      <c r="B1360">
        <v>80</v>
      </c>
      <c r="C1360" t="s">
        <v>8221</v>
      </c>
      <c r="D1360">
        <v>0</v>
      </c>
    </row>
    <row r="1361" spans="1:4" x14ac:dyDescent="0.25">
      <c r="A1361" t="s">
        <v>8219</v>
      </c>
      <c r="B1361">
        <v>56</v>
      </c>
      <c r="C1361" t="s">
        <v>8221</v>
      </c>
      <c r="D1361">
        <v>13</v>
      </c>
    </row>
    <row r="1362" spans="1:4" x14ac:dyDescent="0.25">
      <c r="A1362" t="s">
        <v>8219</v>
      </c>
      <c r="B1362">
        <v>104</v>
      </c>
      <c r="C1362" t="s">
        <v>8221</v>
      </c>
      <c r="D1362">
        <v>0</v>
      </c>
    </row>
    <row r="1363" spans="1:4" x14ac:dyDescent="0.25">
      <c r="A1363" t="s">
        <v>8219</v>
      </c>
      <c r="B1363">
        <v>46</v>
      </c>
      <c r="C1363" t="s">
        <v>8221</v>
      </c>
      <c r="D1363">
        <v>1</v>
      </c>
    </row>
    <row r="1364" spans="1:4" x14ac:dyDescent="0.25">
      <c r="A1364" t="s">
        <v>8219</v>
      </c>
      <c r="B1364">
        <v>206</v>
      </c>
      <c r="C1364" t="s">
        <v>8221</v>
      </c>
      <c r="D1364">
        <v>5</v>
      </c>
    </row>
    <row r="1365" spans="1:4" x14ac:dyDescent="0.25">
      <c r="A1365" t="s">
        <v>8219</v>
      </c>
      <c r="B1365">
        <v>18</v>
      </c>
      <c r="C1365" t="s">
        <v>8221</v>
      </c>
      <c r="D1365">
        <v>2</v>
      </c>
    </row>
    <row r="1366" spans="1:4" x14ac:dyDescent="0.25">
      <c r="A1366" t="s">
        <v>8219</v>
      </c>
      <c r="B1366">
        <v>28</v>
      </c>
      <c r="C1366" t="s">
        <v>8221</v>
      </c>
      <c r="D1366">
        <v>0</v>
      </c>
    </row>
    <row r="1367" spans="1:4" x14ac:dyDescent="0.25">
      <c r="A1367" t="s">
        <v>8219</v>
      </c>
      <c r="B1367">
        <v>11</v>
      </c>
      <c r="C1367" t="s">
        <v>8221</v>
      </c>
      <c r="D1367">
        <v>32</v>
      </c>
    </row>
    <row r="1368" spans="1:4" x14ac:dyDescent="0.25">
      <c r="A1368" t="s">
        <v>8219</v>
      </c>
      <c r="B1368">
        <v>263</v>
      </c>
      <c r="C1368" t="s">
        <v>8221</v>
      </c>
      <c r="D1368">
        <v>1</v>
      </c>
    </row>
    <row r="1369" spans="1:4" x14ac:dyDescent="0.25">
      <c r="A1369" t="s">
        <v>8219</v>
      </c>
      <c r="B1369">
        <v>394</v>
      </c>
      <c r="C1369" t="s">
        <v>8221</v>
      </c>
      <c r="D1369">
        <v>1</v>
      </c>
    </row>
    <row r="1370" spans="1:4" x14ac:dyDescent="0.25">
      <c r="A1370" t="s">
        <v>8219</v>
      </c>
      <c r="B1370">
        <v>1049</v>
      </c>
      <c r="C1370" t="s">
        <v>8221</v>
      </c>
      <c r="D1370">
        <v>1</v>
      </c>
    </row>
    <row r="1371" spans="1:4" x14ac:dyDescent="0.25">
      <c r="A1371" t="s">
        <v>8219</v>
      </c>
      <c r="B1371">
        <v>308</v>
      </c>
      <c r="C1371" t="s">
        <v>8221</v>
      </c>
      <c r="D1371">
        <v>0</v>
      </c>
    </row>
    <row r="1372" spans="1:4" x14ac:dyDescent="0.25">
      <c r="A1372" t="s">
        <v>8219</v>
      </c>
      <c r="B1372">
        <v>1088</v>
      </c>
      <c r="C1372" t="s">
        <v>8221</v>
      </c>
      <c r="D1372">
        <v>0</v>
      </c>
    </row>
    <row r="1373" spans="1:4" x14ac:dyDescent="0.25">
      <c r="A1373" t="s">
        <v>8219</v>
      </c>
      <c r="B1373">
        <v>73</v>
      </c>
      <c r="C1373" t="s">
        <v>8221</v>
      </c>
      <c r="D1373">
        <v>8</v>
      </c>
    </row>
    <row r="1374" spans="1:4" x14ac:dyDescent="0.25">
      <c r="A1374" t="s">
        <v>8219</v>
      </c>
      <c r="B1374">
        <v>143</v>
      </c>
      <c r="C1374" t="s">
        <v>8221</v>
      </c>
      <c r="D1374">
        <v>0</v>
      </c>
    </row>
    <row r="1375" spans="1:4" x14ac:dyDescent="0.25">
      <c r="A1375" t="s">
        <v>8219</v>
      </c>
      <c r="B1375">
        <v>1420</v>
      </c>
      <c r="C1375" t="s">
        <v>8221</v>
      </c>
      <c r="D1375">
        <v>1</v>
      </c>
    </row>
    <row r="1376" spans="1:4" x14ac:dyDescent="0.25">
      <c r="A1376" t="s">
        <v>8219</v>
      </c>
      <c r="B1376">
        <v>305</v>
      </c>
      <c r="C1376" t="s">
        <v>8221</v>
      </c>
      <c r="D1376">
        <v>16</v>
      </c>
    </row>
    <row r="1377" spans="1:4" x14ac:dyDescent="0.25">
      <c r="A1377" t="s">
        <v>8219</v>
      </c>
      <c r="B1377">
        <v>551</v>
      </c>
      <c r="C1377" t="s">
        <v>8221</v>
      </c>
      <c r="D1377">
        <v>12</v>
      </c>
    </row>
    <row r="1378" spans="1:4" x14ac:dyDescent="0.25">
      <c r="A1378" t="s">
        <v>8219</v>
      </c>
      <c r="B1378">
        <v>187</v>
      </c>
      <c r="C1378" t="s">
        <v>8221</v>
      </c>
      <c r="D1378">
        <v>4</v>
      </c>
    </row>
    <row r="1379" spans="1:4" x14ac:dyDescent="0.25">
      <c r="A1379" t="s">
        <v>8219</v>
      </c>
      <c r="B1379">
        <v>325</v>
      </c>
      <c r="C1379" t="s">
        <v>8221</v>
      </c>
      <c r="D1379">
        <v>2</v>
      </c>
    </row>
    <row r="1380" spans="1:4" x14ac:dyDescent="0.25">
      <c r="A1380" t="s">
        <v>8219</v>
      </c>
      <c r="B1380">
        <v>148</v>
      </c>
      <c r="C1380" t="s">
        <v>8221</v>
      </c>
      <c r="D1380">
        <v>3</v>
      </c>
    </row>
    <row r="1381" spans="1:4" x14ac:dyDescent="0.25">
      <c r="A1381" t="s">
        <v>8219</v>
      </c>
      <c r="B1381">
        <v>69</v>
      </c>
      <c r="C1381" t="s">
        <v>8221</v>
      </c>
      <c r="D1381">
        <v>0</v>
      </c>
    </row>
    <row r="1382" spans="1:4" x14ac:dyDescent="0.25">
      <c r="A1382" t="s">
        <v>8219</v>
      </c>
      <c r="B1382">
        <v>173</v>
      </c>
      <c r="C1382" t="s">
        <v>8221</v>
      </c>
      <c r="D1382">
        <v>3</v>
      </c>
    </row>
    <row r="1383" spans="1:4" x14ac:dyDescent="0.25">
      <c r="A1383" t="s">
        <v>8219</v>
      </c>
      <c r="B1383">
        <v>269</v>
      </c>
      <c r="C1383" t="s">
        <v>8221</v>
      </c>
      <c r="D1383">
        <v>4</v>
      </c>
    </row>
    <row r="1384" spans="1:4" x14ac:dyDescent="0.25">
      <c r="A1384" t="s">
        <v>8219</v>
      </c>
      <c r="B1384">
        <v>185</v>
      </c>
      <c r="C1384" t="s">
        <v>8221</v>
      </c>
      <c r="D1384">
        <v>2</v>
      </c>
    </row>
    <row r="1385" spans="1:4" x14ac:dyDescent="0.25">
      <c r="A1385" t="s">
        <v>8219</v>
      </c>
      <c r="B1385">
        <v>176</v>
      </c>
      <c r="C1385" t="s">
        <v>8221</v>
      </c>
      <c r="D1385">
        <v>10</v>
      </c>
    </row>
    <row r="1386" spans="1:4" x14ac:dyDescent="0.25">
      <c r="A1386" t="s">
        <v>8219</v>
      </c>
      <c r="B1386">
        <v>1019</v>
      </c>
      <c r="C1386" t="s">
        <v>8221</v>
      </c>
      <c r="D1386">
        <v>11</v>
      </c>
    </row>
    <row r="1387" spans="1:4" x14ac:dyDescent="0.25">
      <c r="A1387" t="s">
        <v>8219</v>
      </c>
      <c r="B1387">
        <v>113</v>
      </c>
      <c r="C1387" t="s">
        <v>8221</v>
      </c>
      <c r="D1387">
        <v>6</v>
      </c>
    </row>
    <row r="1388" spans="1:4" x14ac:dyDescent="0.25">
      <c r="A1388" t="s">
        <v>8219</v>
      </c>
      <c r="B1388">
        <v>404</v>
      </c>
      <c r="C1388" t="s">
        <v>8221</v>
      </c>
      <c r="D1388">
        <v>2</v>
      </c>
    </row>
    <row r="1389" spans="1:4" x14ac:dyDescent="0.25">
      <c r="A1389" t="s">
        <v>8219</v>
      </c>
      <c r="B1389">
        <v>707</v>
      </c>
      <c r="C1389" t="s">
        <v>8221</v>
      </c>
      <c r="D1389">
        <v>6</v>
      </c>
    </row>
    <row r="1390" spans="1:4" x14ac:dyDescent="0.25">
      <c r="A1390" t="s">
        <v>8219</v>
      </c>
      <c r="B1390">
        <v>392</v>
      </c>
      <c r="C1390" t="s">
        <v>8221</v>
      </c>
      <c r="D1390">
        <v>8</v>
      </c>
    </row>
    <row r="1391" spans="1:4" x14ac:dyDescent="0.25">
      <c r="A1391" t="s">
        <v>8219</v>
      </c>
      <c r="B1391">
        <v>23</v>
      </c>
      <c r="C1391" t="s">
        <v>8221</v>
      </c>
      <c r="D1391">
        <v>37</v>
      </c>
    </row>
    <row r="1392" spans="1:4" x14ac:dyDescent="0.25">
      <c r="A1392" t="s">
        <v>8219</v>
      </c>
      <c r="B1392">
        <v>682</v>
      </c>
      <c r="C1392" t="s">
        <v>8221</v>
      </c>
      <c r="D1392">
        <v>11</v>
      </c>
    </row>
    <row r="1393" spans="1:4" x14ac:dyDescent="0.25">
      <c r="A1393" t="s">
        <v>8219</v>
      </c>
      <c r="B1393">
        <v>37</v>
      </c>
      <c r="C1393" t="s">
        <v>8221</v>
      </c>
      <c r="D1393">
        <v>0</v>
      </c>
    </row>
    <row r="1394" spans="1:4" x14ac:dyDescent="0.25">
      <c r="A1394" t="s">
        <v>8219</v>
      </c>
      <c r="B1394">
        <v>146</v>
      </c>
      <c r="C1394" t="s">
        <v>8221</v>
      </c>
      <c r="D1394">
        <v>10</v>
      </c>
    </row>
    <row r="1395" spans="1:4" x14ac:dyDescent="0.25">
      <c r="A1395" t="s">
        <v>8219</v>
      </c>
      <c r="B1395">
        <v>119</v>
      </c>
      <c r="C1395" t="s">
        <v>8221</v>
      </c>
      <c r="D1395">
        <v>6</v>
      </c>
    </row>
    <row r="1396" spans="1:4" x14ac:dyDescent="0.25">
      <c r="A1396" t="s">
        <v>8219</v>
      </c>
      <c r="B1396">
        <v>163</v>
      </c>
      <c r="C1396" t="s">
        <v>8221</v>
      </c>
      <c r="D1396">
        <v>8</v>
      </c>
    </row>
    <row r="1397" spans="1:4" x14ac:dyDescent="0.25">
      <c r="A1397" t="s">
        <v>8219</v>
      </c>
      <c r="B1397">
        <v>339</v>
      </c>
      <c r="C1397" t="s">
        <v>8221</v>
      </c>
      <c r="D1397">
        <v>6</v>
      </c>
    </row>
    <row r="1398" spans="1:4" x14ac:dyDescent="0.25">
      <c r="A1398" t="s">
        <v>8219</v>
      </c>
      <c r="B1398">
        <v>58</v>
      </c>
      <c r="C1398" t="s">
        <v>8221</v>
      </c>
      <c r="D1398">
        <v>7</v>
      </c>
    </row>
    <row r="1399" spans="1:4" x14ac:dyDescent="0.25">
      <c r="A1399" t="s">
        <v>8219</v>
      </c>
      <c r="B1399">
        <v>456</v>
      </c>
      <c r="C1399" t="s">
        <v>8221</v>
      </c>
      <c r="D1399">
        <v>7</v>
      </c>
    </row>
    <row r="1400" spans="1:4" x14ac:dyDescent="0.25">
      <c r="A1400" t="s">
        <v>8219</v>
      </c>
      <c r="B1400">
        <v>15</v>
      </c>
      <c r="C1400" t="s">
        <v>8221</v>
      </c>
      <c r="D1400">
        <v>5</v>
      </c>
    </row>
    <row r="1401" spans="1:4" x14ac:dyDescent="0.25">
      <c r="A1401" t="s">
        <v>8219</v>
      </c>
      <c r="B1401">
        <v>191</v>
      </c>
      <c r="C1401" t="s">
        <v>8221</v>
      </c>
      <c r="D1401">
        <v>46</v>
      </c>
    </row>
    <row r="1402" spans="1:4" x14ac:dyDescent="0.25">
      <c r="A1402" t="s">
        <v>8219</v>
      </c>
      <c r="B1402">
        <v>17</v>
      </c>
      <c r="C1402" t="s">
        <v>8221</v>
      </c>
      <c r="D1402">
        <v>10</v>
      </c>
    </row>
    <row r="1403" spans="1:4" x14ac:dyDescent="0.25">
      <c r="A1403" t="s">
        <v>8219</v>
      </c>
      <c r="B1403">
        <v>28</v>
      </c>
      <c r="C1403" t="s">
        <v>8221</v>
      </c>
      <c r="D1403">
        <v>19</v>
      </c>
    </row>
    <row r="1404" spans="1:4" x14ac:dyDescent="0.25">
      <c r="A1404" t="s">
        <v>8219</v>
      </c>
      <c r="B1404">
        <v>18</v>
      </c>
      <c r="C1404" t="s">
        <v>8221</v>
      </c>
      <c r="D1404">
        <v>13</v>
      </c>
    </row>
    <row r="1405" spans="1:4" x14ac:dyDescent="0.25">
      <c r="A1405" t="s">
        <v>8219</v>
      </c>
      <c r="B1405">
        <v>61</v>
      </c>
      <c r="C1405" t="s">
        <v>8221</v>
      </c>
      <c r="D1405">
        <v>13</v>
      </c>
    </row>
    <row r="1406" spans="1:4" x14ac:dyDescent="0.25">
      <c r="A1406" t="s">
        <v>8219</v>
      </c>
      <c r="B1406">
        <v>108</v>
      </c>
      <c r="C1406" t="s">
        <v>8221</v>
      </c>
      <c r="D1406">
        <v>4</v>
      </c>
    </row>
    <row r="1407" spans="1:4" x14ac:dyDescent="0.25">
      <c r="A1407" t="s">
        <v>8219</v>
      </c>
      <c r="B1407">
        <v>142</v>
      </c>
      <c r="C1407" t="s">
        <v>8221</v>
      </c>
      <c r="D1407">
        <v>0</v>
      </c>
    </row>
    <row r="1408" spans="1:4" x14ac:dyDescent="0.25">
      <c r="A1408" t="s">
        <v>8219</v>
      </c>
      <c r="B1408">
        <v>74</v>
      </c>
      <c r="C1408" t="s">
        <v>8221</v>
      </c>
      <c r="D1408">
        <v>3</v>
      </c>
    </row>
    <row r="1409" spans="1:4" x14ac:dyDescent="0.25">
      <c r="A1409" t="s">
        <v>8219</v>
      </c>
      <c r="B1409">
        <v>38</v>
      </c>
      <c r="C1409" t="s">
        <v>8221</v>
      </c>
      <c r="D1409">
        <v>1</v>
      </c>
    </row>
    <row r="1410" spans="1:4" x14ac:dyDescent="0.25">
      <c r="A1410" t="s">
        <v>8219</v>
      </c>
      <c r="B1410">
        <v>20</v>
      </c>
      <c r="C1410" t="s">
        <v>8221</v>
      </c>
      <c r="D1410">
        <v>9</v>
      </c>
    </row>
    <row r="1411" spans="1:4" x14ac:dyDescent="0.25">
      <c r="A1411" t="s">
        <v>8219</v>
      </c>
      <c r="B1411">
        <v>24</v>
      </c>
      <c r="C1411" t="s">
        <v>8221</v>
      </c>
      <c r="D1411">
        <v>1</v>
      </c>
    </row>
    <row r="1412" spans="1:4" x14ac:dyDescent="0.25">
      <c r="A1412" t="s">
        <v>8219</v>
      </c>
      <c r="B1412">
        <v>66</v>
      </c>
      <c r="C1412" t="s">
        <v>8221</v>
      </c>
      <c r="D1412">
        <v>1</v>
      </c>
    </row>
    <row r="1413" spans="1:4" x14ac:dyDescent="0.25">
      <c r="A1413" t="s">
        <v>8219</v>
      </c>
      <c r="B1413">
        <v>28</v>
      </c>
      <c r="C1413" t="s">
        <v>8221</v>
      </c>
      <c r="D1413">
        <v>4</v>
      </c>
    </row>
    <row r="1414" spans="1:4" x14ac:dyDescent="0.25">
      <c r="A1414" t="s">
        <v>8219</v>
      </c>
      <c r="B1414">
        <v>24</v>
      </c>
      <c r="C1414" t="s">
        <v>8221</v>
      </c>
      <c r="D1414">
        <v>17</v>
      </c>
    </row>
    <row r="1415" spans="1:4" x14ac:dyDescent="0.25">
      <c r="A1415" t="s">
        <v>8219</v>
      </c>
      <c r="B1415">
        <v>73</v>
      </c>
      <c r="C1415" t="s">
        <v>8221</v>
      </c>
      <c r="D1415">
        <v>0</v>
      </c>
    </row>
    <row r="1416" spans="1:4" x14ac:dyDescent="0.25">
      <c r="A1416" t="s">
        <v>8219</v>
      </c>
      <c r="B1416">
        <v>3</v>
      </c>
      <c r="C1416" t="s">
        <v>8221</v>
      </c>
      <c r="D1416">
        <v>12</v>
      </c>
    </row>
    <row r="1417" spans="1:4" x14ac:dyDescent="0.25">
      <c r="A1417" t="s">
        <v>8219</v>
      </c>
      <c r="B1417">
        <v>20</v>
      </c>
      <c r="C1417" t="s">
        <v>8221</v>
      </c>
      <c r="D1417">
        <v>14</v>
      </c>
    </row>
    <row r="1418" spans="1:4" x14ac:dyDescent="0.25">
      <c r="A1418" t="s">
        <v>8219</v>
      </c>
      <c r="B1418">
        <v>21</v>
      </c>
      <c r="C1418" t="s">
        <v>8221</v>
      </c>
      <c r="D1418">
        <v>1</v>
      </c>
    </row>
    <row r="1419" spans="1:4" x14ac:dyDescent="0.25">
      <c r="A1419" t="s">
        <v>8219</v>
      </c>
      <c r="B1419">
        <v>94</v>
      </c>
      <c r="C1419" t="s">
        <v>8221</v>
      </c>
      <c r="D1419">
        <v>14</v>
      </c>
    </row>
    <row r="1420" spans="1:4" x14ac:dyDescent="0.25">
      <c r="A1420" t="s">
        <v>8219</v>
      </c>
      <c r="B1420">
        <v>139</v>
      </c>
      <c r="C1420" t="s">
        <v>8221</v>
      </c>
      <c r="D1420">
        <v>4</v>
      </c>
    </row>
    <row r="1421" spans="1:4" x14ac:dyDescent="0.25">
      <c r="A1421" t="s">
        <v>8219</v>
      </c>
      <c r="B1421">
        <v>130</v>
      </c>
      <c r="C1421" t="s">
        <v>8221</v>
      </c>
      <c r="D1421">
        <v>2</v>
      </c>
    </row>
    <row r="1422" spans="1:4" x14ac:dyDescent="0.25">
      <c r="A1422" t="s">
        <v>8219</v>
      </c>
      <c r="B1422">
        <v>31</v>
      </c>
      <c r="C1422" t="s">
        <v>8221</v>
      </c>
      <c r="D1422">
        <v>1</v>
      </c>
    </row>
    <row r="1423" spans="1:4" x14ac:dyDescent="0.25">
      <c r="A1423" t="s">
        <v>8219</v>
      </c>
      <c r="B1423">
        <v>13</v>
      </c>
      <c r="C1423" t="s">
        <v>8221</v>
      </c>
      <c r="D1423">
        <v>2</v>
      </c>
    </row>
    <row r="1424" spans="1:4" x14ac:dyDescent="0.25">
      <c r="A1424" t="s">
        <v>8219</v>
      </c>
      <c r="B1424">
        <v>90</v>
      </c>
      <c r="C1424" t="s">
        <v>8221</v>
      </c>
      <c r="D1424">
        <v>1</v>
      </c>
    </row>
    <row r="1425" spans="1:4" x14ac:dyDescent="0.25">
      <c r="A1425" t="s">
        <v>8219</v>
      </c>
      <c r="B1425">
        <v>141</v>
      </c>
      <c r="C1425" t="s">
        <v>8221</v>
      </c>
      <c r="D1425">
        <v>1</v>
      </c>
    </row>
    <row r="1426" spans="1:4" x14ac:dyDescent="0.25">
      <c r="A1426" t="s">
        <v>8219</v>
      </c>
      <c r="B1426">
        <v>23</v>
      </c>
      <c r="C1426" t="s">
        <v>8221</v>
      </c>
      <c r="D1426">
        <v>4</v>
      </c>
    </row>
    <row r="1427" spans="1:4" x14ac:dyDescent="0.25">
      <c r="A1427" t="s">
        <v>8219</v>
      </c>
      <c r="B1427">
        <v>18</v>
      </c>
      <c r="C1427" t="s">
        <v>8221</v>
      </c>
      <c r="D1427">
        <v>3</v>
      </c>
    </row>
    <row r="1428" spans="1:4" x14ac:dyDescent="0.25">
      <c r="A1428" t="s">
        <v>8219</v>
      </c>
      <c r="B1428">
        <v>76</v>
      </c>
      <c r="C1428" t="s">
        <v>8221</v>
      </c>
      <c r="D1428">
        <v>38</v>
      </c>
    </row>
    <row r="1429" spans="1:4" x14ac:dyDescent="0.25">
      <c r="A1429" t="s">
        <v>8219</v>
      </c>
      <c r="B1429">
        <v>93</v>
      </c>
      <c r="C1429" t="s">
        <v>8221</v>
      </c>
      <c r="D1429">
        <v>4</v>
      </c>
    </row>
    <row r="1430" spans="1:4" x14ac:dyDescent="0.25">
      <c r="A1430" t="s">
        <v>8219</v>
      </c>
      <c r="B1430">
        <v>69</v>
      </c>
      <c r="C1430" t="s">
        <v>8221</v>
      </c>
      <c r="D1430">
        <v>0</v>
      </c>
    </row>
    <row r="1431" spans="1:4" x14ac:dyDescent="0.25">
      <c r="A1431" t="s">
        <v>8219</v>
      </c>
      <c r="B1431">
        <v>21</v>
      </c>
      <c r="C1431" t="s">
        <v>8221</v>
      </c>
      <c r="D1431">
        <v>2</v>
      </c>
    </row>
    <row r="1432" spans="1:4" x14ac:dyDescent="0.25">
      <c r="A1432" t="s">
        <v>8219</v>
      </c>
      <c r="B1432">
        <v>57</v>
      </c>
      <c r="C1432" t="s">
        <v>8221</v>
      </c>
      <c r="D1432">
        <v>0</v>
      </c>
    </row>
    <row r="1433" spans="1:4" x14ac:dyDescent="0.25">
      <c r="A1433" t="s">
        <v>8219</v>
      </c>
      <c r="B1433">
        <v>108</v>
      </c>
      <c r="C1433" t="s">
        <v>8221</v>
      </c>
      <c r="D1433">
        <v>1</v>
      </c>
    </row>
    <row r="1434" spans="1:4" x14ac:dyDescent="0.25">
      <c r="A1434" t="s">
        <v>8219</v>
      </c>
      <c r="B1434">
        <v>83</v>
      </c>
      <c r="C1434" t="s">
        <v>8221</v>
      </c>
      <c r="D1434">
        <v>7</v>
      </c>
    </row>
    <row r="1435" spans="1:4" x14ac:dyDescent="0.25">
      <c r="A1435" t="s">
        <v>8219</v>
      </c>
      <c r="B1435">
        <v>96</v>
      </c>
      <c r="C1435" t="s">
        <v>8221</v>
      </c>
      <c r="D1435">
        <v>2</v>
      </c>
    </row>
    <row r="1436" spans="1:4" x14ac:dyDescent="0.25">
      <c r="A1436" t="s">
        <v>8219</v>
      </c>
      <c r="B1436">
        <v>64</v>
      </c>
      <c r="C1436" t="s">
        <v>8221</v>
      </c>
      <c r="D1436">
        <v>4</v>
      </c>
    </row>
    <row r="1437" spans="1:4" x14ac:dyDescent="0.25">
      <c r="A1437" t="s">
        <v>8219</v>
      </c>
      <c r="B1437">
        <v>14</v>
      </c>
      <c r="C1437" t="s">
        <v>8221</v>
      </c>
      <c r="D1437">
        <v>4</v>
      </c>
    </row>
    <row r="1438" spans="1:4" x14ac:dyDescent="0.25">
      <c r="A1438" t="s">
        <v>8219</v>
      </c>
      <c r="B1438">
        <v>169</v>
      </c>
      <c r="C1438" t="s">
        <v>8221</v>
      </c>
      <c r="D1438">
        <v>3</v>
      </c>
    </row>
    <row r="1439" spans="1:4" x14ac:dyDescent="0.25">
      <c r="A1439" t="s">
        <v>8219</v>
      </c>
      <c r="B1439">
        <v>33</v>
      </c>
      <c r="C1439" t="s">
        <v>8221</v>
      </c>
      <c r="D1439">
        <v>2</v>
      </c>
    </row>
    <row r="1440" spans="1:4" x14ac:dyDescent="0.25">
      <c r="A1440" t="s">
        <v>8219</v>
      </c>
      <c r="B1440">
        <v>102</v>
      </c>
      <c r="C1440" t="s">
        <v>8221</v>
      </c>
      <c r="D1440">
        <v>197</v>
      </c>
    </row>
    <row r="1441" spans="1:4" x14ac:dyDescent="0.25">
      <c r="A1441" t="s">
        <v>8219</v>
      </c>
      <c r="B1441">
        <v>104</v>
      </c>
      <c r="C1441" t="s">
        <v>8221</v>
      </c>
      <c r="D1441">
        <v>0</v>
      </c>
    </row>
    <row r="1442" spans="1:4" x14ac:dyDescent="0.25">
      <c r="A1442" t="s">
        <v>8219</v>
      </c>
      <c r="B1442">
        <v>20</v>
      </c>
      <c r="C1442" t="s">
        <v>8221</v>
      </c>
      <c r="D1442">
        <v>1</v>
      </c>
    </row>
    <row r="1443" spans="1:4" x14ac:dyDescent="0.25">
      <c r="A1443" t="s">
        <v>8219</v>
      </c>
      <c r="B1443">
        <v>35</v>
      </c>
      <c r="C1443" t="s">
        <v>8221</v>
      </c>
      <c r="D1443">
        <v>4</v>
      </c>
    </row>
    <row r="1444" spans="1:4" x14ac:dyDescent="0.25">
      <c r="A1444" t="s">
        <v>8219</v>
      </c>
      <c r="B1444">
        <v>94</v>
      </c>
      <c r="C1444" t="s">
        <v>8221</v>
      </c>
      <c r="D1444">
        <v>0</v>
      </c>
    </row>
    <row r="1445" spans="1:4" x14ac:dyDescent="0.25">
      <c r="A1445" t="s">
        <v>8219</v>
      </c>
      <c r="B1445">
        <v>14</v>
      </c>
      <c r="C1445" t="s">
        <v>8221</v>
      </c>
      <c r="D1445">
        <v>7</v>
      </c>
    </row>
    <row r="1446" spans="1:4" x14ac:dyDescent="0.25">
      <c r="A1446" t="s">
        <v>8219</v>
      </c>
      <c r="B1446">
        <v>15</v>
      </c>
      <c r="C1446" t="s">
        <v>8221</v>
      </c>
      <c r="D1446">
        <v>11</v>
      </c>
    </row>
    <row r="1447" spans="1:4" x14ac:dyDescent="0.25">
      <c r="A1447" t="s">
        <v>8219</v>
      </c>
      <c r="B1447">
        <v>51</v>
      </c>
      <c r="C1447" t="s">
        <v>8221</v>
      </c>
      <c r="D1447">
        <v>0</v>
      </c>
    </row>
    <row r="1448" spans="1:4" x14ac:dyDescent="0.25">
      <c r="A1448" t="s">
        <v>8219</v>
      </c>
      <c r="B1448">
        <v>19</v>
      </c>
      <c r="C1448" t="s">
        <v>8221</v>
      </c>
      <c r="D1448">
        <v>6</v>
      </c>
    </row>
    <row r="1449" spans="1:4" x14ac:dyDescent="0.25">
      <c r="A1449" t="s">
        <v>8219</v>
      </c>
      <c r="B1449">
        <v>23</v>
      </c>
      <c r="C1449" t="s">
        <v>8221</v>
      </c>
      <c r="D1449">
        <v>0</v>
      </c>
    </row>
    <row r="1450" spans="1:4" x14ac:dyDescent="0.25">
      <c r="A1450" t="s">
        <v>8219</v>
      </c>
      <c r="B1450">
        <v>97</v>
      </c>
      <c r="C1450" t="s">
        <v>8221</v>
      </c>
      <c r="D1450">
        <v>7</v>
      </c>
    </row>
    <row r="1451" spans="1:4" x14ac:dyDescent="0.25">
      <c r="A1451" t="s">
        <v>8219</v>
      </c>
      <c r="B1451">
        <v>76</v>
      </c>
      <c r="C1451" t="s">
        <v>8221</v>
      </c>
      <c r="D1451">
        <v>94</v>
      </c>
    </row>
    <row r="1452" spans="1:4" x14ac:dyDescent="0.25">
      <c r="A1452" t="s">
        <v>8219</v>
      </c>
      <c r="B1452">
        <v>11</v>
      </c>
      <c r="C1452" t="s">
        <v>8221</v>
      </c>
      <c r="D1452">
        <v>2</v>
      </c>
    </row>
    <row r="1453" spans="1:4" x14ac:dyDescent="0.25">
      <c r="A1453" t="s">
        <v>8219</v>
      </c>
      <c r="B1453">
        <v>52</v>
      </c>
      <c r="C1453" t="s">
        <v>8221</v>
      </c>
      <c r="D1453">
        <v>25</v>
      </c>
    </row>
    <row r="1454" spans="1:4" x14ac:dyDescent="0.25">
      <c r="A1454" t="s">
        <v>8219</v>
      </c>
      <c r="B1454">
        <v>95</v>
      </c>
      <c r="C1454" t="s">
        <v>8221</v>
      </c>
      <c r="D1454">
        <v>17</v>
      </c>
    </row>
    <row r="1455" spans="1:4" x14ac:dyDescent="0.25">
      <c r="A1455" t="s">
        <v>8219</v>
      </c>
      <c r="B1455">
        <v>35</v>
      </c>
      <c r="C1455" t="s">
        <v>8221</v>
      </c>
      <c r="D1455">
        <v>2</v>
      </c>
    </row>
    <row r="1456" spans="1:4" x14ac:dyDescent="0.25">
      <c r="A1456" t="s">
        <v>8219</v>
      </c>
      <c r="B1456">
        <v>21</v>
      </c>
      <c r="C1456" t="s">
        <v>8221</v>
      </c>
      <c r="D1456">
        <v>4</v>
      </c>
    </row>
    <row r="1457" spans="1:4" x14ac:dyDescent="0.25">
      <c r="A1457" t="s">
        <v>8219</v>
      </c>
      <c r="B1457">
        <v>93</v>
      </c>
      <c r="C1457" t="s">
        <v>8221</v>
      </c>
      <c r="D1457">
        <v>5</v>
      </c>
    </row>
    <row r="1458" spans="1:4" x14ac:dyDescent="0.25">
      <c r="A1458" t="s">
        <v>8219</v>
      </c>
      <c r="B1458">
        <v>11</v>
      </c>
      <c r="C1458" t="s">
        <v>8221</v>
      </c>
      <c r="D1458">
        <v>2</v>
      </c>
    </row>
    <row r="1459" spans="1:4" x14ac:dyDescent="0.25">
      <c r="A1459" t="s">
        <v>8219</v>
      </c>
      <c r="B1459">
        <v>21</v>
      </c>
      <c r="C1459" t="s">
        <v>8221</v>
      </c>
      <c r="D1459">
        <v>2</v>
      </c>
    </row>
    <row r="1460" spans="1:4" x14ac:dyDescent="0.25">
      <c r="A1460" t="s">
        <v>8219</v>
      </c>
      <c r="B1460">
        <v>54</v>
      </c>
      <c r="C1460" t="s">
        <v>8221</v>
      </c>
      <c r="D1460">
        <v>3</v>
      </c>
    </row>
    <row r="1461" spans="1:4" x14ac:dyDescent="0.25">
      <c r="A1461" t="s">
        <v>8219</v>
      </c>
      <c r="B1461">
        <v>31</v>
      </c>
      <c r="C1461" t="s">
        <v>8221</v>
      </c>
      <c r="D1461">
        <v>0</v>
      </c>
    </row>
    <row r="1462" spans="1:4" x14ac:dyDescent="0.25">
      <c r="A1462" t="s">
        <v>8219</v>
      </c>
      <c r="B1462">
        <v>132</v>
      </c>
      <c r="C1462" t="s">
        <v>8221</v>
      </c>
      <c r="D1462">
        <v>4</v>
      </c>
    </row>
    <row r="1463" spans="1:4" x14ac:dyDescent="0.25">
      <c r="A1463" t="s">
        <v>8219</v>
      </c>
      <c r="B1463">
        <v>3</v>
      </c>
      <c r="C1463" t="s">
        <v>8221</v>
      </c>
      <c r="D1463">
        <v>1</v>
      </c>
    </row>
    <row r="1464" spans="1:4" x14ac:dyDescent="0.25">
      <c r="A1464" t="s">
        <v>8219</v>
      </c>
      <c r="B1464">
        <v>6</v>
      </c>
      <c r="C1464" t="s">
        <v>8221</v>
      </c>
      <c r="D1464">
        <v>12</v>
      </c>
    </row>
    <row r="1465" spans="1:4" x14ac:dyDescent="0.25">
      <c r="A1465" t="s">
        <v>8219</v>
      </c>
      <c r="B1465">
        <v>10</v>
      </c>
      <c r="C1465" t="s">
        <v>8221</v>
      </c>
      <c r="D1465">
        <v>4</v>
      </c>
    </row>
    <row r="1466" spans="1:4" x14ac:dyDescent="0.25">
      <c r="A1466" t="s">
        <v>8219</v>
      </c>
      <c r="B1466">
        <v>147</v>
      </c>
      <c r="C1466" t="s">
        <v>8221</v>
      </c>
      <c r="D1466">
        <v>91</v>
      </c>
    </row>
    <row r="1467" spans="1:4" x14ac:dyDescent="0.25">
      <c r="A1467" t="s">
        <v>8219</v>
      </c>
      <c r="B1467">
        <v>199</v>
      </c>
      <c r="C1467" t="s">
        <v>8221</v>
      </c>
      <c r="D1467">
        <v>1</v>
      </c>
    </row>
    <row r="1468" spans="1:4" x14ac:dyDescent="0.25">
      <c r="A1468" t="s">
        <v>8219</v>
      </c>
      <c r="B1468">
        <v>50</v>
      </c>
      <c r="C1468" t="s">
        <v>8221</v>
      </c>
      <c r="D1468">
        <v>1</v>
      </c>
    </row>
    <row r="1469" spans="1:4" x14ac:dyDescent="0.25">
      <c r="A1469" t="s">
        <v>8219</v>
      </c>
      <c r="B1469">
        <v>21</v>
      </c>
      <c r="C1469" t="s">
        <v>8221</v>
      </c>
      <c r="D1469">
        <v>0</v>
      </c>
    </row>
    <row r="1470" spans="1:4" x14ac:dyDescent="0.25">
      <c r="A1470" t="s">
        <v>8219</v>
      </c>
      <c r="B1470">
        <v>24</v>
      </c>
      <c r="C1470" t="s">
        <v>8221</v>
      </c>
      <c r="D1470">
        <v>13</v>
      </c>
    </row>
    <row r="1471" spans="1:4" x14ac:dyDescent="0.25">
      <c r="A1471" t="s">
        <v>8219</v>
      </c>
      <c r="B1471">
        <v>32</v>
      </c>
      <c r="C1471" t="s">
        <v>8221</v>
      </c>
      <c r="D1471">
        <v>2</v>
      </c>
    </row>
    <row r="1472" spans="1:4" x14ac:dyDescent="0.25">
      <c r="A1472" t="s">
        <v>8219</v>
      </c>
      <c r="B1472">
        <v>62</v>
      </c>
      <c r="C1472" t="s">
        <v>8221</v>
      </c>
      <c r="D1472">
        <v>0</v>
      </c>
    </row>
    <row r="1473" spans="1:4" x14ac:dyDescent="0.25">
      <c r="A1473" t="s">
        <v>8219</v>
      </c>
      <c r="B1473">
        <v>9</v>
      </c>
      <c r="C1473" t="s">
        <v>8221</v>
      </c>
      <c r="D1473">
        <v>21</v>
      </c>
    </row>
    <row r="1474" spans="1:4" x14ac:dyDescent="0.25">
      <c r="A1474" t="s">
        <v>8219</v>
      </c>
      <c r="B1474">
        <v>38</v>
      </c>
      <c r="C1474" t="s">
        <v>8221</v>
      </c>
      <c r="D1474">
        <v>9</v>
      </c>
    </row>
    <row r="1475" spans="1:4" x14ac:dyDescent="0.25">
      <c r="A1475" t="s">
        <v>8219</v>
      </c>
      <c r="B1475">
        <v>54</v>
      </c>
      <c r="C1475" t="s">
        <v>8221</v>
      </c>
      <c r="D1475">
        <v>6</v>
      </c>
    </row>
    <row r="1476" spans="1:4" x14ac:dyDescent="0.25">
      <c r="A1476" t="s">
        <v>8219</v>
      </c>
      <c r="B1476">
        <v>37</v>
      </c>
      <c r="C1476" t="s">
        <v>8221</v>
      </c>
      <c r="D1476">
        <v>4</v>
      </c>
    </row>
    <row r="1477" spans="1:4" x14ac:dyDescent="0.25">
      <c r="A1477" t="s">
        <v>8219</v>
      </c>
      <c r="B1477">
        <v>39</v>
      </c>
      <c r="C1477" t="s">
        <v>8221</v>
      </c>
      <c r="D1477">
        <v>7</v>
      </c>
    </row>
    <row r="1478" spans="1:4" x14ac:dyDescent="0.25">
      <c r="A1478" t="s">
        <v>8219</v>
      </c>
      <c r="B1478">
        <v>34</v>
      </c>
      <c r="C1478" t="s">
        <v>8221</v>
      </c>
      <c r="D1478">
        <v>5</v>
      </c>
    </row>
    <row r="1479" spans="1:4" x14ac:dyDescent="0.25">
      <c r="A1479" t="s">
        <v>8219</v>
      </c>
      <c r="B1479">
        <v>55</v>
      </c>
      <c r="C1479" t="s">
        <v>8221</v>
      </c>
      <c r="D1479">
        <v>0</v>
      </c>
    </row>
    <row r="1480" spans="1:4" x14ac:dyDescent="0.25">
      <c r="A1480" t="s">
        <v>8219</v>
      </c>
      <c r="B1480">
        <v>32</v>
      </c>
      <c r="C1480" t="s">
        <v>8221</v>
      </c>
      <c r="D1480">
        <v>3</v>
      </c>
    </row>
    <row r="1481" spans="1:4" x14ac:dyDescent="0.25">
      <c r="A1481" t="s">
        <v>8219</v>
      </c>
      <c r="B1481">
        <v>25</v>
      </c>
      <c r="C1481" t="s">
        <v>8221</v>
      </c>
      <c r="D1481">
        <v>9</v>
      </c>
    </row>
    <row r="1482" spans="1:4" x14ac:dyDescent="0.25">
      <c r="A1482" t="s">
        <v>8219</v>
      </c>
      <c r="B1482">
        <v>33</v>
      </c>
      <c r="C1482" t="s">
        <v>8221</v>
      </c>
      <c r="D1482">
        <v>6</v>
      </c>
    </row>
    <row r="1483" spans="1:4" x14ac:dyDescent="0.25">
      <c r="A1483" t="s">
        <v>8219</v>
      </c>
      <c r="B1483">
        <v>108</v>
      </c>
      <c r="C1483" t="s">
        <v>8221</v>
      </c>
      <c r="D1483">
        <v>4</v>
      </c>
    </row>
    <row r="1484" spans="1:4" x14ac:dyDescent="0.25">
      <c r="A1484" t="s">
        <v>8219</v>
      </c>
      <c r="B1484">
        <v>20</v>
      </c>
      <c r="C1484" t="s">
        <v>8221</v>
      </c>
      <c r="D1484">
        <v>1</v>
      </c>
    </row>
    <row r="1485" spans="1:4" x14ac:dyDescent="0.25">
      <c r="A1485" t="s">
        <v>8219</v>
      </c>
      <c r="B1485">
        <v>98</v>
      </c>
      <c r="C1485" t="s">
        <v>8221</v>
      </c>
      <c r="D1485">
        <v>17</v>
      </c>
    </row>
    <row r="1486" spans="1:4" x14ac:dyDescent="0.25">
      <c r="A1486" t="s">
        <v>8219</v>
      </c>
      <c r="B1486">
        <v>196</v>
      </c>
      <c r="C1486" t="s">
        <v>8221</v>
      </c>
      <c r="D1486">
        <v>1</v>
      </c>
    </row>
    <row r="1487" spans="1:4" x14ac:dyDescent="0.25">
      <c r="A1487" t="s">
        <v>8219</v>
      </c>
      <c r="B1487">
        <v>39</v>
      </c>
      <c r="C1487" t="s">
        <v>8221</v>
      </c>
      <c r="D1487">
        <v>13</v>
      </c>
    </row>
    <row r="1488" spans="1:4" x14ac:dyDescent="0.25">
      <c r="A1488" t="s">
        <v>8219</v>
      </c>
      <c r="B1488">
        <v>128</v>
      </c>
      <c r="C1488" t="s">
        <v>8221</v>
      </c>
      <c r="D1488">
        <v>6</v>
      </c>
    </row>
    <row r="1489" spans="1:4" x14ac:dyDescent="0.25">
      <c r="A1489" t="s">
        <v>8219</v>
      </c>
      <c r="B1489">
        <v>71</v>
      </c>
      <c r="C1489" t="s">
        <v>8221</v>
      </c>
      <c r="D1489">
        <v>0</v>
      </c>
    </row>
    <row r="1490" spans="1:4" x14ac:dyDescent="0.25">
      <c r="A1490" t="s">
        <v>8219</v>
      </c>
      <c r="B1490">
        <v>47</v>
      </c>
      <c r="C1490" t="s">
        <v>8221</v>
      </c>
      <c r="D1490">
        <v>2</v>
      </c>
    </row>
    <row r="1491" spans="1:4" x14ac:dyDescent="0.25">
      <c r="A1491" t="s">
        <v>8219</v>
      </c>
      <c r="B1491">
        <v>17</v>
      </c>
      <c r="C1491" t="s">
        <v>8221</v>
      </c>
      <c r="D1491">
        <v>2</v>
      </c>
    </row>
    <row r="1492" spans="1:4" x14ac:dyDescent="0.25">
      <c r="A1492" t="s">
        <v>8219</v>
      </c>
      <c r="B1492">
        <v>91</v>
      </c>
      <c r="C1492" t="s">
        <v>8221</v>
      </c>
      <c r="D1492">
        <v>21</v>
      </c>
    </row>
    <row r="1493" spans="1:4" x14ac:dyDescent="0.25">
      <c r="A1493" t="s">
        <v>8219</v>
      </c>
      <c r="B1493">
        <v>43</v>
      </c>
      <c r="C1493" t="s">
        <v>8221</v>
      </c>
      <c r="D1493">
        <v>13</v>
      </c>
    </row>
    <row r="1494" spans="1:4" x14ac:dyDescent="0.25">
      <c r="A1494" t="s">
        <v>8219</v>
      </c>
      <c r="B1494">
        <v>17</v>
      </c>
      <c r="C1494" t="s">
        <v>8221</v>
      </c>
      <c r="D1494">
        <v>0</v>
      </c>
    </row>
    <row r="1495" spans="1:4" x14ac:dyDescent="0.25">
      <c r="A1495" t="s">
        <v>8219</v>
      </c>
      <c r="B1495">
        <v>33</v>
      </c>
      <c r="C1495" t="s">
        <v>8221</v>
      </c>
      <c r="D1495">
        <v>6</v>
      </c>
    </row>
    <row r="1496" spans="1:4" x14ac:dyDescent="0.25">
      <c r="A1496" t="s">
        <v>8219</v>
      </c>
      <c r="B1496">
        <v>87</v>
      </c>
      <c r="C1496" t="s">
        <v>8221</v>
      </c>
      <c r="D1496">
        <v>0</v>
      </c>
    </row>
    <row r="1497" spans="1:4" x14ac:dyDescent="0.25">
      <c r="A1497" t="s">
        <v>8219</v>
      </c>
      <c r="B1497">
        <v>113</v>
      </c>
      <c r="C1497" t="s">
        <v>8221</v>
      </c>
      <c r="D1497">
        <v>1</v>
      </c>
    </row>
    <row r="1498" spans="1:4" x14ac:dyDescent="0.25">
      <c r="A1498" t="s">
        <v>8219</v>
      </c>
      <c r="B1498">
        <v>14</v>
      </c>
      <c r="C1498" t="s">
        <v>8221</v>
      </c>
      <c r="D1498">
        <v>0</v>
      </c>
    </row>
    <row r="1499" spans="1:4" x14ac:dyDescent="0.25">
      <c r="A1499" t="s">
        <v>8219</v>
      </c>
      <c r="B1499">
        <v>30</v>
      </c>
      <c r="C1499" t="s">
        <v>8221</v>
      </c>
      <c r="D1499">
        <v>12</v>
      </c>
    </row>
    <row r="1500" spans="1:4" x14ac:dyDescent="0.25">
      <c r="A1500" t="s">
        <v>8219</v>
      </c>
      <c r="B1500">
        <v>16</v>
      </c>
      <c r="C1500" t="s">
        <v>8221</v>
      </c>
      <c r="D1500">
        <v>2</v>
      </c>
    </row>
    <row r="1501" spans="1:4" x14ac:dyDescent="0.25">
      <c r="A1501" t="s">
        <v>8219</v>
      </c>
      <c r="B1501">
        <v>46</v>
      </c>
      <c r="C1501" t="s">
        <v>8221</v>
      </c>
      <c r="D1501">
        <v>6</v>
      </c>
    </row>
    <row r="1502" spans="1:4" x14ac:dyDescent="0.25">
      <c r="A1502" t="s">
        <v>8219</v>
      </c>
      <c r="B1502">
        <v>24</v>
      </c>
      <c r="C1502" t="s">
        <v>8221</v>
      </c>
      <c r="D1502">
        <v>1</v>
      </c>
    </row>
    <row r="1503" spans="1:4" x14ac:dyDescent="0.25">
      <c r="A1503" t="s">
        <v>8219</v>
      </c>
      <c r="B1503">
        <v>97</v>
      </c>
      <c r="C1503" t="s">
        <v>8221</v>
      </c>
      <c r="D1503">
        <v>1</v>
      </c>
    </row>
    <row r="1504" spans="1:4" x14ac:dyDescent="0.25">
      <c r="A1504" t="s">
        <v>8219</v>
      </c>
      <c r="B1504">
        <v>59</v>
      </c>
      <c r="C1504" t="s">
        <v>8221</v>
      </c>
      <c r="D1504">
        <v>5</v>
      </c>
    </row>
    <row r="1505" spans="1:4" x14ac:dyDescent="0.25">
      <c r="A1505" t="s">
        <v>8219</v>
      </c>
      <c r="B1505">
        <v>1095</v>
      </c>
      <c r="C1505" t="s">
        <v>8221</v>
      </c>
      <c r="D1505">
        <v>0</v>
      </c>
    </row>
    <row r="1506" spans="1:4" x14ac:dyDescent="0.25">
      <c r="A1506" t="s">
        <v>8219</v>
      </c>
      <c r="B1506">
        <v>218</v>
      </c>
      <c r="C1506" t="s">
        <v>8221</v>
      </c>
      <c r="D1506">
        <v>3</v>
      </c>
    </row>
    <row r="1507" spans="1:4" x14ac:dyDescent="0.25">
      <c r="A1507" t="s">
        <v>8219</v>
      </c>
      <c r="B1507">
        <v>111</v>
      </c>
      <c r="C1507" t="s">
        <v>8221</v>
      </c>
      <c r="D1507">
        <v>8</v>
      </c>
    </row>
    <row r="1508" spans="1:4" x14ac:dyDescent="0.25">
      <c r="A1508" t="s">
        <v>8219</v>
      </c>
      <c r="B1508">
        <v>56</v>
      </c>
      <c r="C1508" t="s">
        <v>8221</v>
      </c>
      <c r="D1508">
        <v>3</v>
      </c>
    </row>
    <row r="1509" spans="1:4" x14ac:dyDescent="0.25">
      <c r="A1509" t="s">
        <v>8219</v>
      </c>
      <c r="B1509">
        <v>265</v>
      </c>
      <c r="C1509" t="s">
        <v>8221</v>
      </c>
      <c r="D1509">
        <v>8</v>
      </c>
    </row>
    <row r="1510" spans="1:4" x14ac:dyDescent="0.25">
      <c r="A1510" t="s">
        <v>8219</v>
      </c>
      <c r="B1510">
        <v>28</v>
      </c>
      <c r="C1510" t="s">
        <v>8221</v>
      </c>
      <c r="D1510">
        <v>1</v>
      </c>
    </row>
    <row r="1511" spans="1:4" x14ac:dyDescent="0.25">
      <c r="A1511" t="s">
        <v>8219</v>
      </c>
      <c r="B1511">
        <v>364</v>
      </c>
      <c r="C1511" t="s">
        <v>8221</v>
      </c>
      <c r="D1511">
        <v>4</v>
      </c>
    </row>
    <row r="1512" spans="1:4" x14ac:dyDescent="0.25">
      <c r="A1512" t="s">
        <v>8219</v>
      </c>
      <c r="B1512">
        <v>27</v>
      </c>
      <c r="C1512" t="s">
        <v>8221</v>
      </c>
      <c r="D1512">
        <v>8</v>
      </c>
    </row>
    <row r="1513" spans="1:4" x14ac:dyDescent="0.25">
      <c r="A1513" t="s">
        <v>8219</v>
      </c>
      <c r="B1513">
        <v>93</v>
      </c>
      <c r="C1513" t="s">
        <v>8221</v>
      </c>
      <c r="D1513">
        <v>1</v>
      </c>
    </row>
    <row r="1514" spans="1:4" x14ac:dyDescent="0.25">
      <c r="A1514" t="s">
        <v>8219</v>
      </c>
      <c r="B1514">
        <v>64</v>
      </c>
      <c r="C1514" t="s">
        <v>8221</v>
      </c>
      <c r="D1514">
        <v>5</v>
      </c>
    </row>
    <row r="1515" spans="1:4" x14ac:dyDescent="0.25">
      <c r="A1515" t="s">
        <v>8219</v>
      </c>
      <c r="B1515">
        <v>22</v>
      </c>
      <c r="C1515" t="s">
        <v>8221</v>
      </c>
      <c r="D1515">
        <v>0</v>
      </c>
    </row>
    <row r="1516" spans="1:4" x14ac:dyDescent="0.25">
      <c r="A1516" t="s">
        <v>8219</v>
      </c>
      <c r="B1516">
        <v>59</v>
      </c>
      <c r="C1516" t="s">
        <v>8221</v>
      </c>
      <c r="D1516">
        <v>0</v>
      </c>
    </row>
    <row r="1517" spans="1:4" x14ac:dyDescent="0.25">
      <c r="A1517" t="s">
        <v>8219</v>
      </c>
      <c r="B1517">
        <v>249</v>
      </c>
      <c r="C1517" t="s">
        <v>8221</v>
      </c>
      <c r="D1517">
        <v>1</v>
      </c>
    </row>
    <row r="1518" spans="1:4" x14ac:dyDescent="0.25">
      <c r="A1518" t="s">
        <v>8219</v>
      </c>
      <c r="B1518">
        <v>392</v>
      </c>
      <c r="C1518" t="s">
        <v>8221</v>
      </c>
      <c r="D1518">
        <v>0</v>
      </c>
    </row>
    <row r="1519" spans="1:4" x14ac:dyDescent="0.25">
      <c r="A1519" t="s">
        <v>8219</v>
      </c>
      <c r="B1519">
        <v>115</v>
      </c>
      <c r="C1519" t="s">
        <v>8221</v>
      </c>
      <c r="D1519">
        <v>0</v>
      </c>
    </row>
    <row r="1520" spans="1:4" x14ac:dyDescent="0.25">
      <c r="A1520" t="s">
        <v>8219</v>
      </c>
      <c r="B1520">
        <v>433</v>
      </c>
      <c r="C1520" t="s">
        <v>8221</v>
      </c>
      <c r="D1520">
        <v>6</v>
      </c>
    </row>
    <row r="1521" spans="1:4" x14ac:dyDescent="0.25">
      <c r="A1521" t="s">
        <v>8219</v>
      </c>
      <c r="B1521">
        <v>20</v>
      </c>
      <c r="C1521" t="s">
        <v>8221</v>
      </c>
      <c r="D1521">
        <v>6</v>
      </c>
    </row>
    <row r="1522" spans="1:4" x14ac:dyDescent="0.25">
      <c r="A1522" t="s">
        <v>8219</v>
      </c>
      <c r="B1522">
        <v>8</v>
      </c>
      <c r="C1522" t="s">
        <v>8221</v>
      </c>
      <c r="D1522">
        <v>14</v>
      </c>
    </row>
    <row r="1523" spans="1:4" x14ac:dyDescent="0.25">
      <c r="A1523" t="s">
        <v>8219</v>
      </c>
      <c r="B1523">
        <v>175</v>
      </c>
      <c r="C1523" t="s">
        <v>8221</v>
      </c>
      <c r="D1523">
        <v>6</v>
      </c>
    </row>
    <row r="1524" spans="1:4" x14ac:dyDescent="0.25">
      <c r="A1524" t="s">
        <v>8219</v>
      </c>
      <c r="B1524">
        <v>104</v>
      </c>
      <c r="C1524" t="s">
        <v>8221</v>
      </c>
      <c r="D1524">
        <v>33</v>
      </c>
    </row>
    <row r="1525" spans="1:4" x14ac:dyDescent="0.25">
      <c r="A1525" t="s">
        <v>8219</v>
      </c>
      <c r="B1525">
        <v>17</v>
      </c>
      <c r="C1525" t="s">
        <v>8221</v>
      </c>
      <c r="D1525">
        <v>4</v>
      </c>
    </row>
    <row r="1526" spans="1:4" x14ac:dyDescent="0.25">
      <c r="A1526" t="s">
        <v>8219</v>
      </c>
      <c r="B1526">
        <v>277</v>
      </c>
      <c r="C1526" t="s">
        <v>8221</v>
      </c>
      <c r="D1526">
        <v>1</v>
      </c>
    </row>
    <row r="1527" spans="1:4" x14ac:dyDescent="0.25">
      <c r="A1527" t="s">
        <v>8219</v>
      </c>
      <c r="B1527">
        <v>118</v>
      </c>
      <c r="C1527" t="s">
        <v>8221</v>
      </c>
      <c r="D1527">
        <v>0</v>
      </c>
    </row>
    <row r="1528" spans="1:4" x14ac:dyDescent="0.25">
      <c r="A1528" t="s">
        <v>8219</v>
      </c>
      <c r="B1528">
        <v>97</v>
      </c>
      <c r="C1528" t="s">
        <v>8221</v>
      </c>
      <c r="D1528">
        <v>6</v>
      </c>
    </row>
    <row r="1529" spans="1:4" x14ac:dyDescent="0.25">
      <c r="A1529" t="s">
        <v>8219</v>
      </c>
      <c r="B1529">
        <v>20</v>
      </c>
      <c r="C1529" t="s">
        <v>8221</v>
      </c>
      <c r="D1529">
        <v>6</v>
      </c>
    </row>
    <row r="1530" spans="1:4" x14ac:dyDescent="0.25">
      <c r="A1530" t="s">
        <v>8219</v>
      </c>
      <c r="B1530">
        <v>26</v>
      </c>
      <c r="C1530" t="s">
        <v>8221</v>
      </c>
      <c r="D1530">
        <v>1</v>
      </c>
    </row>
    <row r="1531" spans="1:4" x14ac:dyDescent="0.25">
      <c r="A1531" t="s">
        <v>8219</v>
      </c>
      <c r="B1531">
        <v>128</v>
      </c>
      <c r="C1531" t="s">
        <v>8221</v>
      </c>
      <c r="D1531">
        <v>3</v>
      </c>
    </row>
    <row r="1532" spans="1:4" x14ac:dyDescent="0.25">
      <c r="A1532" t="s">
        <v>8219</v>
      </c>
      <c r="B1532">
        <v>15</v>
      </c>
    </row>
    <row r="1533" spans="1:4" x14ac:dyDescent="0.25">
      <c r="A1533" t="s">
        <v>8219</v>
      </c>
      <c r="B1533">
        <v>25</v>
      </c>
    </row>
    <row r="1534" spans="1:4" x14ac:dyDescent="0.25">
      <c r="A1534" t="s">
        <v>8219</v>
      </c>
      <c r="B1534">
        <v>55</v>
      </c>
    </row>
    <row r="1535" spans="1:4" x14ac:dyDescent="0.25">
      <c r="A1535" t="s">
        <v>8219</v>
      </c>
      <c r="B1535">
        <v>107</v>
      </c>
    </row>
    <row r="1536" spans="1:4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mergeCells count="2">
    <mergeCell ref="I3:J3"/>
    <mergeCell ref="I12:J12"/>
  </mergeCells>
  <conditionalFormatting sqref="A2:A2186">
    <cfRule type="cellIs" dxfId="15" priority="28" operator="equal">
      <formula>"successful"</formula>
    </cfRule>
  </conditionalFormatting>
  <conditionalFormatting sqref="A2:A2186">
    <cfRule type="cellIs" dxfId="14" priority="25" operator="equal">
      <formula>"live"</formula>
    </cfRule>
    <cfRule type="cellIs" dxfId="13" priority="26" operator="equal">
      <formula>"failed"</formula>
    </cfRule>
    <cfRule type="cellIs" dxfId="12" priority="27" operator="equal">
      <formula>"canceled"</formula>
    </cfRule>
  </conditionalFormatting>
  <conditionalFormatting sqref="C2:C1531">
    <cfRule type="cellIs" dxfId="11" priority="24" operator="equal">
      <formula>"successful"</formula>
    </cfRule>
  </conditionalFormatting>
  <conditionalFormatting sqref="C2:C1531">
    <cfRule type="cellIs" dxfId="10" priority="21" operator="equal">
      <formula>"live"</formula>
    </cfRule>
    <cfRule type="cellIs" dxfId="9" priority="22" operator="equal">
      <formula>"failed"</formula>
    </cfRule>
    <cfRule type="cellIs" dxfId="8" priority="23" operator="equal">
      <formula>"canceled"</formula>
    </cfRule>
  </conditionalFormatting>
  <conditionalFormatting sqref="I3">
    <cfRule type="cellIs" dxfId="7" priority="20" operator="equal">
      <formula>"successful"</formula>
    </cfRule>
  </conditionalFormatting>
  <conditionalFormatting sqref="I3">
    <cfRule type="cellIs" dxfId="6" priority="17" operator="equal">
      <formula>"live"</formula>
    </cfRule>
    <cfRule type="cellIs" dxfId="5" priority="18" operator="equal">
      <formula>"failed"</formula>
    </cfRule>
    <cfRule type="cellIs" dxfId="4" priority="19" operator="equal">
      <formula>"canceled"</formula>
    </cfRule>
  </conditionalFormatting>
  <conditionalFormatting sqref="I12">
    <cfRule type="cellIs" dxfId="3" priority="4" operator="equal">
      <formula>"successful"</formula>
    </cfRule>
  </conditionalFormatting>
  <conditionalFormatting sqref="I12">
    <cfRule type="cellIs" dxfId="2" priority="1" operator="equal">
      <formula>"live"</formula>
    </cfRule>
    <cfRule type="cellIs" dxfId="1" priority="2" operator="equal">
      <formula>"failed"</formula>
    </cfRule>
    <cfRule type="cellIs" dxfId="0" priority="3" operator="equal">
      <formula>"canceled"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</vt:lpstr>
      <vt:lpstr>Sub-Category</vt:lpstr>
      <vt:lpstr>Time period</vt:lpstr>
      <vt:lpstr>Bonus</vt:lpstr>
      <vt:lpstr>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aws</cp:lastModifiedBy>
  <dcterms:created xsi:type="dcterms:W3CDTF">2017-04-20T15:17:24Z</dcterms:created>
  <dcterms:modified xsi:type="dcterms:W3CDTF">2020-08-08T23:52:01Z</dcterms:modified>
</cp:coreProperties>
</file>