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3. Suzuval/6. Distribuidora VM/1847/"/>
    </mc:Choice>
  </mc:AlternateContent>
  <xr:revisionPtr revIDLastSave="273" documentId="13_ncr:1_{A686422C-5F66-41F6-9CC7-7A2579CF9D8D}" xr6:coauthVersionLast="47" xr6:coauthVersionMax="47" xr10:uidLastSave="{FFBE48E9-9596-484F-8B46-4E1803698928}"/>
  <bookViews>
    <workbookView xWindow="-110" yWindow="-110" windowWidth="19420" windowHeight="10420" tabRatio="711" activeTab="4" xr2:uid="{00000000-000D-0000-FFFF-FFFF00000000}"/>
  </bookViews>
  <sheets>
    <sheet name="F1847" sheetId="5" r:id="rId1"/>
    <sheet name="conceptos del rtdo fi" sheetId="3" r:id="rId2"/>
    <sheet name="ANEXO N°1 (DDJJ 1847 y 1926)" sheetId="2" r:id="rId3"/>
    <sheet name="4. 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a">#REF!</definedName>
    <definedName name="\z">#N/A</definedName>
    <definedName name="________________Fol10">[1]Hoja10!#REF!</definedName>
    <definedName name="________________Fol11">[1]Hoja11!#REF!</definedName>
    <definedName name="________________Fol12">[1]Hoja12!#REF!</definedName>
    <definedName name="________________Fol13">[1]Hoja13!#REF!</definedName>
    <definedName name="________________Fol14">[1]Hoja14!#REF!</definedName>
    <definedName name="________________Fol15">[1]Hoja15!#REF!</definedName>
    <definedName name="________________Fol16">[1]Hoja16!#REF!</definedName>
    <definedName name="________________Fol17">[1]Hoja17!#REF!</definedName>
    <definedName name="________________Fol2">[1]Hoja2!#REF!</definedName>
    <definedName name="________________Fol23">[1]Hoja23!#REF!</definedName>
    <definedName name="________________Fol24">[1]Hoja24!#REF!</definedName>
    <definedName name="________________Fol25">[1]Hoja25!#REF!</definedName>
    <definedName name="________________Fol26">[1]Hoja26!#REF!</definedName>
    <definedName name="________________Fol27">[1]Hoja27!#REF!</definedName>
    <definedName name="________________Fol28">[1]Hoja28!#REF!</definedName>
    <definedName name="________________Fol29">[1]Hoja29!#REF!</definedName>
    <definedName name="________________Fol3">[1]Hoja3!#REF!</definedName>
    <definedName name="________________Fol30">[1]Hoja30!#REF!</definedName>
    <definedName name="________________Fol4">[1]Hoja4!#REF!</definedName>
    <definedName name="________________Fol5">[1]Hoja5!#REF!</definedName>
    <definedName name="________________Fol6">[1]Hoja6!#REF!</definedName>
    <definedName name="________________Fol7">[1]Hoja7!#REF!</definedName>
    <definedName name="________________Fol8">[1]Hoja8!#REF!</definedName>
    <definedName name="________________Fol9">[1]Hoja9!#REF!</definedName>
    <definedName name="________________RLI2">#REF!</definedName>
    <definedName name="________________RLI3">#REF!</definedName>
    <definedName name="________________RLI4">#REF!</definedName>
    <definedName name="_______________Fol10">[1]Hoja10!#REF!</definedName>
    <definedName name="_______________Fol11">[1]Hoja11!#REF!</definedName>
    <definedName name="_______________Fol12">[1]Hoja12!#REF!</definedName>
    <definedName name="_______________Fol13">[1]Hoja13!#REF!</definedName>
    <definedName name="_______________Fol14">[1]Hoja14!#REF!</definedName>
    <definedName name="_______________Fol15">[1]Hoja15!#REF!</definedName>
    <definedName name="_______________Fol16">[1]Hoja16!#REF!</definedName>
    <definedName name="_______________Fol17">[1]Hoja17!#REF!</definedName>
    <definedName name="_______________Fol2">[1]Hoja2!#REF!</definedName>
    <definedName name="_______________Fol23">[1]Hoja23!#REF!</definedName>
    <definedName name="_______________Fol24">[1]Hoja24!#REF!</definedName>
    <definedName name="_______________Fol25">[1]Hoja25!#REF!</definedName>
    <definedName name="_______________Fol26">[1]Hoja26!#REF!</definedName>
    <definedName name="_______________Fol27">[1]Hoja27!#REF!</definedName>
    <definedName name="_______________Fol28">[1]Hoja28!#REF!</definedName>
    <definedName name="_______________Fol29">[1]Hoja29!#REF!</definedName>
    <definedName name="_______________Fol3">[1]Hoja3!#REF!</definedName>
    <definedName name="_______________Fol30">[1]Hoja30!#REF!</definedName>
    <definedName name="_______________Fol4">[1]Hoja4!#REF!</definedName>
    <definedName name="_______________Fol5">[1]Hoja5!#REF!</definedName>
    <definedName name="_______________Fol6">[1]Hoja6!#REF!</definedName>
    <definedName name="_______________Fol7">[1]Hoja7!#REF!</definedName>
    <definedName name="_______________Fol8">[1]Hoja8!#REF!</definedName>
    <definedName name="_______________Fol9">[1]Hoja9!#REF!</definedName>
    <definedName name="_______________RLI2">#REF!</definedName>
    <definedName name="_______________RLI3">#REF!</definedName>
    <definedName name="_______________RLI4">#REF!</definedName>
    <definedName name="_____________Fol10">[1]Hoja10!#REF!</definedName>
    <definedName name="_____________Fol11">[1]Hoja11!#REF!</definedName>
    <definedName name="_____________Fol12">[1]Hoja12!#REF!</definedName>
    <definedName name="_____________Fol13">[1]Hoja13!#REF!</definedName>
    <definedName name="_____________Fol14">[1]Hoja14!#REF!</definedName>
    <definedName name="_____________Fol15">[1]Hoja15!#REF!</definedName>
    <definedName name="_____________Fol16">[1]Hoja16!#REF!</definedName>
    <definedName name="_____________Fol17">[1]Hoja17!#REF!</definedName>
    <definedName name="_____________Fol2">[1]Hoja2!#REF!</definedName>
    <definedName name="_____________Fol23">[1]Hoja23!#REF!</definedName>
    <definedName name="_____________Fol24">[1]Hoja24!#REF!</definedName>
    <definedName name="_____________Fol25">[1]Hoja25!#REF!</definedName>
    <definedName name="_____________Fol26">[1]Hoja26!#REF!</definedName>
    <definedName name="_____________Fol27">[1]Hoja27!#REF!</definedName>
    <definedName name="_____________Fol28">[1]Hoja28!#REF!</definedName>
    <definedName name="_____________Fol29">[1]Hoja29!#REF!</definedName>
    <definedName name="_____________Fol3">[1]Hoja3!#REF!</definedName>
    <definedName name="_____________Fol30">[1]Hoja30!#REF!</definedName>
    <definedName name="_____________Fol4">[1]Hoja4!#REF!</definedName>
    <definedName name="_____________Fol5">[1]Hoja5!#REF!</definedName>
    <definedName name="_____________Fol6">[1]Hoja6!#REF!</definedName>
    <definedName name="_____________Fol7">[1]Hoja7!#REF!</definedName>
    <definedName name="_____________Fol8">[1]Hoja8!#REF!</definedName>
    <definedName name="_____________Fol9">[1]Hoja9!#REF!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[1]Hoja10!#REF!</definedName>
    <definedName name="___________Fol11">[1]Hoja11!#REF!</definedName>
    <definedName name="___________Fol12">[1]Hoja12!#REF!</definedName>
    <definedName name="___________Fol13">[1]Hoja13!#REF!</definedName>
    <definedName name="___________Fol14">[1]Hoja14!#REF!</definedName>
    <definedName name="___________Fol15">[1]Hoja15!#REF!</definedName>
    <definedName name="___________Fol16">[1]Hoja16!#REF!</definedName>
    <definedName name="___________Fol17">[1]Hoja17!#REF!</definedName>
    <definedName name="___________Fol2">[1]Hoja2!#REF!</definedName>
    <definedName name="___________Fol23">[1]Hoja23!#REF!</definedName>
    <definedName name="___________Fol24">[1]Hoja24!#REF!</definedName>
    <definedName name="___________Fol25">[1]Hoja25!#REF!</definedName>
    <definedName name="___________Fol26">[1]Hoja26!#REF!</definedName>
    <definedName name="___________Fol27">[1]Hoja27!#REF!</definedName>
    <definedName name="___________Fol28">[1]Hoja28!#REF!</definedName>
    <definedName name="___________Fol29">[1]Hoja29!#REF!</definedName>
    <definedName name="___________Fol3">[1]Hoja3!#REF!</definedName>
    <definedName name="___________Fol30">[1]Hoja30!#REF!</definedName>
    <definedName name="___________Fol4">[1]Hoja4!#REF!</definedName>
    <definedName name="___________Fol5">[1]Hoja5!#REF!</definedName>
    <definedName name="___________Fol6">[1]Hoja6!#REF!</definedName>
    <definedName name="___________Fol7">[1]Hoja7!#REF!</definedName>
    <definedName name="___________Fol8">[1]Hoja8!#REF!</definedName>
    <definedName name="___________Fol9">[1]Hoja9!#REF!</definedName>
    <definedName name="___________MCH02">#REF!</definedName>
    <definedName name="___________RLI2">#REF!</definedName>
    <definedName name="___________RLI3">#REF!</definedName>
    <definedName name="___________RLI4">#REF!</definedName>
    <definedName name="__________Fol10">[1]Hoja10!#REF!</definedName>
    <definedName name="__________Fol11">[1]Hoja11!#REF!</definedName>
    <definedName name="__________Fol12">[1]Hoja12!#REF!</definedName>
    <definedName name="__________Fol13">[1]Hoja13!#REF!</definedName>
    <definedName name="__________Fol14">[1]Hoja14!#REF!</definedName>
    <definedName name="__________Fol15">[1]Hoja15!#REF!</definedName>
    <definedName name="__________Fol16">[1]Hoja16!#REF!</definedName>
    <definedName name="__________Fol17">[1]Hoja17!#REF!</definedName>
    <definedName name="__________Fol2">[1]Hoja2!#REF!</definedName>
    <definedName name="__________Fol23">[1]Hoja23!#REF!</definedName>
    <definedName name="__________Fol24">[1]Hoja24!#REF!</definedName>
    <definedName name="__________Fol25">[1]Hoja25!#REF!</definedName>
    <definedName name="__________Fol26">[1]Hoja26!#REF!</definedName>
    <definedName name="__________Fol27">[1]Hoja27!#REF!</definedName>
    <definedName name="__________Fol28">[1]Hoja28!#REF!</definedName>
    <definedName name="__________Fol29">[1]Hoja29!#REF!</definedName>
    <definedName name="__________Fol3">[1]Hoja3!#REF!</definedName>
    <definedName name="__________Fol30">[1]Hoja30!#REF!</definedName>
    <definedName name="__________Fol4">[1]Hoja4!#REF!</definedName>
    <definedName name="__________Fol5">[1]Hoja5!#REF!</definedName>
    <definedName name="__________Fol6">[1]Hoja6!#REF!</definedName>
    <definedName name="__________Fol7">[1]Hoja7!#REF!</definedName>
    <definedName name="__________Fol8">[1]Hoja8!#REF!</definedName>
    <definedName name="__________Fol9">[1]Hoja9!#REF!</definedName>
    <definedName name="__________MCH02">#REF!</definedName>
    <definedName name="__________RLI2">#REF!</definedName>
    <definedName name="__________RLI3">#REF!</definedName>
    <definedName name="__________RLI4">#REF!</definedName>
    <definedName name="_________Fol10">[1]Hoja10!#REF!</definedName>
    <definedName name="_________Fol11">[1]Hoja11!#REF!</definedName>
    <definedName name="_________Fol12">[1]Hoja12!#REF!</definedName>
    <definedName name="_________Fol13">[1]Hoja13!#REF!</definedName>
    <definedName name="_________Fol14">[1]Hoja14!#REF!</definedName>
    <definedName name="_________Fol15">[1]Hoja15!#REF!</definedName>
    <definedName name="_________Fol16">[1]Hoja16!#REF!</definedName>
    <definedName name="_________Fol17">[1]Hoja17!#REF!</definedName>
    <definedName name="_________Fol2">[1]Hoja2!#REF!</definedName>
    <definedName name="_________Fol23">[1]Hoja23!#REF!</definedName>
    <definedName name="_________Fol24">[1]Hoja24!#REF!</definedName>
    <definedName name="_________Fol25">[1]Hoja25!#REF!</definedName>
    <definedName name="_________Fol26">[1]Hoja26!#REF!</definedName>
    <definedName name="_________Fol27">[1]Hoja27!#REF!</definedName>
    <definedName name="_________Fol28">[1]Hoja28!#REF!</definedName>
    <definedName name="_________Fol29">[1]Hoja29!#REF!</definedName>
    <definedName name="_________Fol3">[1]Hoja3!#REF!</definedName>
    <definedName name="_________Fol30">[1]Hoja30!#REF!</definedName>
    <definedName name="_________Fol4">[1]Hoja4!#REF!</definedName>
    <definedName name="_________Fol5">[1]Hoja5!#REF!</definedName>
    <definedName name="_________Fol6">[1]Hoja6!#REF!</definedName>
    <definedName name="_________Fol7">[1]Hoja7!#REF!</definedName>
    <definedName name="_________Fol8">[1]Hoja8!#REF!</definedName>
    <definedName name="_________Fol9">[1]Hoja9!#REF!</definedName>
    <definedName name="_________MCH02">#REF!</definedName>
    <definedName name="_________RLI2">#REF!</definedName>
    <definedName name="_________RLI3">#REF!</definedName>
    <definedName name="_________RLI4">#REF!</definedName>
    <definedName name="________MCH02">#REF!</definedName>
    <definedName name="_______Fol10">[1]Hoja10!#REF!</definedName>
    <definedName name="_______Fol11">[1]Hoja11!#REF!</definedName>
    <definedName name="_______Fol12">[1]Hoja12!#REF!</definedName>
    <definedName name="_______Fol13">[1]Hoja13!#REF!</definedName>
    <definedName name="_______Fol14">[1]Hoja14!#REF!</definedName>
    <definedName name="_______Fol15">[1]Hoja15!#REF!</definedName>
    <definedName name="_______Fol16">[1]Hoja16!#REF!</definedName>
    <definedName name="_______Fol17">[1]Hoja17!#REF!</definedName>
    <definedName name="_______Fol2">[1]Hoja2!#REF!</definedName>
    <definedName name="_______Fol23">[1]Hoja23!#REF!</definedName>
    <definedName name="_______Fol24">[1]Hoja24!#REF!</definedName>
    <definedName name="_______Fol25">[1]Hoja25!#REF!</definedName>
    <definedName name="_______Fol26">[1]Hoja26!#REF!</definedName>
    <definedName name="_______Fol27">[1]Hoja27!#REF!</definedName>
    <definedName name="_______Fol28">[1]Hoja28!#REF!</definedName>
    <definedName name="_______Fol29">[1]Hoja29!#REF!</definedName>
    <definedName name="_______Fol3">[1]Hoja3!#REF!</definedName>
    <definedName name="_______Fol30">[1]Hoja30!#REF!</definedName>
    <definedName name="_______Fol4">[1]Hoja4!#REF!</definedName>
    <definedName name="_______Fol5">[1]Hoja5!#REF!</definedName>
    <definedName name="_______Fol6">[1]Hoja6!#REF!</definedName>
    <definedName name="_______Fol7">[1]Hoja7!#REF!</definedName>
    <definedName name="_______Fol8">[1]Hoja8!#REF!</definedName>
    <definedName name="_______Fol9">[1]Hoja9!#REF!</definedName>
    <definedName name="_______MCH02">#REF!</definedName>
    <definedName name="_______RLI2">#REF!</definedName>
    <definedName name="_______RLI3">#REF!</definedName>
    <definedName name="_______RLI4">#REF!</definedName>
    <definedName name="______Fol10">[1]Hoja10!#REF!</definedName>
    <definedName name="______Fol11">[1]Hoja11!#REF!</definedName>
    <definedName name="______Fol12">[1]Hoja12!#REF!</definedName>
    <definedName name="______Fol13">[1]Hoja13!#REF!</definedName>
    <definedName name="______Fol14">[1]Hoja14!#REF!</definedName>
    <definedName name="______Fol15">[1]Hoja15!#REF!</definedName>
    <definedName name="______Fol16">[1]Hoja16!#REF!</definedName>
    <definedName name="______Fol17">[1]Hoja17!#REF!</definedName>
    <definedName name="______Fol2">[1]Hoja2!#REF!</definedName>
    <definedName name="______Fol23">[1]Hoja23!#REF!</definedName>
    <definedName name="______Fol24">[1]Hoja24!#REF!</definedName>
    <definedName name="______Fol25">[1]Hoja25!#REF!</definedName>
    <definedName name="______Fol26">[1]Hoja26!#REF!</definedName>
    <definedName name="______Fol27">[1]Hoja27!#REF!</definedName>
    <definedName name="______Fol28">[1]Hoja28!#REF!</definedName>
    <definedName name="______Fol29">[1]Hoja29!#REF!</definedName>
    <definedName name="______Fol3">[1]Hoja3!#REF!</definedName>
    <definedName name="______Fol30">[1]Hoja30!#REF!</definedName>
    <definedName name="______Fol4">[1]Hoja4!#REF!</definedName>
    <definedName name="______Fol5">[1]Hoja5!#REF!</definedName>
    <definedName name="______Fol6">[1]Hoja6!#REF!</definedName>
    <definedName name="______Fol7">[1]Hoja7!#REF!</definedName>
    <definedName name="______Fol8">[1]Hoja8!#REF!</definedName>
    <definedName name="______Fol9">[1]Hoja9!#REF!</definedName>
    <definedName name="______MCH02">#REF!</definedName>
    <definedName name="______RLI2">#REF!</definedName>
    <definedName name="______RLI3">#REF!</definedName>
    <definedName name="______RLI4">#REF!</definedName>
    <definedName name="_____Fol10">[1]Hoja10!#REF!</definedName>
    <definedName name="_____Fol11">[1]Hoja11!#REF!</definedName>
    <definedName name="_____Fol12">[1]Hoja12!#REF!</definedName>
    <definedName name="_____Fol13">[1]Hoja13!#REF!</definedName>
    <definedName name="_____Fol14">[1]Hoja14!#REF!</definedName>
    <definedName name="_____Fol15">[1]Hoja15!#REF!</definedName>
    <definedName name="_____Fol16">[1]Hoja16!#REF!</definedName>
    <definedName name="_____Fol17">[1]Hoja17!#REF!</definedName>
    <definedName name="_____Fol2">[1]Hoja2!#REF!</definedName>
    <definedName name="_____Fol23">[1]Hoja23!#REF!</definedName>
    <definedName name="_____Fol24">[1]Hoja24!#REF!</definedName>
    <definedName name="_____Fol25">[1]Hoja25!#REF!</definedName>
    <definedName name="_____Fol26">[1]Hoja26!#REF!</definedName>
    <definedName name="_____Fol27">[1]Hoja27!#REF!</definedName>
    <definedName name="_____Fol28">[1]Hoja28!#REF!</definedName>
    <definedName name="_____Fol29">[1]Hoja29!#REF!</definedName>
    <definedName name="_____Fol3">[1]Hoja3!#REF!</definedName>
    <definedName name="_____Fol30">[1]Hoja30!#REF!</definedName>
    <definedName name="_____Fol4">[1]Hoja4!#REF!</definedName>
    <definedName name="_____Fol5">[1]Hoja5!#REF!</definedName>
    <definedName name="_____Fol6">[1]Hoja6!#REF!</definedName>
    <definedName name="_____Fol7">[1]Hoja7!#REF!</definedName>
    <definedName name="_____Fol8">[1]Hoja8!#REF!</definedName>
    <definedName name="_____Fol9">[1]Hoja9!#REF!</definedName>
    <definedName name="_____MCH02">#REF!</definedName>
    <definedName name="_____RLI2">#REF!</definedName>
    <definedName name="_____RLI3">#REF!</definedName>
    <definedName name="_____RLI4">#REF!</definedName>
    <definedName name="____Fol10">[1]Hoja10!#REF!</definedName>
    <definedName name="____Fol11">[1]Hoja11!#REF!</definedName>
    <definedName name="____Fol12">[1]Hoja12!#REF!</definedName>
    <definedName name="____Fol13">[1]Hoja13!#REF!</definedName>
    <definedName name="____Fol14">[1]Hoja14!#REF!</definedName>
    <definedName name="____Fol15">[1]Hoja15!#REF!</definedName>
    <definedName name="____Fol16">[1]Hoja16!#REF!</definedName>
    <definedName name="____Fol17">[1]Hoja17!#REF!</definedName>
    <definedName name="____Fol2">[1]Hoja2!#REF!</definedName>
    <definedName name="____Fol23">[1]Hoja23!#REF!</definedName>
    <definedName name="____Fol24">[1]Hoja24!#REF!</definedName>
    <definedName name="____Fol25">[1]Hoja25!#REF!</definedName>
    <definedName name="____Fol26">[1]Hoja26!#REF!</definedName>
    <definedName name="____Fol27">[1]Hoja27!#REF!</definedName>
    <definedName name="____Fol28">[1]Hoja28!#REF!</definedName>
    <definedName name="____Fol29">[1]Hoja29!#REF!</definedName>
    <definedName name="____Fol3">[1]Hoja3!#REF!</definedName>
    <definedName name="____Fol30">[1]Hoja30!#REF!</definedName>
    <definedName name="____Fol4">[1]Hoja4!#REF!</definedName>
    <definedName name="____Fol5">[1]Hoja5!#REF!</definedName>
    <definedName name="____Fol6">[1]Hoja6!#REF!</definedName>
    <definedName name="____Fol7">[1]Hoja7!#REF!</definedName>
    <definedName name="____Fol8">[1]Hoja8!#REF!</definedName>
    <definedName name="____Fol9">[1]Hoja9!#REF!</definedName>
    <definedName name="____MCH02">#REF!</definedName>
    <definedName name="____RLI2">#REF!</definedName>
    <definedName name="____RLI3">#REF!</definedName>
    <definedName name="____RLI4">#REF!</definedName>
    <definedName name="___F">#REF!</definedName>
    <definedName name="___Fol10">[1]Hoja10!#REF!</definedName>
    <definedName name="___Fol11">[1]Hoja11!#REF!</definedName>
    <definedName name="___Fol12">[1]Hoja12!#REF!</definedName>
    <definedName name="___Fol13">[1]Hoja13!#REF!</definedName>
    <definedName name="___Fol14">[1]Hoja14!#REF!</definedName>
    <definedName name="___Fol15">[1]Hoja15!#REF!</definedName>
    <definedName name="___Fol16">[1]Hoja16!#REF!</definedName>
    <definedName name="___Fol17">[1]Hoja17!#REF!</definedName>
    <definedName name="___Fol2">[1]Hoja2!#REF!</definedName>
    <definedName name="___Fol23">[1]Hoja23!#REF!</definedName>
    <definedName name="___Fol24">[1]Hoja24!#REF!</definedName>
    <definedName name="___Fol25">[1]Hoja25!#REF!</definedName>
    <definedName name="___Fol26">[1]Hoja26!#REF!</definedName>
    <definedName name="___Fol27">[1]Hoja27!#REF!</definedName>
    <definedName name="___Fol28">[1]Hoja28!#REF!</definedName>
    <definedName name="___Fol29">[1]Hoja29!#REF!</definedName>
    <definedName name="___Fol3">[1]Hoja3!#REF!</definedName>
    <definedName name="___Fol30">[1]Hoja30!#REF!</definedName>
    <definedName name="___Fol4">[1]Hoja4!#REF!</definedName>
    <definedName name="___Fol5">[1]Hoja5!#REF!</definedName>
    <definedName name="___Fol6">[1]Hoja6!#REF!</definedName>
    <definedName name="___Fol7">[1]Hoja7!#REF!</definedName>
    <definedName name="___Fol8">[1]Hoja8!#REF!</definedName>
    <definedName name="___Fol9">[1]Hoja9!#REF!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'[2]Asset Reconciliation'!$D$30</definedName>
    <definedName name="__Ass4">'[2]Asset Reconciliation'!$D$20</definedName>
    <definedName name="__Ass5">'[2]Asset Reconciliation'!$D$16</definedName>
    <definedName name="__Ass6">'[2]Asset Reconciliation'!$D$18</definedName>
    <definedName name="__Ass7">'[2]Asset Reconciliation'!$D$22</definedName>
    <definedName name="__F">#REF!</definedName>
    <definedName name="__Fol10">[1]Hoja10!#REF!</definedName>
    <definedName name="__Fol11">[1]Hoja11!#REF!</definedName>
    <definedName name="__Fol12">[1]Hoja12!#REF!</definedName>
    <definedName name="__Fol13">[1]Hoja13!#REF!</definedName>
    <definedName name="__Fol14">[1]Hoja14!#REF!</definedName>
    <definedName name="__Fol15">[1]Hoja15!#REF!</definedName>
    <definedName name="__Fol16">[1]Hoja16!#REF!</definedName>
    <definedName name="__Fol17">[1]Hoja17!#REF!</definedName>
    <definedName name="__Fol2">[1]Hoja2!#REF!</definedName>
    <definedName name="__Fol23">[1]Hoja23!#REF!</definedName>
    <definedName name="__Fol24">[1]Hoja24!#REF!</definedName>
    <definedName name="__Fol25">[1]Hoja25!#REF!</definedName>
    <definedName name="__Fol26">[1]Hoja26!#REF!</definedName>
    <definedName name="__Fol27">[1]Hoja27!#REF!</definedName>
    <definedName name="__Fol28">[1]Hoja28!#REF!</definedName>
    <definedName name="__Fol29">[1]Hoja29!#REF!</definedName>
    <definedName name="__Fol3">[1]Hoja3!#REF!</definedName>
    <definedName name="__Fol30">[1]Hoja30!#REF!</definedName>
    <definedName name="__Fol4">[1]Hoja4!#REF!</definedName>
    <definedName name="__Fol5">[1]Hoja5!#REF!</definedName>
    <definedName name="__Fol6">[1]Hoja6!#REF!</definedName>
    <definedName name="__Fol7">[1]Hoja7!#REF!</definedName>
    <definedName name="__Fol8">[1]Hoja8!#REF!</definedName>
    <definedName name="__Fol9">[1]Hoja9!#REF!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[3]BALANCE!#REF!</definedName>
    <definedName name="_5">[3]BALANCE!#REF!</definedName>
    <definedName name="_6">[3]BALANCE!#REF!</definedName>
    <definedName name="_7">[3]BALANCE!#REF!</definedName>
    <definedName name="_8">[3]BALANCE!#REF!</definedName>
    <definedName name="_abr08">#REF!</definedName>
    <definedName name="_abr10">'[4]Tabla 2010'!$Q$21:$S$29</definedName>
    <definedName name="_ago08">#REF!</definedName>
    <definedName name="_ago10">'[4]Tabla 2010'!$Q$33:$S$41</definedName>
    <definedName name="_Ass3">'[2]Asset Reconciliation'!$D$30</definedName>
    <definedName name="_Ass4">'[2]Asset Reconciliation'!$D$20</definedName>
    <definedName name="_Ass5">'[2]Asset Reconciliation'!$D$16</definedName>
    <definedName name="_Ass6">'[2]Asset Reconciliation'!$D$18</definedName>
    <definedName name="_Ass7">'[2]Asset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'[5]Hoja1 (2)'!#REF!</definedName>
    <definedName name="_dic08">#REF!</definedName>
    <definedName name="_dic10">'[4]Tabla 2010'!$Q$45:$S$53</definedName>
    <definedName name="_ene08">#REF!</definedName>
    <definedName name="_ene10">'[4]Tabla 2010'!$B$21:$D$29</definedName>
    <definedName name="_F">#REF!</definedName>
    <definedName name="_feb08">#REF!</definedName>
    <definedName name="_feb10">'[4]Tabla 2010'!$G$21:$I$29</definedName>
    <definedName name="_Fill" hidden="1">#REF!</definedName>
    <definedName name="_Fol10">[1]Hoja10!#REF!</definedName>
    <definedName name="_Fol11">[1]Hoja11!#REF!</definedName>
    <definedName name="_Fol12">[1]Hoja12!#REF!</definedName>
    <definedName name="_Fol13">[1]Hoja13!#REF!</definedName>
    <definedName name="_Fol14">[1]Hoja14!#REF!</definedName>
    <definedName name="_Fol15">[1]Hoja15!#REF!</definedName>
    <definedName name="_Fol16">[1]Hoja16!#REF!</definedName>
    <definedName name="_Fol17">[1]Hoja17!#REF!</definedName>
    <definedName name="_Fol2">[1]Hoja2!#REF!</definedName>
    <definedName name="_Fol23">[1]Hoja23!#REF!</definedName>
    <definedName name="_Fol24">[1]Hoja24!#REF!</definedName>
    <definedName name="_Fol25">[1]Hoja25!#REF!</definedName>
    <definedName name="_Fol26">[1]Hoja26!#REF!</definedName>
    <definedName name="_Fol27">[1]Hoja27!#REF!</definedName>
    <definedName name="_Fol28">[1]Hoja28!#REF!</definedName>
    <definedName name="_Fol29">[1]Hoja29!#REF!</definedName>
    <definedName name="_Fol3">[1]Hoja3!#REF!</definedName>
    <definedName name="_Fol30">[1]Hoja30!#REF!</definedName>
    <definedName name="_Fol4">[1]Hoja4!#REF!</definedName>
    <definedName name="_Fol5">[1]Hoja5!#REF!</definedName>
    <definedName name="_Fol6">[1]Hoja6!#REF!</definedName>
    <definedName name="_Fol7">[1]Hoja7!#REF!</definedName>
    <definedName name="_Fol8">[1]Hoja8!#REF!</definedName>
    <definedName name="_Fol9">[1]Hoja9!#REF!</definedName>
    <definedName name="_jul08">#REF!</definedName>
    <definedName name="_jul10">'[4]Tabla 2010'!$L$33:$N$41</definedName>
    <definedName name="_jun08">#REF!</definedName>
    <definedName name="_jun10">'[4]Tabla 2010'!$G$33:$I$41</definedName>
    <definedName name="_Key1" hidden="1">#REF!</definedName>
    <definedName name="_Key2" hidden="1">#REF!</definedName>
    <definedName name="_M2">[6]DICBRE!$S$30</definedName>
    <definedName name="_mar08">#REF!</definedName>
    <definedName name="_mar10">'[4]Tabla 2010'!$L$21:$N$29</definedName>
    <definedName name="_may08">#REF!</definedName>
    <definedName name="_may10">'[4]Tabla 2010'!$B$33:$D$41</definedName>
    <definedName name="_MCH02">#REF!</definedName>
    <definedName name="_nov08">#REF!</definedName>
    <definedName name="_nov10">'[4]Tabla 2010'!$L$45:$N$53</definedName>
    <definedName name="_oct08">#REF!</definedName>
    <definedName name="_oct10">'[4]Tabla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'[4]Tabla 2010'!$B$45:$D$53</definedName>
    <definedName name="_Sort" hidden="1">#REF!</definedName>
    <definedName name="a">[7]PEAGOXLS!#REF!</definedName>
    <definedName name="A_impresión_IM">[7]PEAGOXLS!#REF!</definedName>
    <definedName name="AA">[8]DICBRE!$S$31</definedName>
    <definedName name="AAA">[8]DICBRE!$S$30</definedName>
    <definedName name="AAAA">[8]DICBRE!$S$31</definedName>
    <definedName name="AAAAA">[8]DICBRE!$S$30</definedName>
    <definedName name="ACTIVOS">#REF!</definedName>
    <definedName name="ADICIONES">#REF!</definedName>
    <definedName name="AFCD">#REF!</definedName>
    <definedName name="AFIJO">#N/A</definedName>
    <definedName name="afsdf" hidden="1">#REF!</definedName>
    <definedName name="AllData">'[2]Data Input'!$E$31:$IT$1243</definedName>
    <definedName name="ANALISIS">#REF!</definedName>
    <definedName name="Anexo2">#REF!</definedName>
    <definedName name="Anexo3">#REF!</definedName>
    <definedName name="Anexo4">#REF!</definedName>
    <definedName name="anie">[1]Hoja9!#REF!</definedName>
    <definedName name="Anterioractivos">#REF!</definedName>
    <definedName name="Anteriorpasivos">#REF!</definedName>
    <definedName name="Año1">[9]DICBRE!$S$38</definedName>
    <definedName name="_xlnm.Extract">#REF!</definedName>
    <definedName name="_xlnm.Print_Area" localSheetId="3">'4. BCE'!$A$1:$I$151</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[10]AT2002!$S$1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[11]DICBRE!$S$30</definedName>
    <definedName name="BALANCE">#REF!</definedName>
    <definedName name="BASE1">#REF!</definedName>
    <definedName name="_xlnm.Database">#REF!</definedName>
    <definedName name="baseenero05">#REF!</definedName>
    <definedName name="BASENOV">#REF!</definedName>
    <definedName name="BB">[11]DICBRE!$S$31</definedName>
    <definedName name="BBB">[11]DICBRE!$S$30</definedName>
    <definedName name="BBBB">[11]DICBRE!$S$31</definedName>
    <definedName name="Begexchrate">[2]Assumptions!$D$129</definedName>
    <definedName name="bizcombexchrate">[2]Assumptions!$C$135</definedName>
    <definedName name="bizcombexchrateprior">[2]Assumptions!$D$135</definedName>
    <definedName name="Cap_propio_final_2002">#REF!</definedName>
    <definedName name="Capitalinicial2001">[12]ANEXOII!#REF!</definedName>
    <definedName name="CC">[13]DICBRE!$S$31</definedName>
    <definedName name="CCC">[13]DICBRE!$S$30</definedName>
    <definedName name="ccccc">#REF!</definedName>
    <definedName name="CCCCCCC">[13]DICBRE!$S$31</definedName>
    <definedName name="Centro_de_Costo">#REF!</definedName>
    <definedName name="CERCO">#REF!</definedName>
    <definedName name="cerco1">#REF!</definedName>
    <definedName name="cerco2">#REF!</definedName>
    <definedName name="CMcapitalpropioinicial">[12]ANEXOII!#REF!</definedName>
    <definedName name="CMEJ">#REF!</definedName>
    <definedName name="CMFINAN">'[14]DICIEMBRE 2008'!$F$3:$R$16</definedName>
    <definedName name="CMM">#REF!</definedName>
    <definedName name="Conceptos">'[15]Conceptos de Gastos'!$C$5:$C$306</definedName>
    <definedName name="Corridor">[2]Assumptions!$C$94</definedName>
    <definedName name="CPAGE">"284"</definedName>
    <definedName name="cpi">#REF!</definedName>
    <definedName name="CPNMB">"1"</definedName>
    <definedName name="credito_donaciones">#REF!</definedName>
    <definedName name="_xlnm.Criteria">#REF!</definedName>
    <definedName name="curtailexchrate">[2]Assumptions!$C$137</definedName>
    <definedName name="curtailexchrateprior">[2]Assumptions!$D$137</definedName>
    <definedName name="CYDiscRateRow">'[2]Data Input'!$B$131</definedName>
    <definedName name="CYInflationRateRow">'[2]Data Input'!$B$141</definedName>
    <definedName name="CYInitTrendRow">'[2]Data Input'!$B$169</definedName>
    <definedName name="CYLTRateofReturnRow">'[2]Data Input'!$B$133</definedName>
    <definedName name="CYSalRateRow">'[2]Data Input'!$B$136</definedName>
    <definedName name="CYUltTrendRow">'[2]Data Input'!$B$170</definedName>
    <definedName name="CYUltTrendYearRow">'[2]Data Input'!$B$171</definedName>
    <definedName name="d">[1]Hoja3!#REF!</definedName>
    <definedName name="Data.Next">#REF!</definedName>
    <definedName name="ddd">[1]Hoja4!#REF!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[16]deterioro!$D$11:$L$226</definedName>
    <definedName name="deterioro2">[16]deterioro!$B$12:$L$226</definedName>
    <definedName name="diferenciappm">#REF!</definedName>
    <definedName name="DIFERENCIAS">#REF!</definedName>
    <definedName name="Disc">[2]Assumptions!$D$13</definedName>
    <definedName name="DiscPrior">[2]Assumptions!$E$13</definedName>
    <definedName name="Div_recibidos">#REF!</definedName>
    <definedName name="DL">#REF!</definedName>
    <definedName name="DSDADSAD">#REF!</definedName>
    <definedName name="DVNAM">"LASER17"</definedName>
    <definedName name="DVTYP">"PRINTER"</definedName>
    <definedName name="e">[1]Hoja4!#REF!</definedName>
    <definedName name="ee">[7]PEAGOXLS!#REF!</definedName>
    <definedName name="eeee" hidden="1">{#N/A,#N/A,FALSE,"Aging Summary";#N/A,#N/A,FALSE,"Ratio Analysis";#N/A,#N/A,FALSE,"Test 120 Day Accts";#N/A,#N/A,FALSE,"Tickmarks"}</definedName>
    <definedName name="EJERCICIO">[10]AT2002!$S$4</definedName>
    <definedName name="Empresa">[17]DICBRE!$S$30</definedName>
    <definedName name="Endexchrate">[2]Assumptions!$C$129</definedName>
    <definedName name="Enero">[18]Tabla!$C$6:$E$14</definedName>
    <definedName name="enero2010">#REF!</definedName>
    <definedName name="eqwwr">#REF!</definedName>
    <definedName name="ERoA">[2]Assumptions!$D$15</definedName>
    <definedName name="ERoAPrior">[2]Assumptions!$E$15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[10]AT2002!$S$6</definedName>
    <definedName name="FECHA_BCE1">[10]AT2002!$S$5</definedName>
    <definedName name="FERNANDO">#REF!</definedName>
    <definedName name="fffff">#REF!</definedName>
    <definedName name="FMTYP">"*STD"</definedName>
    <definedName name="fut">#REF!</definedName>
    <definedName name="FYDiscRateRow">'[2]Data Input'!$B$144</definedName>
    <definedName name="FYInflationRateRow">'[2]Data Input'!$B$154</definedName>
    <definedName name="FYInitTrendRow">'[2]Data Input'!$B$175</definedName>
    <definedName name="fyrend">'[2]Plan Info'!$E$69</definedName>
    <definedName name="fyrendprior">'[2]Plan Data'!$C$41</definedName>
    <definedName name="FYSalRateRow">'[2]Data Input'!$B$149</definedName>
    <definedName name="FYUltTrendRow">'[2]Data Input'!$B$176</definedName>
    <definedName name="FYUltTrendYearRow">'[2]Data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[19]CC101!$57:$254</definedName>
    <definedName name="GTOCSC">'[20]CC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'[21]Disc by Plan ID'!$E$3</definedName>
    <definedName name="INVERSION" localSheetId="3">#REF!</definedName>
    <definedName name="INVERSION">#REF!</definedName>
    <definedName name="IP_CurrencyAbbreviation">'[2]Data Input'!$D$44</definedName>
    <definedName name="IP_CYPercDEDebtGeneric">'[2]Data Input'!$D$1014</definedName>
    <definedName name="IP_CYPercDEEquityGeneric">'[2]Data Input'!$D$1008</definedName>
    <definedName name="IP_CYPercDERealEstate">'[2]Data Input'!$D$1020</definedName>
    <definedName name="IP_StdCurrency">'[2]Data Input'!$E$17</definedName>
    <definedName name="IPATH">"C:\EDUARDO ADRIAN\FORMATOS PARA COMPLEO"</definedName>
    <definedName name="IPC">#REF!</definedName>
    <definedName name="ivadet">'[22]Form 29 (nuevo) Anverso Ene 04'!$P$50</definedName>
    <definedName name="JBNAM">"J09200P"</definedName>
    <definedName name="JBNMB">"088355"</definedName>
    <definedName name="jul">#REF!</definedName>
    <definedName name="JULITA">#REF!</definedName>
    <definedName name="M">[6]DICBRE!$S$31</definedName>
    <definedName name="matchlocalexchrate">[2]Assumptions!$C$136</definedName>
    <definedName name="matchlocalexchrateprior">[2]Assumptions!$D$136</definedName>
    <definedName name="Matriz">[17]DICBRE!#REF!</definedName>
    <definedName name="MatrizDetalle">#REF!</definedName>
    <definedName name="MCONSOLIDADO">[6]DICBRE!$S$30</definedName>
    <definedName name="Mesactivos">#REF!</definedName>
    <definedName name="Mespasivos">#REF!</definedName>
    <definedName name="Mesresultado">#REF!</definedName>
    <definedName name="MM">[6]DICBRE!$S$31</definedName>
    <definedName name="narr_BasisLTROR">[2]Assumptions!$C$25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'[21]Projected Expense'!#REF!</definedName>
    <definedName name="O_ProjExpense_FYEFY2">'[21]Projected Expense'!#REF!</definedName>
    <definedName name="O_ProjExpense_FYEFY3">'[21]Projected Expense'!#REF!</definedName>
    <definedName name="O_ProjExpense_FYEFY4">'[21]Projected Expense'!#REF!</definedName>
    <definedName name="O_ProjExpense_FYEFY5">'[21]Projected Expense'!#REF!</definedName>
    <definedName name="O_ProjExpense_SectionAFY1">'[21]Projected Expense'!#REF!</definedName>
    <definedName name="O_ProjExpense_SectionAFY2">'[21]Projected Expense'!#REF!</definedName>
    <definedName name="O_ProjExpense_SectionAFY3">'[21]Projected Expense'!#REF!</definedName>
    <definedName name="O_ProjExpense_SectionAFY4">'[21]Projected Expense'!#REF!</definedName>
    <definedName name="O_ProjExpense_SectionAFY5">'[21]Projected Expense'!#REF!</definedName>
    <definedName name="O_ProjExpense_SectionBFY1">'[21]Projected Expense'!#REF!</definedName>
    <definedName name="O_ProjExpense_SectionBFY2">'[21]Projected Expense'!#REF!</definedName>
    <definedName name="O_ProjExpense_SectionBFY3">'[21]Projected Expense'!#REF!</definedName>
    <definedName name="O_ProjExpense_SectionBFY4">'[21]Projected Expense'!#REF!</definedName>
    <definedName name="O_ProjExpense_SectionBFY5">'[21]Projected Expense'!#REF!</definedName>
    <definedName name="O_SectionC_CY_Unrecognized_deferred_tax__liability">'[21]Disc by Plan ID'!#REF!</definedName>
    <definedName name="OJO">#REF!</definedName>
    <definedName name="OO">[23]DICBRE!$S$31</definedName>
    <definedName name="OOO">[23]DICBRE!$S$30</definedName>
    <definedName name="OOOO">[23]DICBRE!$S$31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[2]Assumptions!$C$140</definedName>
    <definedName name="otherexchrateprior">[2]Assumptions!$D$140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[9]DICBRE!$S$26</definedName>
    <definedName name="PlanIdx">'[2]Plan Info'!$E$5</definedName>
    <definedName name="ppexchrate">[2]Assumptions!$C$134</definedName>
    <definedName name="ppexchrateprior">[2]Assumptions!$D$134</definedName>
    <definedName name="PRECIOS">[7]PEAGOXLS!#REF!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OFFSET([24]formato!$P$1,MATCH([24]formato!A1&amp;"*",[24]formato!$P$1:$P$3000,0)-1,,COUNTIF([24]formato!$P$1:$P$3000,[24]formato!A1&amp;"*"))</definedName>
    <definedName name="ProjectRounding">'[2]Data Input'!$G$8</definedName>
    <definedName name="prueba">#REF!</definedName>
    <definedName name="PYDiscRateRow">'[2]Data Input'!$B$118</definedName>
    <definedName name="PYInflationRateRow">'[2]Data Input'!$B$128</definedName>
    <definedName name="PYLTRateofReturnRow">'[2]Data Input'!$B$120</definedName>
    <definedName name="PYSalRateRow">'[2]Data Input'!$B$123</definedName>
    <definedName name="q">[7]PEAGOXLS!#REF!</definedName>
    <definedName name="qq">[25]Pag.1!#REF!</definedName>
    <definedName name="qqq">[25]Pag.1!#REF!</definedName>
    <definedName name="qqqqq">[25]Pag.1!#REF!</definedName>
    <definedName name="qqqqqq">[25]Pag.1!#REF!</definedName>
    <definedName name="Razón_soc">[26]DATOS!$C$4</definedName>
    <definedName name="reat">[25]Pag.1!#REF!</definedName>
    <definedName name="Resultadoacumulado">#REF!</definedName>
    <definedName name="ResultsInDollars">[2]Assumptions!$C$101</definedName>
    <definedName name="RETIROS">#N/A</definedName>
    <definedName name="RLI">#REF!</definedName>
    <definedName name="rocuant">#REF!</definedName>
    <definedName name="roundingplaces">'[2]Plan Data'!$B$203</definedName>
    <definedName name="rripley11">#REF!</definedName>
    <definedName name="rrrr">#REF!</definedName>
    <definedName name="rrrrr">#REF!</definedName>
    <definedName name="RUT">[26]DATOS!$C$7</definedName>
    <definedName name="s">[1]Hoja9!#REF!</definedName>
    <definedName name="Sal">[2]Assumptions!$E$18</definedName>
    <definedName name="SalNext">[2]Assumptions!$D$18</definedName>
    <definedName name="sdfazfd" hidden="1">{#N/A,#N/A,FALSE,"Aging Summary";#N/A,#N/A,FALSE,"Ratio Analysis";#N/A,#N/A,FALSE,"Test 120 Day Accts";#N/A,#N/A,FALSE,"Tickmarks"}</definedName>
    <definedName name="Septiembre">[25]Pag.1!#REF!</definedName>
    <definedName name="settleexchrate">[2]Assumptions!$C$138</definedName>
    <definedName name="settleexchrateprior">[2]Assumptions!$D$138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[27]DICBRE!$S$30</definedName>
    <definedName name="SSSS">[27]DICBRE!$S$31</definedName>
    <definedName name="SSSSS">[27]DICBRE!$S$31</definedName>
    <definedName name="SSSSSSS">[27]DICBRE!$S$30</definedName>
    <definedName name="STATE">"*HELD"</definedName>
    <definedName name="TASA">[10]AT2002!$S$7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[1]Hoja10!#REF!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'[28]Registrar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[2]Assumptions!$C$139</definedName>
    <definedName name="xoevtexchrateprior">[2]Assumptions!$D$139</definedName>
    <definedName name="xx">#REF!</definedName>
    <definedName name="xxc">#REF!</definedName>
    <definedName name="xxcc">#REF!</definedName>
    <definedName name="xxx">'[29]CC CSC'!$57:$256</definedName>
    <definedName name="xxxx">#REF!</definedName>
    <definedName name="xxxxx">#REF!</definedName>
    <definedName name="xxxxxxxx">#REF!</definedName>
    <definedName name="y">[25]Pag.1!#REF!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6" i="8" l="1"/>
  <c r="O146" i="8"/>
  <c r="P146" i="8"/>
  <c r="Q146" i="8"/>
  <c r="R147" i="8" s="1"/>
  <c r="R146" i="8"/>
  <c r="S146" i="8"/>
  <c r="T146" i="8"/>
  <c r="M146"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S147" i="8" l="1"/>
  <c r="V8" i="8"/>
  <c r="V65" i="8" l="1"/>
  <c r="V66" i="8"/>
  <c r="V67" i="8"/>
  <c r="V68" i="8"/>
  <c r="V69" i="8"/>
  <c r="V71" i="8"/>
  <c r="V72" i="8"/>
  <c r="V64" i="8"/>
  <c r="V51" i="8"/>
  <c r="V52" i="8"/>
  <c r="V53" i="8"/>
  <c r="V54" i="8"/>
  <c r="V55" i="8"/>
  <c r="V56" i="8"/>
  <c r="V57" i="8"/>
  <c r="V58" i="8"/>
  <c r="V59" i="8"/>
  <c r="V47" i="8"/>
  <c r="V48" i="8"/>
  <c r="V46" i="8"/>
  <c r="V26" i="8"/>
  <c r="V11" i="8"/>
  <c r="V12" i="8"/>
  <c r="V13" i="8"/>
  <c r="V14" i="8"/>
  <c r="V15" i="8"/>
  <c r="V16" i="8"/>
  <c r="V18" i="8"/>
  <c r="V19" i="8"/>
  <c r="V20" i="8"/>
  <c r="V21" i="8"/>
  <c r="V22" i="8"/>
  <c r="V23" i="8"/>
  <c r="V24" i="8"/>
  <c r="V25" i="8"/>
  <c r="V27" i="8"/>
  <c r="V28" i="8"/>
  <c r="V29" i="8"/>
  <c r="V30" i="8"/>
  <c r="V31" i="8"/>
  <c r="V32" i="8"/>
  <c r="V33" i="8"/>
  <c r="V34" i="8"/>
  <c r="V35" i="8"/>
  <c r="V36" i="8"/>
  <c r="V37" i="8"/>
  <c r="V38" i="8"/>
  <c r="V39" i="8"/>
  <c r="V40" i="8"/>
  <c r="V41" i="8"/>
  <c r="V42" i="8"/>
  <c r="V43" i="8"/>
  <c r="V44" i="8"/>
  <c r="V45" i="8"/>
  <c r="V60" i="8"/>
  <c r="V61" i="8"/>
  <c r="V62" i="8"/>
  <c r="V63" i="8"/>
  <c r="V10"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W8" i="8"/>
  <c r="J148" i="9"/>
  <c r="J147" i="9"/>
  <c r="J145" i="9"/>
  <c r="J144" i="9"/>
  <c r="J143" i="9"/>
  <c r="J142" i="9"/>
  <c r="J138" i="9"/>
  <c r="J137" i="9"/>
  <c r="J136" i="9"/>
  <c r="J135" i="9"/>
  <c r="J134" i="9"/>
  <c r="J133" i="9"/>
  <c r="J132" i="9"/>
  <c r="J131" i="9"/>
  <c r="J130" i="9"/>
  <c r="J129" i="9"/>
  <c r="J128" i="9"/>
  <c r="J127" i="9"/>
  <c r="J126" i="9"/>
  <c r="J125" i="9"/>
  <c r="J124" i="9"/>
  <c r="J123"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4" i="9"/>
  <c r="J83" i="9"/>
  <c r="J82" i="9"/>
  <c r="J81" i="9"/>
  <c r="J80" i="9"/>
  <c r="J79" i="9"/>
  <c r="J149" i="9" s="1"/>
  <c r="K53" i="9"/>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<sst xmlns="http://schemas.openxmlformats.org/spreadsheetml/2006/main" count="1358" uniqueCount="1242">
  <si>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</si>
  <si>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</si>
  <si>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</si>
  <si>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</si>
  <si>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</si>
  <si>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</si>
  <si>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</si>
  <si>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</si>
  <si>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</si>
  <si>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</si>
  <si>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</si>
  <si>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</si>
  <si>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</si>
  <si>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</si>
  <si>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</si>
  <si>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</si>
  <si>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</si>
  <si>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</si>
  <si>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</si>
  <si>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</si>
  <si>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</si>
  <si>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</si>
  <si>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</si>
  <si>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</si>
  <si>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</si>
  <si>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</si>
  <si>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</si>
  <si>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</si>
  <si>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</si>
  <si>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</si>
  <si>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</si>
  <si>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</si>
  <si>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</si>
  <si>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</si>
  <si>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</si>
  <si>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</si>
  <si>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</si>
  <si>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</si>
  <si>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</si>
  <si>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</si>
  <si>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</si>
  <si>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</si>
  <si>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</si>
  <si>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</si>
  <si>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</si>
  <si>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</si>
  <si>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</si>
  <si>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</si>
  <si>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</si>
  <si>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</si>
  <si>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</si>
  <si>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</si>
  <si>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</si>
  <si>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</si>
  <si>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</si>
  <si>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</si>
  <si>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</si>
  <si>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</si>
  <si>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</si>
  <si>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</si>
  <si>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</si>
  <si>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</si>
  <si>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</si>
  <si>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</si>
  <si>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</si>
  <si>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</si>
  <si>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</si>
  <si>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</si>
  <si>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</si>
  <si>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</si>
  <si>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</si>
  <si>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</si>
  <si>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</si>
  <si>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</si>
  <si>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</si>
  <si>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</si>
  <si>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</si>
  <si>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</si>
  <si>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</si>
  <si>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</si>
  <si>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</si>
  <si>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</si>
  <si>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</si>
  <si>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</si>
  <si>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</si>
  <si>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</si>
  <si>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</si>
  <si>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</si>
  <si>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</si>
  <si>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</si>
  <si>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</si>
  <si>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</si>
  <si>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</si>
  <si>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</si>
  <si>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</si>
  <si>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</si>
  <si>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</si>
  <si>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</si>
  <si>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</si>
  <si>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</si>
  <si>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</si>
  <si>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</si>
  <si>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</si>
  <si>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</si>
  <si>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</si>
  <si>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</si>
  <si>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</si>
  <si>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</si>
  <si>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</si>
  <si>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</si>
  <si>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</si>
  <si>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</si>
  <si>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</si>
  <si>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</si>
  <si>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</si>
  <si>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</si>
  <si>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</si>
  <si>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</si>
  <si>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</si>
  <si>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</si>
  <si>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</si>
  <si>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</si>
  <si>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</si>
  <si>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</si>
  <si>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</si>
  <si>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</si>
  <si>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</si>
  <si>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</si>
  <si>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</si>
  <si>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</si>
  <si>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</si>
  <si>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</si>
  <si>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</si>
  <si>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</si>
  <si>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</si>
  <si>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</si>
  <si>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</si>
  <si>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</si>
  <si>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</si>
  <si>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</si>
  <si>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</si>
  <si>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</si>
  <si>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</si>
  <si>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</si>
  <si>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</si>
  <si>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</si>
  <si>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</si>
  <si>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</si>
  <si>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</si>
  <si>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</si>
  <si>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</si>
  <si>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</si>
  <si>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</si>
  <si>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</si>
  <si>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</si>
  <si>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</si>
  <si>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</si>
  <si>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</si>
  <si>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</si>
  <si>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</si>
  <si>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</si>
  <si>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</si>
  <si>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</si>
  <si>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</si>
  <si>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</si>
  <si>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</si>
  <si>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</si>
  <si>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</si>
  <si>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</si>
  <si>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</si>
  <si>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</si>
  <si>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</si>
  <si>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</si>
  <si>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</si>
  <si>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</si>
  <si>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</si>
  <si>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</si>
  <si>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</si>
  <si>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</si>
  <si>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</si>
  <si>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</si>
  <si>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</si>
  <si>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</si>
  <si>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</si>
  <si>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</si>
  <si>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</si>
  <si>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</si>
  <si>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</si>
  <si>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</si>
  <si>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</si>
  <si>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</si>
  <si>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</si>
  <si>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</si>
  <si>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</si>
  <si>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</si>
  <si>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</si>
  <si>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</si>
  <si>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</si>
  <si>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</si>
  <si>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</si>
  <si>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</si>
  <si>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</si>
  <si>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</si>
  <si>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</si>
  <si>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</si>
  <si>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</si>
  <si>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</si>
  <si>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</si>
  <si>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</si>
  <si>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</si>
  <si>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</si>
  <si>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</si>
  <si>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</si>
  <si>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</si>
  <si>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</si>
  <si>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</si>
  <si>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</si>
  <si>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</si>
  <si>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</si>
  <si>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</si>
  <si>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</si>
  <si>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</si>
  <si>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</si>
  <si>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</si>
  <si>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</si>
  <si>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</si>
  <si>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</si>
  <si>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</si>
  <si>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</si>
  <si>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</si>
  <si>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</si>
  <si>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</si>
  <si>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</si>
  <si>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</si>
  <si>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</si>
  <si>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</si>
  <si>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</si>
  <si>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</si>
  <si>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</si>
  <si>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</si>
  <si>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</si>
  <si>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</si>
  <si>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</si>
  <si>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</si>
  <si>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</si>
  <si>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</si>
  <si>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</si>
  <si>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</si>
  <si>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</si>
  <si>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</si>
  <si>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</si>
  <si>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</si>
  <si>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</si>
  <si>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</si>
  <si>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</si>
  <si>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</si>
  <si>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</si>
  <si>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</si>
  <si>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</si>
  <si>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</si>
  <si>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</si>
  <si>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</si>
  <si>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</si>
  <si>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</si>
  <si>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</si>
  <si>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</si>
  <si>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</si>
  <si>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</si>
  <si>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</si>
  <si>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</si>
  <si>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</si>
  <si>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</si>
  <si>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</si>
  <si>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</si>
  <si>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</si>
  <si>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</si>
  <si>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</si>
  <si>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</si>
  <si>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</si>
  <si>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</si>
  <si>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</si>
  <si>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</si>
  <si>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</si>
  <si>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</si>
  <si>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</si>
  <si>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</si>
  <si>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</si>
  <si>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</si>
  <si>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</si>
  <si>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</si>
  <si>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</si>
  <si>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</si>
  <si>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</si>
  <si>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</si>
  <si>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</si>
  <si>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</si>
  <si>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</si>
  <si>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</si>
  <si>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</si>
  <si>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</si>
  <si>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</si>
  <si>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</si>
  <si>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</si>
  <si>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</si>
  <si>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</si>
  <si>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</si>
  <si>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</si>
  <si>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</si>
  <si>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</si>
  <si>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</si>
  <si>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</si>
  <si>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</si>
  <si>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</si>
  <si>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</si>
  <si>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</si>
  <si>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</si>
  <si>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</si>
  <si>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</si>
  <si>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</si>
  <si>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</si>
  <si>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</si>
  <si>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</si>
  <si>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</si>
  <si>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</si>
  <si>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</si>
  <si>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</si>
  <si>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</si>
  <si>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</si>
  <si>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</si>
  <si>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</si>
  <si>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</si>
  <si>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</si>
  <si>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</si>
  <si>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</si>
  <si>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</si>
  <si>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</si>
  <si>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</si>
  <si>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</si>
  <si>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</si>
  <si>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</si>
  <si>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</si>
  <si>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</si>
  <si>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</si>
  <si>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</si>
  <si>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</si>
  <si>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</si>
  <si>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</si>
  <si>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</si>
  <si>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</si>
  <si>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</si>
  <si>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</si>
  <si>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</si>
  <si>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</si>
  <si>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</si>
  <si>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</si>
  <si>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</si>
  <si>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</si>
  <si>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</si>
  <si>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</si>
  <si>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</si>
  <si>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</si>
  <si>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</si>
  <si>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</si>
  <si>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</si>
  <si>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</si>
  <si>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</si>
  <si>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</si>
  <si>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</si>
  <si>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</si>
  <si>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</si>
  <si>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</si>
  <si>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</si>
  <si>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</si>
  <si>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</si>
  <si>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</si>
  <si>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</si>
  <si>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</si>
  <si>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</si>
  <si>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</si>
  <si>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</si>
  <si>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</si>
  <si>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</si>
  <si>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</si>
  <si>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</si>
  <si>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</si>
  <si>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</si>
  <si>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</si>
  <si>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</si>
  <si>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</si>
  <si>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</si>
  <si>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</si>
  <si>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</si>
  <si>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</si>
  <si>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</si>
  <si>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</si>
  <si>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</si>
  <si>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</si>
  <si>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</si>
  <si>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</si>
  <si>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</si>
  <si>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</si>
  <si>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</si>
  <si>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</si>
  <si>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</si>
  <si>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</si>
  <si>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</si>
  <si>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</si>
  <si>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</si>
  <si>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</si>
  <si>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</si>
  <si>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</si>
  <si>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</si>
  <si>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</si>
  <si>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</si>
  <si>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</si>
  <si>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</si>
  <si>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</si>
  <si>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</si>
  <si>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</si>
  <si>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</si>
  <si>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</si>
  <si>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</si>
  <si>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</si>
  <si>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</si>
  <si>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</si>
  <si>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</si>
  <si>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</si>
  <si>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</si>
  <si>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</si>
  <si>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</si>
  <si>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</si>
  <si>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</si>
  <si>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</si>
  <si>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</si>
  <si>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</si>
  <si>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</si>
  <si>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</si>
  <si>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</si>
  <si>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</si>
  <si>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</si>
  <si>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</si>
  <si>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</si>
  <si>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</si>
  <si>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</si>
  <si>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</si>
  <si>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</si>
  <si>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</si>
  <si>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</si>
  <si>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</si>
  <si>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</si>
  <si>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</si>
  <si>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</si>
  <si>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</si>
  <si>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</si>
  <si>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</si>
  <si>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</si>
  <si>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</si>
  <si>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</si>
  <si>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</si>
  <si>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</si>
  <si>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</si>
  <si>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</si>
  <si>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</si>
  <si>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</si>
  <si>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</si>
  <si>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</si>
  <si>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</si>
  <si>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</si>
  <si>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</si>
  <si>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</si>
  <si>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</si>
  <si>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</si>
  <si>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</si>
  <si>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</si>
  <si>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</si>
  <si>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</si>
  <si>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</si>
  <si>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</si>
  <si>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</si>
  <si>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</si>
  <si>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</si>
  <si>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</si>
  <si>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</si>
  <si>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</si>
  <si>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</si>
  <si>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</si>
  <si>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</si>
  <si>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</si>
  <si>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</si>
  <si>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</si>
  <si>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</si>
  <si>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</si>
  <si>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</si>
  <si>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</si>
  <si>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</si>
  <si>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</si>
  <si>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</si>
  <si>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</si>
  <si>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</si>
  <si>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</si>
  <si>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</si>
  <si>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</si>
  <si>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</si>
  <si>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</si>
  <si>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</si>
  <si>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</si>
  <si>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</si>
  <si>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</si>
  <si>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</si>
  <si>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</si>
  <si>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</si>
  <si>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</si>
  <si>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</si>
  <si>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</si>
  <si>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</si>
  <si>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</si>
  <si>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</si>
  <si>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</si>
  <si>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</si>
  <si>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</si>
  <si>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</si>
  <si>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</si>
  <si>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</si>
  <si>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</si>
  <si>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</si>
  <si>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</si>
  <si>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</si>
  <si>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</si>
  <si>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</si>
  <si>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</si>
  <si>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</si>
  <si>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</si>
  <si>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</si>
  <si>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</si>
  <si>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</si>
  <si>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</si>
  <si>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</si>
  <si>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</si>
  <si>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</si>
  <si>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</si>
  <si>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</si>
  <si>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</si>
  <si>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</si>
  <si>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</si>
  <si>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</si>
  <si>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</si>
  <si>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</si>
  <si>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</si>
  <si>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</si>
  <si>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</si>
  <si>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</si>
  <si>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</si>
  <si>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</si>
  <si>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</si>
  <si>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</si>
  <si>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</si>
  <si>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</si>
  <si>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</si>
  <si>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</si>
  <si>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</si>
  <si>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</si>
  <si>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</si>
  <si>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</si>
  <si>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</si>
  <si>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</si>
  <si>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</si>
  <si>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</si>
  <si>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</si>
  <si>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</si>
  <si>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</si>
  <si>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</si>
  <si>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</si>
  <si>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</si>
  <si>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</si>
  <si>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</si>
  <si>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</si>
  <si>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</si>
  <si>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</si>
  <si>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</si>
  <si>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</si>
  <si>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</si>
  <si>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</si>
  <si>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</si>
  <si>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</si>
  <si>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</si>
  <si>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</si>
  <si>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</si>
  <si>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</si>
  <si>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</si>
  <si>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</si>
  <si>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</si>
  <si>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</si>
  <si>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</si>
  <si>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</si>
  <si>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</si>
  <si>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</si>
  <si>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</si>
  <si>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</si>
  <si>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</si>
  <si>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</si>
  <si>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</si>
  <si>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</si>
  <si>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</si>
  <si>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</si>
  <si>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</si>
  <si>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</si>
  <si>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</si>
  <si>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</si>
  <si>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</si>
  <si>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</si>
  <si>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</si>
  <si>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</si>
  <si>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</si>
  <si>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</si>
  <si>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</si>
  <si>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</si>
  <si>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</si>
  <si>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</si>
  <si>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</si>
  <si>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</si>
  <si>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</si>
  <si>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</si>
  <si>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</si>
  <si>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</si>
  <si>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</si>
  <si>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</si>
  <si>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</si>
  <si>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</si>
  <si>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</si>
  <si>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</si>
  <si>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</si>
  <si>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</si>
  <si>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</si>
  <si>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</si>
  <si>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</si>
  <si>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</si>
  <si>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</si>
  <si>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</si>
  <si>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</si>
  <si>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</si>
  <si>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</si>
  <si>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</si>
  <si>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</si>
  <si>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</si>
  <si>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</si>
  <si>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</si>
  <si>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</si>
  <si>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</si>
  <si>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</si>
  <si>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</si>
  <si>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</si>
  <si>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</si>
  <si>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</si>
  <si>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</si>
  <si>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</si>
  <si>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</si>
  <si>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</si>
  <si>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</si>
  <si>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</si>
  <si>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</si>
  <si>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</si>
  <si>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</si>
  <si>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</si>
  <si>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</si>
  <si>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</si>
  <si>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</si>
  <si>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</si>
  <si>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</si>
  <si>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</si>
  <si>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</si>
  <si>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</si>
  <si>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</si>
  <si>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</si>
  <si>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</si>
  <si>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</si>
  <si>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</si>
  <si>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</si>
  <si>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</si>
  <si>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</si>
  <si>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</si>
  <si>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</si>
  <si>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</si>
  <si>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</si>
  <si>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</si>
  <si>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</si>
  <si>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</si>
  <si>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</si>
  <si>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</si>
  <si>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</si>
  <si>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</si>
  <si>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</si>
  <si>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</si>
  <si>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</si>
  <si>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</si>
  <si>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</si>
  <si>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</si>
  <si>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</si>
  <si>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</si>
  <si>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</si>
  <si>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</si>
  <si>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</si>
  <si>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</si>
  <si>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</si>
  <si>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</si>
  <si>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</si>
  <si>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</si>
  <si>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</si>
  <si>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</si>
  <si>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</si>
  <si>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</si>
  <si>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</si>
  <si>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</si>
  <si>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</si>
  <si>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</si>
  <si>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</si>
  <si>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</si>
  <si>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</si>
  <si>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</si>
  <si>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</si>
  <si>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</si>
  <si>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</si>
  <si>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</si>
  <si>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</si>
  <si>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</si>
  <si>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</si>
  <si>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</si>
  <si>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</si>
  <si>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</si>
  <si>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</si>
  <si>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</si>
  <si>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</si>
  <si>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</si>
  <si>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</si>
  <si>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</si>
  <si>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</si>
  <si>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</si>
  <si>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</si>
  <si>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</si>
  <si>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</si>
  <si>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</si>
  <si>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</si>
  <si>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</si>
  <si>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</si>
  <si>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</si>
  <si>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</si>
  <si>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</si>
  <si>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</si>
  <si>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</si>
  <si>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</si>
  <si>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</si>
  <si>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</si>
  <si>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</si>
  <si>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</si>
  <si>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</si>
  <si>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</si>
  <si>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</si>
  <si>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</si>
  <si>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</si>
  <si>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</si>
  <si>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</si>
  <si>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</si>
  <si>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</si>
  <si>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</si>
  <si>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</si>
  <si>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</si>
  <si>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</si>
  <si>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</si>
  <si>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</si>
  <si>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</si>
  <si>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</si>
  <si>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</si>
  <si>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</si>
  <si>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</si>
  <si>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</si>
  <si>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</si>
  <si>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</si>
  <si>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</si>
  <si>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</si>
  <si>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</si>
  <si>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</si>
  <si>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</si>
  <si>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</si>
  <si>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</si>
  <si>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</si>
  <si>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</si>
  <si>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</si>
  <si>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</si>
  <si>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</si>
  <si>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</si>
  <si>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</si>
  <si>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</si>
  <si>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</si>
  <si>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</si>
  <si>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</si>
  <si>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</si>
  <si>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</si>
  <si>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</si>
  <si>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</si>
  <si>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</si>
  <si>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</si>
  <si>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</si>
  <si>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</si>
  <si>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</si>
  <si>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</si>
  <si>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</si>
  <si>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</si>
  <si>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</si>
  <si>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</si>
  <si>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</si>
  <si>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</si>
  <si>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</si>
  <si>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</si>
  <si>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</si>
  <si>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</si>
  <si>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</si>
  <si>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</si>
  <si>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</si>
  <si>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</si>
  <si>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</si>
  <si>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</si>
  <si>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</si>
  <si>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</si>
  <si>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</si>
  <si>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</si>
  <si>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</si>
  <si>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</si>
  <si>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</si>
  <si>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</si>
  <si>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</si>
  <si>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</si>
  <si>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</si>
  <si>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</si>
  <si>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</si>
  <si>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</si>
  <si>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</si>
  <si>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</si>
  <si>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</si>
  <si>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</si>
  <si>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</si>
  <si>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</si>
  <si>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</si>
  <si>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</si>
  <si>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</si>
  <si>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</si>
  <si>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</si>
  <si>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</si>
  <si>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</si>
  <si>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</si>
  <si>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</si>
  <si>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</si>
  <si>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</si>
  <si>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</si>
  <si>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</si>
  <si>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</si>
  <si>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</si>
  <si>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</si>
  <si>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</si>
  <si>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</si>
  <si>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</si>
  <si>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</si>
  <si>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</si>
  <si>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</si>
  <si>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</si>
  <si>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</si>
  <si>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</si>
  <si>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</si>
  <si>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</si>
  <si>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</si>
  <si>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</si>
  <si>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</si>
  <si>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</si>
  <si>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</si>
  <si>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</si>
  <si>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</si>
  <si>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</si>
  <si>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</si>
  <si>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</si>
  <si>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</si>
  <si>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</si>
  <si>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</si>
  <si>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</si>
  <si>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</si>
  <si>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</si>
  <si>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</si>
  <si>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</si>
  <si>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</si>
  <si>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</si>
  <si>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</si>
  <si>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</si>
  <si>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</si>
  <si>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</si>
  <si>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</si>
  <si>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</si>
  <si>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</si>
  <si>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</si>
  <si>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</si>
  <si>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</si>
  <si>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</si>
  <si>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</si>
  <si>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</si>
  <si>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</si>
  <si>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</si>
  <si>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</si>
  <si>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</si>
  <si>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</si>
  <si>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</si>
  <si>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</si>
  <si>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</si>
  <si>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</si>
  <si>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</si>
  <si>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</si>
  <si>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</si>
  <si>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</si>
  <si>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</si>
  <si>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</si>
  <si>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</si>
  <si>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</si>
  <si>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</si>
  <si>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</si>
  <si>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</si>
  <si>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</si>
  <si>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</si>
  <si>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</si>
  <si>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</si>
  <si>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</si>
  <si>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</si>
  <si>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</si>
  <si>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</si>
  <si>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</si>
  <si>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</si>
  <si>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</si>
  <si>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</si>
  <si>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</si>
  <si>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</si>
  <si>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</si>
  <si>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</si>
  <si>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</si>
  <si>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</si>
  <si>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</si>
  <si>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</si>
  <si>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</si>
  <si>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</si>
  <si>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</si>
  <si>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</si>
  <si>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</si>
  <si>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</si>
  <si>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</si>
  <si>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</si>
  <si>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t>DISTRIBUIDORA VIÑA DEL MAR S.A.</t>
  </si>
  <si>
    <t>VENTA DE LUBRICANTES</t>
  </si>
  <si>
    <t>JORGE MONTT 2300</t>
  </si>
  <si>
    <t>VIÑA DEL MAR</t>
  </si>
  <si>
    <t>VALPARAISO</t>
  </si>
  <si>
    <t>76.888.106-5</t>
  </si>
  <si>
    <t>Fecha :</t>
  </si>
  <si>
    <t>05/05/2021</t>
  </si>
  <si>
    <t>Balance Tributario</t>
  </si>
  <si>
    <t xml:space="preserve"> Acumulado mes/año</t>
  </si>
  <si>
    <t>Diciembre/2020</t>
  </si>
  <si>
    <t>Cuenta Contable</t>
  </si>
  <si>
    <t>Valores Acumulados</t>
  </si>
  <si>
    <t>Saldos</t>
  </si>
  <si>
    <t>Inventario</t>
  </si>
  <si>
    <t>Resultados</t>
  </si>
  <si>
    <t>Deudor</t>
  </si>
  <si>
    <t>Acreedor</t>
  </si>
  <si>
    <t>Pérdida</t>
  </si>
  <si>
    <t>Ganancia</t>
  </si>
  <si>
    <t xml:space="preserve">1-1-01-01-02  Caja 2015                                                   </t>
  </si>
  <si>
    <t xml:space="preserve">1-1-01-01-11  Fondos fijos                                                </t>
  </si>
  <si>
    <t xml:space="preserve">1-1-01-01-14  Deposito en Transito                                        </t>
  </si>
  <si>
    <t xml:space="preserve">1-1-01-02-11  Banco Chile 101-35725-07                                    </t>
  </si>
  <si>
    <t xml:space="preserve">1-1-01-02-12  Banco Estado                                                </t>
  </si>
  <si>
    <t xml:space="preserve">1-1-03-01-01  Fondos Mutuos                                               </t>
  </si>
  <si>
    <t xml:space="preserve">1-1-04-01-01  Clientes Facturas Nacionales                                </t>
  </si>
  <si>
    <t xml:space="preserve">1-1-05-01-04  Cheques Protestados                                         </t>
  </si>
  <si>
    <t xml:space="preserve">1-1-05-01-07  Cheque al dia 2015                                          </t>
  </si>
  <si>
    <t xml:space="preserve">1-1-05-01-08  Cheque en cartera 2015                                      </t>
  </si>
  <si>
    <t xml:space="preserve">1-1-05-01-11  Cuenta por cobrar relacionado ESVM                          </t>
  </si>
  <si>
    <t xml:space="preserve">1-1-05-01-12  Vale Vista                                                  </t>
  </si>
  <si>
    <t xml:space="preserve">1-1-05-02-03  Tarjeta de Credito 2015                                     </t>
  </si>
  <si>
    <t xml:space="preserve">1-1-05-02-06  Transbank en transito                                       </t>
  </si>
  <si>
    <t xml:space="preserve">1-1-06-01-01  Anticipos al personal                                       </t>
  </si>
  <si>
    <t xml:space="preserve">1-1-06-01-03  Fondos a Rendir                                             </t>
  </si>
  <si>
    <t xml:space="preserve">1-1-06-01-07  Deudor Personal                                             </t>
  </si>
  <si>
    <t xml:space="preserve">1-1-06-02-01  Anticipo a Proveedores                                      </t>
  </si>
  <si>
    <t xml:space="preserve">1-1-06-02-02  Otros deudores                                              </t>
  </si>
  <si>
    <t xml:space="preserve">1-1-06-02-03  Anticipo a Honorarios                                       </t>
  </si>
  <si>
    <t xml:space="preserve">1-1-06-02-04  Nota de credito por recibir pronto pago                     </t>
  </si>
  <si>
    <t xml:space="preserve">1-1-06-02-08  Notas de Crédito por Recibir Distribuidora                  </t>
  </si>
  <si>
    <t xml:space="preserve">1-1-06-02-10  Provision de Ingreso                                        </t>
  </si>
  <si>
    <t xml:space="preserve">1-1-06-02-13  Deudor Especial Copec Distribuidora                         </t>
  </si>
  <si>
    <t xml:space="preserve">1-1-08-01-02  Existecias Playa Bomba (Lub, Acc- Prom)                     </t>
  </si>
  <si>
    <t xml:space="preserve">1-1-08-01-06  Automoviles Nuevos                                          </t>
  </si>
  <si>
    <t xml:space="preserve">1-1-08-01-13  Existencias Accesorios                                      </t>
  </si>
  <si>
    <t xml:space="preserve">1-1-08-01-18  Impuesto Especifico Diesel                                  </t>
  </si>
  <si>
    <t xml:space="preserve">1-1-08-01-20  Existencias de Lubricantes Distribuidora                    </t>
  </si>
  <si>
    <t xml:space="preserve">1-1-09-01-01  IVA Credito Fiscal                                          </t>
  </si>
  <si>
    <t xml:space="preserve">1-1-09-01-04  PPM                                                         </t>
  </si>
  <si>
    <t xml:space="preserve">1-1-09-01-07  Remanente IVA Crédito Fiscal                                </t>
  </si>
  <si>
    <t xml:space="preserve">1-1-10-01-03  Gasto Diferido                                              </t>
  </si>
  <si>
    <t xml:space="preserve">1-2-03-01-01  Maquinarias                                                 </t>
  </si>
  <si>
    <t xml:space="preserve">1-2-03-01-02  Equipos computacionales                                     </t>
  </si>
  <si>
    <t xml:space="preserve">1-2-03-01-03  Vehículos                                                   </t>
  </si>
  <si>
    <t xml:space="preserve">1-2-10-01-02  Deprec. Acum. Maquinarias                                   </t>
  </si>
  <si>
    <t xml:space="preserve">1-2-10-01-03  Deprec. Acum. Equipos computacionales                       </t>
  </si>
  <si>
    <t xml:space="preserve">1-2-10-01-04  Deprec. Acum. Vehículos                                     </t>
  </si>
  <si>
    <t xml:space="preserve">1-3-08-01-03  Otros Intangibles                                           </t>
  </si>
  <si>
    <t xml:space="preserve">1-3-09-01-03  Amortizacion Acumulada Otros Intangibles                    </t>
  </si>
  <si>
    <t xml:space="preserve">2-1-01-01-11  Prestamos bancarios C/P                                     </t>
  </si>
  <si>
    <t xml:space="preserve">2-1-07-01-03  Remuneraciones por pagar                                    </t>
  </si>
  <si>
    <t xml:space="preserve">2-1-07-01-04  Honorarios por pagar                                        </t>
  </si>
  <si>
    <t xml:space="preserve">2-1-07-01-08  Cuenta por pagar (Personal)                                 </t>
  </si>
  <si>
    <t xml:space="preserve">2-1-07-01-09  Proveedores Nacionales                                      </t>
  </si>
  <si>
    <t xml:space="preserve">2-1-07-01-12  Cte Cta Relacionada ESVM                                    </t>
  </si>
  <si>
    <t xml:space="preserve">2-1-08-01-11  Deposito por Identificar                                    </t>
  </si>
  <si>
    <t xml:space="preserve">2-1-10-01-01  Doctos y cuentas por pagar a empresas relacionadas C/P      </t>
  </si>
  <si>
    <t xml:space="preserve">2-1-11-01-01  Provisiones de gastos                                       </t>
  </si>
  <si>
    <t xml:space="preserve">2-1-11-01-04  Provision de Costo                                          </t>
  </si>
  <si>
    <t xml:space="preserve">2-1-12-01-01  IVA Debito Fiscal                                           </t>
  </si>
  <si>
    <t xml:space="preserve">2-1-12-01-03  Retención 2a Categoria                                      </t>
  </si>
  <si>
    <t xml:space="preserve">2-1-12-01-04  Impto Unico 2a Categoria                                    </t>
  </si>
  <si>
    <t xml:space="preserve">2-1-12-01-05  Otros Impuestos por pagar                                   </t>
  </si>
  <si>
    <t xml:space="preserve">2-1-12-02-01  A.F.P. por pagar                                            </t>
  </si>
  <si>
    <t xml:space="preserve">2-1-12-02-02  ISAPRE por pagar                                            </t>
  </si>
  <si>
    <t xml:space="preserve">2-1-12-02-03  INP Por pagar                                               </t>
  </si>
  <si>
    <t xml:space="preserve">2-1-12-02-04  CCAF por pagar                                              </t>
  </si>
  <si>
    <t xml:space="preserve">2-1-12-02-05  Mutual por pagar                                            </t>
  </si>
  <si>
    <t xml:space="preserve">2-1-13-01-01  Provision Impuesto a la Renta                               </t>
  </si>
  <si>
    <t xml:space="preserve">2-1-14-01-01  Anticipos de clientes                                       </t>
  </si>
  <si>
    <t xml:space="preserve">2-1-16-01-01  Otros pasivos circulantes                                   </t>
  </si>
  <si>
    <t xml:space="preserve">2-3-01-01-01  Capital                                                     </t>
  </si>
  <si>
    <t xml:space="preserve">2-3-06-01-01  Resultado del ejercicio                                     </t>
  </si>
  <si>
    <t xml:space="preserve">3-1-01-02-02  Accesorios                                                  </t>
  </si>
  <si>
    <t xml:space="preserve">3-1-01-02-03  Promociones                                                 </t>
  </si>
  <si>
    <t xml:space="preserve">3-1-01-02-10  Lubricantes 2015                                            </t>
  </si>
  <si>
    <t xml:space="preserve">3-1-01-02-24  Venta Bluemax                                               </t>
  </si>
  <si>
    <t xml:space="preserve">3-1-01-03-04  Recuperacion de Gastos                                      </t>
  </si>
  <si>
    <t xml:space="preserve">3-1-03-01-05  Deudor Especial 2019                                        </t>
  </si>
  <si>
    <t xml:space="preserve">3-2-01-01-01  Intereses ganados por colocaciones                          </t>
  </si>
  <si>
    <t xml:space="preserve">3-2-04-01-03  Otros Ingresos fuera de la explotacion                      </t>
  </si>
  <si>
    <t xml:space="preserve">3-2-04-01-05  Utilidad x Venta de Vehículos                               </t>
  </si>
  <si>
    <t xml:space="preserve">4-1-01-01-01  Costo mercadería                                            </t>
  </si>
  <si>
    <t xml:space="preserve">4-1-01-01-02  Costo Ventas                                                </t>
  </si>
  <si>
    <t xml:space="preserve">4-1-01-01-04  Costo Venta Accesorios                                      </t>
  </si>
  <si>
    <t xml:space="preserve">4-1-01-01-11  Costo Combustible Diesel                                    </t>
  </si>
  <si>
    <t xml:space="preserve">4-1-01-01-13  Costo Venta Lubricantes                                     </t>
  </si>
  <si>
    <t xml:space="preserve">4-1-01-01-18  Costo de Venta Lubricante 2015                              </t>
  </si>
  <si>
    <t xml:space="preserve">4-1-01-01-20  Notas de Crédito VISION                                     </t>
  </si>
  <si>
    <t xml:space="preserve">4-1-01-01-21  Notas de Crédito Comisión Trimestral                        </t>
  </si>
  <si>
    <t xml:space="preserve">4-1-01-01-25  Descuento por pronto pago                                   </t>
  </si>
  <si>
    <t xml:space="preserve">4-1-01-01-26  Costo Bluemax                                               </t>
  </si>
  <si>
    <t xml:space="preserve">4-1-01-04-03  Deudor Especial 2019                                        </t>
  </si>
  <si>
    <t xml:space="preserve">4-2-01-01-01  Sueldo Base                                                 </t>
  </si>
  <si>
    <t xml:space="preserve">4-2-01-01-03  Gratificacion                                               </t>
  </si>
  <si>
    <t xml:space="preserve">4-2-01-01-04  Bonos                                                       </t>
  </si>
  <si>
    <t xml:space="preserve">4-2-01-01-06  Comisiones del personal                                     </t>
  </si>
  <si>
    <t xml:space="preserve">4-2-01-01-07  Seguro Cesantia                                             </t>
  </si>
  <si>
    <t xml:space="preserve">4-2-01-01-08  Aporte Mutual                                               </t>
  </si>
  <si>
    <t xml:space="preserve">4-2-01-01-10  Aguinaldos                                                  </t>
  </si>
  <si>
    <t xml:space="preserve">4-2-01-02-01  Indemnizaciones                                             </t>
  </si>
  <si>
    <t xml:space="preserve">4-2-01-02-06  Otros gastos en personal                                    </t>
  </si>
  <si>
    <t xml:space="preserve">4-2-02-01-01  Servicios contables y auditoria                             </t>
  </si>
  <si>
    <t xml:space="preserve">4-2-02-01-03  Otros Servicios profesionales                               </t>
  </si>
  <si>
    <t xml:space="preserve">4-2-03-01-04  Arriendo de Maquinarias y Equipos                           </t>
  </si>
  <si>
    <t xml:space="preserve">4-2-03-02-03  Telefonía Movil                                             </t>
  </si>
  <si>
    <t xml:space="preserve">4-2-03-02-05  Correo y encomiendas                                        </t>
  </si>
  <si>
    <t xml:space="preserve">4-2-04-01-01  Insumos de oficina                                          </t>
  </si>
  <si>
    <t xml:space="preserve">4-2-04-01-03  Articulos de imprenta                                       </t>
  </si>
  <si>
    <t xml:space="preserve">4-2-04-01-05  Material de aseo                                            </t>
  </si>
  <si>
    <t xml:space="preserve">4-2-04-02-03  Otros insumos computacionales                               </t>
  </si>
  <si>
    <t xml:space="preserve">4-2-05-02-03  Mantencion equipos de computacion                           </t>
  </si>
  <si>
    <t xml:space="preserve">4-2-05-02-04  Mantención de Vehículos                                     </t>
  </si>
  <si>
    <t xml:space="preserve">4-2-06-01-04  Otras publicidades                                          </t>
  </si>
  <si>
    <t xml:space="preserve">4-2-08-01-01  Gastos notariales y legales                                 </t>
  </si>
  <si>
    <t xml:space="preserve">4-2-08-01-02  Patentes comerciales                                        </t>
  </si>
  <si>
    <t xml:space="preserve">4-2-08-01-03  Impuesto Timbre y Estampillas                               </t>
  </si>
  <si>
    <t xml:space="preserve">4-2-08-02-02  Comisiones bancarias                                        </t>
  </si>
  <si>
    <t xml:space="preserve">4-2-08-09-01  Fletes                                                      </t>
  </si>
  <si>
    <t xml:space="preserve">4-2-08-09-02  Comisiones, Multas y similares                              </t>
  </si>
  <si>
    <t xml:space="preserve">4-2-08-09-03  Otros gastos generales                                      </t>
  </si>
  <si>
    <t xml:space="preserve">4-2-08-09-04  Combustible                                                 </t>
  </si>
  <si>
    <t xml:space="preserve">4-2-08-09-05  Seguros                                                     </t>
  </si>
  <si>
    <t xml:space="preserve">4-2-08-09-08  Movilización y Traslados                                    </t>
  </si>
  <si>
    <t xml:space="preserve">4-2-08-09-09  Donaciones                                                  </t>
  </si>
  <si>
    <t xml:space="preserve">4-2-08-09-11  Colaciones                                                  </t>
  </si>
  <si>
    <t xml:space="preserve">4-2-08-09-12  Permiso de Circulacion                                      </t>
  </si>
  <si>
    <t xml:space="preserve">4-2-08-09-13  Vestuario y Calzado                                         </t>
  </si>
  <si>
    <t xml:space="preserve">4-2-08-09-16  Movilizacion y Traslado Choferes                            </t>
  </si>
  <si>
    <t xml:space="preserve">4-2-08-09-17  Peajes Choferes                                             </t>
  </si>
  <si>
    <t xml:space="preserve">4-2-08-09-18  Colacion Choferes                                           </t>
  </si>
  <si>
    <t xml:space="preserve">4-2-08-09-19  Movilizacion y traslado vendedores                          </t>
  </si>
  <si>
    <t xml:space="preserve">4-2-08-09-21  IVA NO Recuperable                                          </t>
  </si>
  <si>
    <t xml:space="preserve">4-2-09-01-01  Depreciacion del ejercicio                                  </t>
  </si>
  <si>
    <t xml:space="preserve">4-2-09-01-03  Amortizacion intangible                                     </t>
  </si>
  <si>
    <t xml:space="preserve">4-3-01-01-01  Intereses bancarios                                         </t>
  </si>
  <si>
    <t xml:space="preserve">4-3-04-01-01  Perdida por venta de activo fijo                            </t>
  </si>
  <si>
    <t xml:space="preserve">4-3-04-01-02  Otros Egresos fuera de la explotacion                       </t>
  </si>
  <si>
    <t xml:space="preserve">4-4-01-01-01  C.M. Activo Circulante                                      </t>
  </si>
  <si>
    <t xml:space="preserve">4-4-01-01-03  C.M. Otros Activos                                          </t>
  </si>
  <si>
    <t xml:space="preserve">4-5-01-01-01  Impuesto a la renta                                         </t>
  </si>
  <si>
    <t xml:space="preserve">5-1-01-02-01  Cuenta de Cuadre Pesos                                      </t>
  </si>
  <si>
    <t xml:space="preserve">5-1-01-03-01  Cta. differencia cambio Pesos                               </t>
  </si>
  <si>
    <t>Sub-Totales</t>
  </si>
  <si>
    <t>EBITDA</t>
  </si>
  <si>
    <t>Pérdidas / Ganancias</t>
  </si>
  <si>
    <t>Total General</t>
  </si>
  <si>
    <t xml:space="preserve">  Caja                                                    </t>
  </si>
  <si>
    <t xml:space="preserve">  Fondos fijos                                                </t>
  </si>
  <si>
    <t xml:space="preserve">  Deposito en Transito                                        </t>
  </si>
  <si>
    <t xml:space="preserve">  Banco Chile                                     </t>
  </si>
  <si>
    <t xml:space="preserve">  Banco Estado                                                </t>
  </si>
  <si>
    <t xml:space="preserve">  Fondos Mutuos                                               </t>
  </si>
  <si>
    <t xml:space="preserve">  Clientes Facturas Nacionales                                </t>
  </si>
  <si>
    <t xml:space="preserve">  Cheques Protestados                                         </t>
  </si>
  <si>
    <t xml:space="preserve">  Cheque al dia                                           </t>
  </si>
  <si>
    <t xml:space="preserve">  Cheque en cartera                                       </t>
  </si>
  <si>
    <t xml:space="preserve">  Cuenta por cobrar relacionado ESVM                          </t>
  </si>
  <si>
    <t xml:space="preserve">  Vale Vista                                                  </t>
  </si>
  <si>
    <t xml:space="preserve">  Tarjeta de Credito                                      </t>
  </si>
  <si>
    <t xml:space="preserve">  Transbank en transito                                       </t>
  </si>
  <si>
    <t xml:space="preserve">  Anticipos al personal                                       </t>
  </si>
  <si>
    <t xml:space="preserve">  Fondos a Rendir                                             </t>
  </si>
  <si>
    <t xml:space="preserve">  Deudor Personal                                             </t>
  </si>
  <si>
    <t xml:space="preserve">  Anticipo a Proveedores                                      </t>
  </si>
  <si>
    <t xml:space="preserve">  Otros deudores                                              </t>
  </si>
  <si>
    <t xml:space="preserve">  Anticipo a Honorarios                                       </t>
  </si>
  <si>
    <t xml:space="preserve">  Nota de credito por recibir pronto pago                     </t>
  </si>
  <si>
    <t xml:space="preserve">  Notas de Crédito por Recibir Distribuidora                  </t>
  </si>
  <si>
    <t xml:space="preserve">  Provision de Ingreso                                        </t>
  </si>
  <si>
    <t xml:space="preserve">  Deudor Especial Copec Distribuidora                         </t>
  </si>
  <si>
    <t xml:space="preserve">  Existecias Playa Bomba Lub Acc Prom                     </t>
  </si>
  <si>
    <t xml:space="preserve">  Automoviles Nuevos                                          </t>
  </si>
  <si>
    <t xml:space="preserve">  Existencias Accesorios                                      </t>
  </si>
  <si>
    <t xml:space="preserve">  Impuesto Especifico Diesel                                  </t>
  </si>
  <si>
    <t xml:space="preserve">  Existencias de Lubricantes Distribuidora                    </t>
  </si>
  <si>
    <t xml:space="preserve">  IVA Credito Fiscal                                          </t>
  </si>
  <si>
    <t xml:space="preserve">  PPM                                                         </t>
  </si>
  <si>
    <t xml:space="preserve">  Remanente IVA Crédito Fiscal                                </t>
  </si>
  <si>
    <t xml:space="preserve">  Gasto Diferido                                              </t>
  </si>
  <si>
    <t xml:space="preserve">  Maquinarias                                                 </t>
  </si>
  <si>
    <t xml:space="preserve">  Equipos computacionales                                     </t>
  </si>
  <si>
    <t xml:space="preserve">  Vehículos                                                   </t>
  </si>
  <si>
    <t xml:space="preserve">  Deprec Acum Maquinarias                                   </t>
  </si>
  <si>
    <t xml:space="preserve">  Deprec Acum Equipos computacionales                       </t>
  </si>
  <si>
    <t xml:space="preserve">  Deprec Acum Vehículos                                     </t>
  </si>
  <si>
    <t xml:space="preserve">  Otros Intangibles                                           </t>
  </si>
  <si>
    <t xml:space="preserve">  Amortizacion Acumulada Otros Intangibles                    </t>
  </si>
  <si>
    <t xml:space="preserve">  Prestamos bancarios CP                                     </t>
  </si>
  <si>
    <t xml:space="preserve">  Remuneraciones por pagar                                    </t>
  </si>
  <si>
    <t xml:space="preserve">  Honorarios por pagar                                        </t>
  </si>
  <si>
    <t xml:space="preserve">  Cuenta por pagar Personal                                 </t>
  </si>
  <si>
    <t xml:space="preserve">  Proveedores Nacionales                                      </t>
  </si>
  <si>
    <t xml:space="preserve">  Cte Cta Relacionada ESVM                                    </t>
  </si>
  <si>
    <t xml:space="preserve">  Deposito por Identificar                                    </t>
  </si>
  <si>
    <t xml:space="preserve">  Doctos y cuentas por pagar a empresas relacionadas CP      </t>
  </si>
  <si>
    <t xml:space="preserve">  Provisiones de gastos                                       </t>
  </si>
  <si>
    <t xml:space="preserve">  Provision de Costo                                          </t>
  </si>
  <si>
    <t xml:space="preserve">  IVA Debito Fiscal                                           </t>
  </si>
  <si>
    <t xml:space="preserve">  Retención a Categoria                                      </t>
  </si>
  <si>
    <t xml:space="preserve">  Impto Unico a Categoria                                    </t>
  </si>
  <si>
    <t xml:space="preserve">  Otros Impuestos por pagar                                   </t>
  </si>
  <si>
    <t xml:space="preserve">  AFP por pagar                                            </t>
  </si>
  <si>
    <t xml:space="preserve">  ISAPRE por pagar                                            </t>
  </si>
  <si>
    <t xml:space="preserve">  INP Por pagar                                               </t>
  </si>
  <si>
    <t xml:space="preserve">  CCAF por pagar                                              </t>
  </si>
  <si>
    <t xml:space="preserve">  Mutual por pagar                                            </t>
  </si>
  <si>
    <t xml:space="preserve">  Provision Impuesto a la Renta                               </t>
  </si>
  <si>
    <t xml:space="preserve">  Anticipos de clientes                                       </t>
  </si>
  <si>
    <t xml:space="preserve">  Otros pasivos circulantes                                   </t>
  </si>
  <si>
    <t xml:space="preserve">  Capital                                                     </t>
  </si>
  <si>
    <t xml:space="preserve">  Resultado del ejercicio                                     </t>
  </si>
  <si>
    <t xml:space="preserve">  Accesorios                                                  </t>
  </si>
  <si>
    <t xml:space="preserve">  Promociones                                                 </t>
  </si>
  <si>
    <t xml:space="preserve">  Lubricantes                                             </t>
  </si>
  <si>
    <t xml:space="preserve">  Venta Bluemax                                               </t>
  </si>
  <si>
    <t xml:space="preserve">  Recuperacion de Gastos                                      </t>
  </si>
  <si>
    <t xml:space="preserve">  Deudor Especial                                         </t>
  </si>
  <si>
    <t xml:space="preserve">  Intereses ganados por colocaciones                          </t>
  </si>
  <si>
    <t xml:space="preserve">  Otros Ingresos fuera de la explotacion                      </t>
  </si>
  <si>
    <t xml:space="preserve">  Utilidad x Venta de Vehículos                               </t>
  </si>
  <si>
    <t xml:space="preserve">  Costo mercadería                                            </t>
  </si>
  <si>
    <t xml:space="preserve">  Costo Ventas                                                </t>
  </si>
  <si>
    <t xml:space="preserve">  Costo Venta Accesorios                                      </t>
  </si>
  <si>
    <t xml:space="preserve">  Costo Combustible Diesel                                    </t>
  </si>
  <si>
    <t xml:space="preserve">  Costo Venta Lubricantes                                     </t>
  </si>
  <si>
    <t xml:space="preserve">  Costo de Venta Lubricante                               </t>
  </si>
  <si>
    <t xml:space="preserve">  Notas de Crédito VISION                                     </t>
  </si>
  <si>
    <t xml:space="preserve">  Notas de Crédito Comisión Trimestral                        </t>
  </si>
  <si>
    <t xml:space="preserve">  Descuento por pronto pago                                   </t>
  </si>
  <si>
    <t xml:space="preserve">  Costo Bluemax                                               </t>
  </si>
  <si>
    <t xml:space="preserve">  Sueldo Base                                                 </t>
  </si>
  <si>
    <t xml:space="preserve">  Gratificacion                                               </t>
  </si>
  <si>
    <t xml:space="preserve">  Bonos                                                       </t>
  </si>
  <si>
    <t xml:space="preserve">  Comisiones del personal                                     </t>
  </si>
  <si>
    <t xml:space="preserve">  Seguro Cesantia                                             </t>
  </si>
  <si>
    <t xml:space="preserve">  Aporte Mutual                                               </t>
  </si>
  <si>
    <t xml:space="preserve">  Aguinaldos                                                  </t>
  </si>
  <si>
    <t xml:space="preserve">  Indemnizaciones                                             </t>
  </si>
  <si>
    <t xml:space="preserve">  Otros gastos en personal                                    </t>
  </si>
  <si>
    <t xml:space="preserve">  Servicios contables y auditoria                             </t>
  </si>
  <si>
    <t xml:space="preserve">  Otros Servicios profesionales                               </t>
  </si>
  <si>
    <t xml:space="preserve">  Arriendo de Maquinarias y Equipos                           </t>
  </si>
  <si>
    <t xml:space="preserve">  Telefonía Movil                                             </t>
  </si>
  <si>
    <t xml:space="preserve">  Correo y encomiendas                                        </t>
  </si>
  <si>
    <t xml:space="preserve">  Insumos de oficina                                          </t>
  </si>
  <si>
    <t xml:space="preserve">  Articulos de imprenta                                       </t>
  </si>
  <si>
    <t xml:space="preserve">  Material de aseo                                            </t>
  </si>
  <si>
    <t xml:space="preserve">  Otros insumos computacionales                               </t>
  </si>
  <si>
    <t xml:space="preserve">  Mantencion equipos de computacion                           </t>
  </si>
  <si>
    <t xml:space="preserve">  Mantención de Vehículos                                     </t>
  </si>
  <si>
    <t xml:space="preserve">  Otras publicidades                                          </t>
  </si>
  <si>
    <t xml:space="preserve">  Gastos notariales y legales                                 </t>
  </si>
  <si>
    <t xml:space="preserve">  Patentes comerciales                                        </t>
  </si>
  <si>
    <t xml:space="preserve">  Impuesto Timbre y Estampillas                               </t>
  </si>
  <si>
    <t xml:space="preserve">  Comisiones bancarias                                        </t>
  </si>
  <si>
    <t xml:space="preserve">  Fletes                                                      </t>
  </si>
  <si>
    <t xml:space="preserve">  Comisiones Multas y similares                              </t>
  </si>
  <si>
    <t xml:space="preserve">  Otros gastos generales                                      </t>
  </si>
  <si>
    <t xml:space="preserve">  Combustible                                                 </t>
  </si>
  <si>
    <t xml:space="preserve">  Seguros                                                     </t>
  </si>
  <si>
    <t xml:space="preserve">  Movilización y Traslados                                    </t>
  </si>
  <si>
    <t xml:space="preserve">  Donaciones                                                  </t>
  </si>
  <si>
    <t xml:space="preserve">  Colaciones                                                  </t>
  </si>
  <si>
    <t xml:space="preserve">  Permiso de Circulacion                                      </t>
  </si>
  <si>
    <t xml:space="preserve">  Vestuario y Calzado                                         </t>
  </si>
  <si>
    <t xml:space="preserve">  Movilizacion y Traslado Choferes                            </t>
  </si>
  <si>
    <t xml:space="preserve">  Peajes Choferes                                             </t>
  </si>
  <si>
    <t xml:space="preserve">  Colacion Choferes                                           </t>
  </si>
  <si>
    <t xml:space="preserve">  Movilizacion y traslado vendedores                          </t>
  </si>
  <si>
    <t xml:space="preserve">  IVA NO Recuperable                                          </t>
  </si>
  <si>
    <t xml:space="preserve">  Depreciacion del ejercicio                                  </t>
  </si>
  <si>
    <t xml:space="preserve">  Amortizacion intangible                                     </t>
  </si>
  <si>
    <t xml:space="preserve">  Intereses bancarios                                         </t>
  </si>
  <si>
    <t xml:space="preserve">  Perdida por venta de activo fijo                            </t>
  </si>
  <si>
    <t xml:space="preserve">  Otros Egresos fuera de la explotacion                       </t>
  </si>
  <si>
    <t xml:space="preserve">  CM Activo Circulante                                      </t>
  </si>
  <si>
    <t xml:space="preserve">  CM Otros Activos                                          </t>
  </si>
  <si>
    <t xml:space="preserve">  Impuesto a la renta                                         </t>
  </si>
  <si>
    <t xml:space="preserve">  Cuenta de Cuadre Pesos                                      </t>
  </si>
  <si>
    <t xml:space="preserve">  Cta differencia cambio Pesos                               </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</si>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</sst>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
    <numFmt numFmtId="165" formatCode="#,##0;\(#,##0\)"/>
  </numFmts>
  <fonts count="33">
    <font>
      <sz val="11"/>
      <color theme="1"/>
      <name val="Calibri"/>
      <family val="2"/>
    </font>
    <font>
      <sz val="11"/>
      <color theme="1"/>
      <name val="Calibri"/>
      <family val="2"/>
      <scheme val="minor"/>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1"/>
      <name val="Calibri"/>
      <family val="2"/>
      <scheme val="minor"/>
    </font>
    <font>
      <b/>
      <sz val="12"/>
      <name val="Calibri"/>
      <scheme val="minor"/>
    </font>
    <font>
      <b/>
      <sz val="11"/>
      <name val="Calibri"/>
      <scheme val="minor"/>
    </font>
    <font>
      <sz val="10"/>
      <name val="Times New Roman"/>
    </font>
    <font>
      <sz val="10"/>
      <color rgb="FFFF0000"/>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style="double">
        <color indexed="64"/>
      </bottom>
      <diagonal/>
    </border>
    <border>
      <left/>
      <right/>
      <top/>
      <bottom style="thin">
        <color indexed="64"/>
      </bottom>
      <diagonal/>
    </border>
  </borders>
  <cellStyleXfs count="11">
    <xf numFmtId="0" fontId="0" fillId="0" borderId="0"/>
    <xf numFmtId="0" fontId="2" fillId="0" borderId="0"/>
    <xf numFmtId="0" fontId="3" fillId="0" borderId="0"/>
    <xf numFmtId="0" fontId="8" fillId="0" borderId="0" applyNumberFormat="0" applyFill="0" applyBorder="0" applyAlignment="0" applyProtection="0"/>
    <xf numFmtId="0" fontId="3" fillId="0" borderId="0"/>
    <xf numFmtId="0" fontId="3" fillId="0" borderId="0"/>
    <xf numFmtId="0" fontId="3" fillId="0" borderId="0"/>
    <xf numFmtId="41" fontId="26" fillId="0" borderId="0" applyFont="0" applyFill="0" applyBorder="0" applyAlignment="0" applyProtection="0"/>
    <xf numFmtId="0" fontId="27" fillId="0" borderId="0"/>
    <xf numFmtId="0" fontId="1" fillId="0" borderId="0"/>
    <xf numFmtId="0" fontId="30" fillId="0" borderId="0"/>
  </cellStyleXfs>
  <cellXfs count="138">
    <xf numFmtId="0" fontId="0" fillId="0" borderId="0" xfId="0"/>
    <xf numFmtId="0" fontId="3" fillId="2" borderId="0" xfId="1" applyFont="1" applyFill="1"/>
    <xf numFmtId="0" fontId="5" fillId="4" borderId="0" xfId="1" applyFont="1" applyFill="1"/>
    <xf numFmtId="0" fontId="6" fillId="2" borderId="0" xfId="1" applyFont="1" applyFill="1"/>
    <xf numFmtId="0" fontId="3" fillId="2" borderId="3" xfId="1" applyFont="1" applyFill="1" applyBorder="1"/>
    <xf numFmtId="0" fontId="7" fillId="2" borderId="4" xfId="1" applyFont="1" applyFill="1" applyBorder="1" applyAlignment="1">
      <alignment horizontal="center" vertical="center" wrapText="1"/>
    </xf>
    <xf numFmtId="0" fontId="3" fillId="2" borderId="5" xfId="1" applyFont="1" applyFill="1" applyBorder="1"/>
    <xf numFmtId="0" fontId="3" fillId="2" borderId="6" xfId="1" applyFont="1" applyFill="1" applyBorder="1"/>
    <xf numFmtId="0" fontId="3" fillId="2" borderId="7" xfId="1" applyFont="1" applyFill="1" applyBorder="1"/>
    <xf numFmtId="0" fontId="3" fillId="2" borderId="8" xfId="1" applyFont="1" applyFill="1" applyBorder="1"/>
    <xf numFmtId="0" fontId="8" fillId="0" borderId="0" xfId="3" applyFill="1" applyBorder="1"/>
    <xf numFmtId="0" fontId="10" fillId="3" borderId="9" xfId="1" applyFont="1" applyFill="1" applyBorder="1" applyAlignment="1">
      <alignment horizontal="center" wrapText="1"/>
    </xf>
    <xf numFmtId="0" fontId="9" fillId="3" borderId="9" xfId="1" applyFont="1" applyFill="1" applyBorder="1" applyAlignment="1">
      <alignment wrapText="1"/>
    </xf>
    <xf numFmtId="0" fontId="11" fillId="3" borderId="9" xfId="1" applyFont="1" applyFill="1" applyBorder="1" applyAlignment="1">
      <alignment wrapText="1"/>
    </xf>
    <xf numFmtId="0" fontId="11" fillId="5" borderId="10" xfId="1" applyFont="1" applyFill="1" applyBorder="1"/>
    <xf numFmtId="0" fontId="11" fillId="5" borderId="10" xfId="1" applyFont="1" applyFill="1" applyBorder="1" applyAlignment="1">
      <alignment wrapText="1"/>
    </xf>
    <xf numFmtId="0" fontId="11" fillId="2" borderId="11" xfId="1" applyFont="1" applyFill="1" applyBorder="1"/>
    <xf numFmtId="0" fontId="3" fillId="2" borderId="11" xfId="1" applyFont="1" applyFill="1" applyBorder="1" applyAlignment="1">
      <alignment wrapText="1"/>
    </xf>
    <xf numFmtId="0" fontId="5" fillId="2" borderId="0" xfId="1" applyFont="1" applyFill="1"/>
    <xf numFmtId="0" fontId="11" fillId="2" borderId="11" xfId="1" applyFont="1" applyFill="1" applyBorder="1" applyAlignment="1">
      <alignment wrapText="1"/>
    </xf>
    <xf numFmtId="0" fontId="12" fillId="2" borderId="11" xfId="1" applyFont="1" applyFill="1" applyBorder="1" applyAlignment="1">
      <alignment wrapText="1"/>
    </xf>
    <xf numFmtId="0" fontId="13" fillId="6" borderId="0" xfId="1" applyFont="1" applyFill="1"/>
    <xf numFmtId="0" fontId="12" fillId="7" borderId="11" xfId="1" applyFont="1" applyFill="1" applyBorder="1"/>
    <xf numFmtId="0" fontId="12" fillId="6" borderId="11" xfId="1" applyFont="1" applyFill="1" applyBorder="1" applyAlignment="1">
      <alignment wrapText="1"/>
    </xf>
    <xf numFmtId="0" fontId="12" fillId="6" borderId="11" xfId="1" applyFont="1" applyFill="1" applyBorder="1"/>
    <xf numFmtId="0" fontId="11" fillId="2" borderId="0" xfId="1" applyFont="1" applyFill="1" applyBorder="1"/>
    <xf numFmtId="0" fontId="3" fillId="2" borderId="0" xfId="1" applyFont="1" applyFill="1" applyBorder="1" applyAlignment="1">
      <alignment wrapText="1"/>
    </xf>
    <xf numFmtId="0" fontId="11" fillId="5" borderId="11" xfId="1" applyFont="1" applyFill="1" applyBorder="1"/>
    <xf numFmtId="0" fontId="11" fillId="5" borderId="11" xfId="1" applyFont="1" applyFill="1" applyBorder="1" applyAlignment="1">
      <alignment wrapText="1"/>
    </xf>
    <xf numFmtId="0" fontId="15" fillId="2" borderId="11" xfId="1" applyFont="1" applyFill="1" applyBorder="1" applyAlignment="1">
      <alignment wrapText="1"/>
    </xf>
    <xf numFmtId="0" fontId="16" fillId="4" borderId="0" xfId="1" applyFont="1" applyFill="1"/>
    <xf numFmtId="0" fontId="12" fillId="2" borderId="11" xfId="1" applyFont="1" applyFill="1" applyBorder="1"/>
    <xf numFmtId="0" fontId="13" fillId="2" borderId="0" xfId="1" applyFont="1" applyFill="1"/>
    <xf numFmtId="0" fontId="18" fillId="6" borderId="12" xfId="1" quotePrefix="1" applyFont="1" applyFill="1" applyBorder="1" applyAlignment="1">
      <alignment horizontal="right"/>
    </xf>
    <xf numFmtId="0" fontId="18" fillId="8" borderId="12" xfId="2" applyFont="1" applyFill="1" applyBorder="1"/>
    <xf numFmtId="0" fontId="11" fillId="2" borderId="0" xfId="1" applyFont="1" applyFill="1" applyBorder="1" applyAlignment="1">
      <alignment wrapText="1"/>
    </xf>
    <xf numFmtId="0" fontId="19" fillId="2" borderId="12" xfId="1" quotePrefix="1" applyFont="1" applyFill="1" applyBorder="1" applyAlignment="1">
      <alignment horizontal="right"/>
    </xf>
    <xf numFmtId="0" fontId="11" fillId="2" borderId="12" xfId="2" applyFont="1" applyFill="1" applyBorder="1" applyAlignment="1">
      <alignment wrapText="1"/>
    </xf>
    <xf numFmtId="0" fontId="20" fillId="2" borderId="12" xfId="1" quotePrefix="1" applyFont="1" applyFill="1" applyBorder="1" applyAlignment="1">
      <alignment horizontal="right"/>
    </xf>
    <xf numFmtId="0" fontId="3" fillId="9" borderId="12" xfId="2" applyFont="1" applyFill="1" applyBorder="1" applyAlignment="1">
      <alignment wrapText="1"/>
    </xf>
    <xf numFmtId="0" fontId="3" fillId="9" borderId="12" xfId="2" applyFont="1" applyFill="1" applyBorder="1"/>
    <xf numFmtId="0" fontId="3" fillId="9" borderId="12" xfId="4" applyFont="1" applyFill="1" applyBorder="1" applyAlignment="1">
      <alignment horizontal="left" vertical="center"/>
    </xf>
    <xf numFmtId="0" fontId="11" fillId="9" borderId="12" xfId="2" applyFont="1" applyFill="1" applyBorder="1" applyAlignment="1">
      <alignment wrapText="1"/>
    </xf>
    <xf numFmtId="0" fontId="3" fillId="9" borderId="12" xfId="2" applyFont="1" applyFill="1" applyBorder="1" applyAlignment="1"/>
    <xf numFmtId="0" fontId="3" fillId="2" borderId="12" xfId="1" quotePrefix="1" applyFont="1" applyFill="1" applyBorder="1" applyAlignment="1">
      <alignment horizontal="right"/>
    </xf>
    <xf numFmtId="0" fontId="21" fillId="6" borderId="12" xfId="1" quotePrefix="1" applyFont="1" applyFill="1" applyBorder="1" applyAlignment="1">
      <alignment horizontal="right"/>
    </xf>
    <xf numFmtId="0" fontId="21" fillId="8" borderId="12" xfId="2" applyFont="1" applyFill="1" applyBorder="1" applyAlignment="1">
      <alignment wrapText="1"/>
    </xf>
    <xf numFmtId="0" fontId="12" fillId="6" borderId="12" xfId="1" quotePrefix="1" applyFont="1" applyFill="1" applyBorder="1" applyAlignment="1">
      <alignment horizontal="right"/>
    </xf>
    <xf numFmtId="0" fontId="12" fillId="8" borderId="12" xfId="2" applyFont="1" applyFill="1" applyBorder="1"/>
    <xf numFmtId="0" fontId="3" fillId="9" borderId="12" xfId="4" applyFont="1" applyFill="1" applyBorder="1" applyAlignment="1">
      <alignment horizontal="left" vertical="center" wrapText="1"/>
    </xf>
    <xf numFmtId="0" fontId="20" fillId="2" borderId="0" xfId="1" applyFont="1" applyFill="1"/>
    <xf numFmtId="0" fontId="22" fillId="2" borderId="0" xfId="1" applyFont="1" applyFill="1"/>
    <xf numFmtId="0" fontId="2" fillId="2" borderId="0" xfId="1" applyFill="1"/>
    <xf numFmtId="0" fontId="0" fillId="0" borderId="11" xfId="0" applyBorder="1"/>
    <xf numFmtId="0" fontId="0" fillId="0" borderId="11" xfId="0" applyBorder="1" applyAlignment="1">
      <alignment horizontal="center" vertical="center"/>
    </xf>
    <xf numFmtId="0" fontId="23" fillId="0" borderId="0" xfId="2" applyFont="1" applyFill="1"/>
    <xf numFmtId="0" fontId="23" fillId="0" borderId="0" xfId="5" applyFont="1" applyFill="1" applyBorder="1" applyAlignment="1" applyProtection="1">
      <alignment horizontal="left"/>
      <protection hidden="1"/>
    </xf>
    <xf numFmtId="0" fontId="24" fillId="0" borderId="0" xfId="2" applyFont="1" applyFill="1"/>
    <xf numFmtId="0" fontId="3" fillId="0" borderId="0" xfId="2" applyFont="1" applyFill="1"/>
    <xf numFmtId="0" fontId="3" fillId="0" borderId="0" xfId="5" applyFont="1" applyFill="1" applyBorder="1" applyAlignment="1" applyProtection="1">
      <alignment horizontal="right"/>
      <protection hidden="1"/>
    </xf>
    <xf numFmtId="0" fontId="3" fillId="0" borderId="0" xfId="2" applyFont="1" applyFill="1" applyAlignment="1">
      <alignment horizontal="right"/>
    </xf>
    <xf numFmtId="0" fontId="3" fillId="0" borderId="11" xfId="5" applyFont="1" applyFill="1" applyBorder="1" applyAlignment="1" applyProtection="1">
      <alignment horizontal="left"/>
      <protection locked="0"/>
    </xf>
    <xf numFmtId="0" fontId="23" fillId="0" borderId="0" xfId="6" applyFont="1" applyFill="1" applyBorder="1" applyAlignment="1">
      <alignment horizontal="left"/>
    </xf>
    <xf numFmtId="0" fontId="23" fillId="0" borderId="0" xfId="6" applyFont="1" applyFill="1" applyBorder="1" applyAlignment="1">
      <alignment horizontal="center" wrapText="1"/>
    </xf>
    <xf numFmtId="0" fontId="23" fillId="0" borderId="0" xfId="6" applyFont="1" applyFill="1" applyBorder="1" applyAlignment="1">
      <alignment horizontal="left" wrapText="1"/>
    </xf>
    <xf numFmtId="0" fontId="23" fillId="0" borderId="0" xfId="2" applyFont="1" applyFill="1" applyAlignment="1">
      <alignment wrapText="1"/>
    </xf>
    <xf numFmtId="0" fontId="23" fillId="0" borderId="11" xfId="6" applyFont="1" applyFill="1" applyBorder="1" applyAlignment="1">
      <alignment horizontal="center" wrapText="1"/>
    </xf>
    <xf numFmtId="0" fontId="23" fillId="0" borderId="11" xfId="2" applyFont="1" applyFill="1" applyBorder="1" applyAlignment="1">
      <alignment horizontal="center" vertical="center" wrapText="1"/>
    </xf>
    <xf numFmtId="0" fontId="23" fillId="0" borderId="0" xfId="2" applyFont="1" applyFill="1" applyBorder="1" applyAlignment="1">
      <alignment horizontal="center" vertical="center" wrapText="1"/>
    </xf>
    <xf numFmtId="0" fontId="23" fillId="0" borderId="0" xfId="6" applyFont="1" applyFill="1" applyBorder="1" applyAlignment="1">
      <alignment horizontal="left" vertical="top"/>
    </xf>
    <xf numFmtId="0" fontId="23" fillId="0" borderId="0" xfId="2" applyFont="1" applyFill="1" applyAlignment="1">
      <alignment horizontal="left" wrapText="1"/>
    </xf>
    <xf numFmtId="0" fontId="23" fillId="0" borderId="0" xfId="2" applyFont="1" applyFill="1" applyAlignment="1">
      <alignment horizontal="center"/>
    </xf>
    <xf numFmtId="0" fontId="23" fillId="0" borderId="0" xfId="6" applyFont="1" applyFill="1" applyAlignment="1">
      <alignment horizontal="center" wrapText="1"/>
    </xf>
    <xf numFmtId="0" fontId="23" fillId="0" borderId="0" xfId="2" applyFont="1" applyFill="1" applyAlignment="1">
      <alignment horizontal="right"/>
    </xf>
    <xf numFmtId="0" fontId="23" fillId="0" borderId="0" xfId="2" applyFont="1" applyFill="1" applyAlignment="1"/>
    <xf numFmtId="0" fontId="25" fillId="0" borderId="17" xfId="0" applyFont="1" applyBorder="1" applyAlignment="1">
      <alignment horizontal="center" vertical="center" wrapText="1"/>
    </xf>
    <xf numFmtId="0" fontId="0" fillId="0" borderId="0" xfId="0" applyAlignment="1">
      <alignment wrapText="1"/>
    </xf>
    <xf numFmtId="0" fontId="25" fillId="6" borderId="17"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6" borderId="19" xfId="0" applyFont="1" applyFill="1" applyBorder="1" applyAlignment="1">
      <alignment horizontal="center" vertical="center" wrapText="1"/>
    </xf>
    <xf numFmtId="0" fontId="11" fillId="10" borderId="11" xfId="1" applyFont="1" applyFill="1" applyBorder="1"/>
    <xf numFmtId="0" fontId="3" fillId="10" borderId="11" xfId="1" applyFont="1" applyFill="1" applyBorder="1" applyAlignment="1">
      <alignment wrapText="1"/>
    </xf>
    <xf numFmtId="0" fontId="18" fillId="2" borderId="12" xfId="1" quotePrefix="1" applyFont="1" applyFill="1" applyBorder="1" applyAlignment="1">
      <alignment horizontal="right"/>
    </xf>
    <xf numFmtId="0" fontId="18" fillId="2" borderId="12" xfId="2" applyFont="1" applyFill="1" applyBorder="1"/>
    <xf numFmtId="0" fontId="27" fillId="2" borderId="0" xfId="8" applyFill="1"/>
    <xf numFmtId="0" fontId="1" fillId="2" borderId="0" xfId="9" applyFill="1"/>
    <xf numFmtId="0" fontId="29" fillId="2" borderId="0" xfId="8" applyFont="1" applyFill="1"/>
    <xf numFmtId="0" fontId="29" fillId="2" borderId="17" xfId="8" applyFont="1" applyFill="1" applyBorder="1" applyAlignment="1">
      <alignment vertical="center"/>
    </xf>
    <xf numFmtId="49" fontId="27" fillId="2" borderId="17" xfId="8" applyNumberFormat="1" applyFill="1" applyBorder="1"/>
    <xf numFmtId="164" fontId="27" fillId="2" borderId="17" xfId="8" applyNumberFormat="1" applyFill="1" applyBorder="1"/>
    <xf numFmtId="164" fontId="27" fillId="2" borderId="0" xfId="8" applyNumberFormat="1" applyFill="1"/>
    <xf numFmtId="165" fontId="31" fillId="2" borderId="0" xfId="10" applyNumberFormat="1" applyFont="1" applyFill="1"/>
    <xf numFmtId="49" fontId="29" fillId="2" borderId="17" xfId="8" applyNumberFormat="1" applyFont="1" applyFill="1" applyBorder="1"/>
    <xf numFmtId="164" fontId="32" fillId="2" borderId="17" xfId="8" applyNumberFormat="1" applyFont="1" applyFill="1" applyBorder="1"/>
    <xf numFmtId="164" fontId="32" fillId="2" borderId="23" xfId="8" applyNumberFormat="1" applyFont="1" applyFill="1" applyBorder="1"/>
    <xf numFmtId="0" fontId="32" fillId="2" borderId="0" xfId="8" applyFont="1" applyFill="1"/>
    <xf numFmtId="0" fontId="27" fillId="2" borderId="0" xfId="9" applyFont="1" applyFill="1"/>
    <xf numFmtId="41" fontId="0" fillId="0" borderId="0" xfId="7" applyFont="1"/>
    <xf numFmtId="41" fontId="0" fillId="0" borderId="0" xfId="0" applyNumberFormat="1"/>
    <xf numFmtId="0" fontId="0" fillId="0" borderId="24" xfId="0" applyBorder="1"/>
    <xf numFmtId="41" fontId="0" fillId="0" borderId="24" xfId="7" applyFont="1" applyBorder="1"/>
    <xf numFmtId="41" fontId="0" fillId="0" borderId="0" xfId="7" applyFont="1" applyBorder="1"/>
    <xf numFmtId="41" fontId="0" fillId="0" borderId="0" xfId="0" applyNumberFormat="1" applyBorder="1"/>
    <xf numFmtId="41" fontId="0" fillId="0" borderId="24" xfId="0" applyNumberFormat="1" applyBorder="1"/>
    <xf numFmtId="41" fontId="0" fillId="6" borderId="0" xfId="7" applyFont="1" applyFill="1"/>
    <xf numFmtId="41" fontId="0" fillId="0" borderId="0" xfId="7" applyFont="1" applyFill="1" applyBorder="1"/>
    <xf numFmtId="0" fontId="23" fillId="0" borderId="13" xfId="6" applyFont="1" applyFill="1" applyBorder="1" applyAlignment="1">
      <alignment horizontal="center"/>
    </xf>
    <xf numFmtId="0" fontId="23" fillId="0" borderId="14" xfId="6" applyFont="1" applyFill="1" applyBorder="1" applyAlignment="1">
      <alignment horizontal="center"/>
    </xf>
    <xf numFmtId="0" fontId="23" fillId="0" borderId="11" xfId="6" applyFont="1" applyFill="1" applyBorder="1" applyAlignment="1">
      <alignment horizontal="center"/>
    </xf>
    <xf numFmtId="0" fontId="23" fillId="0" borderId="11" xfId="6" applyFont="1" applyFill="1" applyBorder="1"/>
    <xf numFmtId="0" fontId="23" fillId="0" borderId="13" xfId="6" applyFont="1" applyFill="1" applyBorder="1" applyAlignment="1"/>
    <xf numFmtId="0" fontId="23" fillId="0" borderId="14" xfId="6" applyFont="1" applyFill="1" applyBorder="1" applyAlignment="1"/>
    <xf numFmtId="0" fontId="23" fillId="0" borderId="11" xfId="6" applyFont="1" applyFill="1" applyBorder="1" applyAlignment="1"/>
    <xf numFmtId="0" fontId="23" fillId="0" borderId="11" xfId="6" applyFont="1" applyFill="1" applyBorder="1" applyAlignment="1">
      <alignment horizontal="center" vertical="center" wrapText="1"/>
    </xf>
    <xf numFmtId="0" fontId="23" fillId="0" borderId="11" xfId="2" applyFont="1" applyFill="1" applyBorder="1" applyAlignment="1">
      <alignment horizontal="center" vertical="center" wrapText="1"/>
    </xf>
    <xf numFmtId="0" fontId="23" fillId="0" borderId="11" xfId="6" applyFont="1" applyFill="1" applyBorder="1" applyAlignment="1">
      <alignment horizontal="center" wrapText="1"/>
    </xf>
    <xf numFmtId="0" fontId="23" fillId="0" borderId="15" xfId="2" applyFont="1" applyFill="1" applyBorder="1" applyAlignment="1">
      <alignment horizontal="center" vertical="center" wrapText="1"/>
    </xf>
    <xf numFmtId="0" fontId="23" fillId="0" borderId="10" xfId="2" applyFont="1" applyFill="1" applyBorder="1" applyAlignment="1">
      <alignment horizontal="center" vertical="center" wrapText="1"/>
    </xf>
    <xf numFmtId="0" fontId="23" fillId="0" borderId="11" xfId="2" applyFont="1" applyFill="1" applyBorder="1" applyAlignment="1">
      <alignment horizontal="center" wrapText="1"/>
    </xf>
    <xf numFmtId="0" fontId="23" fillId="0" borderId="13" xfId="2" applyFont="1" applyFill="1" applyBorder="1" applyAlignment="1">
      <alignment horizontal="center" vertical="center" wrapText="1"/>
    </xf>
    <xf numFmtId="0" fontId="23" fillId="0" borderId="16" xfId="2" applyFont="1" applyFill="1" applyBorder="1" applyAlignment="1">
      <alignment horizontal="center" vertical="center" wrapText="1"/>
    </xf>
    <xf numFmtId="0" fontId="23" fillId="0" borderId="0" xfId="2" applyFont="1" applyFill="1" applyAlignment="1">
      <alignment horizontal="left" wrapText="1"/>
    </xf>
    <xf numFmtId="0" fontId="23" fillId="0" borderId="0" xfId="2" applyFont="1" applyFill="1" applyAlignment="1">
      <alignment horizontal="left"/>
    </xf>
    <xf numFmtId="0" fontId="0" fillId="0" borderId="11" xfId="0" applyBorder="1" applyAlignment="1">
      <alignment horizontal="center" vertical="center" wrapText="1"/>
    </xf>
    <xf numFmtId="0" fontId="0" fillId="0" borderId="0" xfId="0" applyAlignment="1">
      <alignment horizontal="center" wrapText="1"/>
    </xf>
    <xf numFmtId="0" fontId="9" fillId="3" borderId="1" xfId="2" applyFont="1" applyFill="1" applyBorder="1" applyAlignment="1">
      <alignment horizontal="center" wrapText="1"/>
    </xf>
    <xf numFmtId="0" fontId="9" fillId="3" borderId="2" xfId="2" applyFont="1" applyFill="1" applyBorder="1" applyAlignment="1">
      <alignment horizontal="center" wrapText="1"/>
    </xf>
    <xf numFmtId="0" fontId="4" fillId="3" borderId="1" xfId="2" applyFont="1" applyFill="1" applyBorder="1" applyAlignment="1">
      <alignment horizontal="center" wrapText="1"/>
    </xf>
    <xf numFmtId="0" fontId="4" fillId="3" borderId="2" xfId="2" applyFont="1" applyFill="1" applyBorder="1" applyAlignment="1">
      <alignment horizontal="center" wrapText="1"/>
    </xf>
    <xf numFmtId="0" fontId="28" fillId="2" borderId="0" xfId="8" applyFont="1" applyFill="1" applyAlignment="1">
      <alignment horizontal="center"/>
    </xf>
    <xf numFmtId="0" fontId="29" fillId="2" borderId="0" xfId="8" applyFont="1" applyFill="1" applyAlignment="1">
      <alignment horizontal="center"/>
    </xf>
    <xf numFmtId="0" fontId="29" fillId="2" borderId="17" xfId="8" applyFont="1" applyFill="1" applyBorder="1" applyAlignment="1">
      <alignment horizontal="center"/>
    </xf>
    <xf numFmtId="0" fontId="0" fillId="0" borderId="11" xfId="0" applyBorder="1" applyAlignment="1">
      <alignment horizontal="center"/>
    </xf>
    <xf numFmtId="0" fontId="25" fillId="6" borderId="18" xfId="0" applyFont="1" applyFill="1" applyBorder="1" applyAlignment="1">
      <alignment horizontal="center" vertical="center" wrapText="1"/>
    </xf>
    <xf numFmtId="0" fontId="25" fillId="6" borderId="19"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21" xfId="0" applyFont="1" applyFill="1" applyBorder="1" applyAlignment="1">
      <alignment horizontal="center" vertical="center" wrapText="1"/>
    </xf>
    <xf numFmtId="0" fontId="25" fillId="6" borderId="22" xfId="0" applyFont="1" applyFill="1" applyBorder="1" applyAlignment="1">
      <alignment horizontal="center" vertical="center" wrapText="1"/>
    </xf>
  </cellXfs>
  <cellStyles count="11">
    <cellStyle name="Hipervínculo" xfId="3" builtinId="8"/>
    <cellStyle name="Millares [0]" xfId="7" builtinId="6"/>
    <cellStyle name="Normal" xfId="0" builtinId="0"/>
    <cellStyle name="Normal 2" xfId="10" xr:uid="{C363B478-D7EF-4213-8663-1C598A7554FA}"/>
    <cellStyle name="Normal 2 2" xfId="6" xr:uid="{00000000-0005-0000-0000-000002000000}"/>
    <cellStyle name="Normal 3" xfId="1" xr:uid="{00000000-0005-0000-0000-000003000000}"/>
    <cellStyle name="Normal 3 3 2" xfId="2" xr:uid="{00000000-0005-0000-0000-000004000000}"/>
    <cellStyle name="Normal 33" xfId="9" xr:uid="{81B90C62-BB67-47F9-815E-B63DF6ADEEF3}"/>
    <cellStyle name="Normal_DDJJ 1846_25112010" xfId="4" xr:uid="{00000000-0005-0000-0000-000005000000}"/>
    <cellStyle name="Normal_Hoja1" xfId="8" xr:uid="{E8173ADD-C0D7-42FA-B5A2-ED8CD8790C11}"/>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theme" Target="theme/theme1.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5.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 val="Base"/>
      <sheetName val="111001  2006"/>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c r="K3" s="56" t="s">
        <v>814</v>
      </c>
    </row>
    <row r="4" spans="2:187" ht="25">
      <c r="H4" s="57"/>
    </row>
    <row r="5" spans="2:187" ht="12.5">
      <c r="L5" s="58"/>
      <c r="O5" s="59" t="s">
        <v>815</v>
      </c>
    </row>
    <row r="6" spans="2:187" ht="12.5">
      <c r="N6" s="60" t="s">
        <v>816</v>
      </c>
      <c r="O6" s="61"/>
    </row>
    <row r="7" spans="2:187" ht="12.5">
      <c r="B7" s="58" t="s">
        <v>817</v>
      </c>
    </row>
    <row r="9" spans="2:187">
      <c r="GE9" s="55" t="s">
        <v>1</v>
      </c>
    </row>
    <row r="10" spans="2:187" ht="12.75" customHeight="1">
      <c r="B10" s="62" t="s">
        <v>818</v>
      </c>
      <c r="C10" s="63"/>
      <c r="D10" s="64"/>
      <c r="E10" s="63"/>
      <c r="F10" s="63"/>
      <c r="G10" s="63"/>
      <c r="H10" s="63"/>
    </row>
    <row r="11" spans="2:187" ht="12.75" customHeight="1">
      <c r="B11" s="106" t="s">
        <v>819</v>
      </c>
      <c r="C11" s="107"/>
      <c r="D11" s="107"/>
      <c r="E11" s="107"/>
      <c r="F11" s="107"/>
      <c r="G11" s="107"/>
      <c r="H11" s="107"/>
      <c r="I11" s="108" t="s">
        <v>820</v>
      </c>
      <c r="J11" s="108"/>
      <c r="K11" s="108"/>
      <c r="L11" s="108"/>
      <c r="M11" s="108"/>
    </row>
    <row r="12" spans="2:187" ht="12.75" customHeight="1">
      <c r="B12" s="106"/>
      <c r="C12" s="107"/>
      <c r="D12" s="107"/>
      <c r="E12" s="107"/>
      <c r="F12" s="107"/>
      <c r="G12" s="107"/>
      <c r="H12" s="107"/>
      <c r="I12" s="109"/>
      <c r="J12" s="109"/>
      <c r="K12" s="109"/>
      <c r="L12" s="109"/>
      <c r="M12" s="109"/>
    </row>
    <row r="13" spans="2:187" ht="12.75" customHeight="1">
      <c r="B13" s="106" t="s">
        <v>821</v>
      </c>
      <c r="C13" s="107"/>
      <c r="D13" s="107"/>
      <c r="E13" s="107"/>
      <c r="F13" s="107"/>
      <c r="G13" s="107"/>
      <c r="H13" s="107"/>
      <c r="I13" s="108" t="s">
        <v>822</v>
      </c>
      <c r="J13" s="108"/>
      <c r="K13" s="108"/>
      <c r="L13" s="108"/>
      <c r="M13" s="108"/>
    </row>
    <row r="14" spans="2:187" ht="12.75" customHeight="1">
      <c r="B14" s="106"/>
      <c r="C14" s="107"/>
      <c r="D14" s="107"/>
      <c r="E14" s="107"/>
      <c r="F14" s="107"/>
      <c r="G14" s="107"/>
      <c r="H14" s="107"/>
      <c r="I14" s="108"/>
      <c r="J14" s="108"/>
      <c r="K14" s="108"/>
      <c r="L14" s="108"/>
      <c r="M14" s="108"/>
    </row>
    <row r="15" spans="2:187" ht="12.75" customHeight="1">
      <c r="B15" s="106" t="s">
        <v>823</v>
      </c>
      <c r="C15" s="107"/>
      <c r="D15" s="107"/>
      <c r="E15" s="107"/>
      <c r="F15" s="107"/>
      <c r="G15" s="107"/>
      <c r="H15" s="107"/>
      <c r="I15" s="108" t="s">
        <v>824</v>
      </c>
      <c r="J15" s="108"/>
      <c r="K15" s="108"/>
      <c r="L15" s="108"/>
      <c r="M15" s="108"/>
    </row>
    <row r="16" spans="2:187" ht="12.75" customHeight="1">
      <c r="B16" s="110"/>
      <c r="C16" s="111"/>
      <c r="D16" s="111"/>
      <c r="E16" s="111"/>
      <c r="F16" s="111"/>
      <c r="G16" s="111"/>
      <c r="H16" s="111"/>
      <c r="I16" s="112"/>
      <c r="J16" s="112"/>
      <c r="K16" s="112"/>
      <c r="L16" s="112"/>
      <c r="M16" s="112"/>
    </row>
    <row r="17" spans="2:15">
      <c r="B17" s="63"/>
      <c r="C17" s="63"/>
      <c r="D17" s="63"/>
      <c r="E17" s="63"/>
      <c r="F17" s="63"/>
      <c r="G17" s="65"/>
    </row>
    <row r="18" spans="2:15" ht="12.75" customHeight="1">
      <c r="B18" s="62" t="s">
        <v>825</v>
      </c>
      <c r="C18" s="63"/>
      <c r="D18" s="64"/>
      <c r="E18" s="63"/>
      <c r="F18" s="63"/>
      <c r="G18" s="63"/>
      <c r="H18" s="63"/>
    </row>
    <row r="19" spans="2:15" ht="12.75" customHeight="1">
      <c r="B19" s="113" t="s">
        <v>826</v>
      </c>
      <c r="C19" s="113"/>
      <c r="D19" s="113"/>
      <c r="E19" s="113" t="s">
        <v>827</v>
      </c>
      <c r="F19" s="113"/>
      <c r="G19" s="113" t="s">
        <v>828</v>
      </c>
      <c r="H19" s="113"/>
      <c r="I19" s="115" t="s">
        <v>829</v>
      </c>
      <c r="J19" s="115"/>
      <c r="K19" s="113" t="s">
        <v>830</v>
      </c>
      <c r="L19" s="113"/>
    </row>
    <row r="20" spans="2:15" ht="12.75" customHeight="1">
      <c r="B20" s="113"/>
      <c r="C20" s="113"/>
      <c r="D20" s="113"/>
      <c r="E20" s="113"/>
      <c r="F20" s="113"/>
      <c r="G20" s="113"/>
      <c r="H20" s="113"/>
      <c r="I20" s="66" t="s">
        <v>831</v>
      </c>
      <c r="J20" s="66" t="s">
        <v>832</v>
      </c>
      <c r="K20" s="113"/>
      <c r="L20" s="113"/>
    </row>
    <row r="21" spans="2:15" ht="12.75" customHeight="1">
      <c r="B21" s="113" t="s">
        <v>833</v>
      </c>
      <c r="C21" s="113"/>
      <c r="D21" s="113"/>
      <c r="E21" s="113" t="s">
        <v>834</v>
      </c>
      <c r="F21" s="113"/>
      <c r="G21" s="113" t="s">
        <v>835</v>
      </c>
      <c r="H21" s="113"/>
      <c r="I21" s="66" t="s">
        <v>836</v>
      </c>
      <c r="J21" s="66" t="s">
        <v>837</v>
      </c>
      <c r="K21" s="113" t="s">
        <v>838</v>
      </c>
      <c r="L21" s="113"/>
    </row>
    <row r="22" spans="2:15" ht="12.75" customHeight="1">
      <c r="B22" s="65"/>
      <c r="C22" s="65"/>
      <c r="D22" s="65"/>
      <c r="E22" s="65"/>
      <c r="F22" s="65"/>
      <c r="G22" s="65"/>
    </row>
    <row r="23" spans="2:15">
      <c r="B23" s="55" t="s">
        <v>839</v>
      </c>
    </row>
    <row r="24" spans="2:15" ht="46.5" customHeight="1">
      <c r="B24" s="114" t="s">
        <v>840</v>
      </c>
      <c r="C24" s="114" t="s">
        <v>841</v>
      </c>
      <c r="D24" s="114" t="s">
        <v>842</v>
      </c>
      <c r="E24" s="114" t="s">
        <v>843</v>
      </c>
      <c r="F24" s="114" t="s">
        <v>844</v>
      </c>
      <c r="G24" s="114" t="s">
        <v>845</v>
      </c>
      <c r="H24" s="114" t="s">
        <v>846</v>
      </c>
      <c r="I24" s="114" t="s">
        <v>847</v>
      </c>
      <c r="J24" s="114" t="s">
        <v>848</v>
      </c>
      <c r="K24" s="114" t="s">
        <v>849</v>
      </c>
      <c r="L24" s="114" t="s">
        <v>850</v>
      </c>
      <c r="M24" s="114" t="s">
        <v>851</v>
      </c>
      <c r="N24" s="116" t="s">
        <v>852</v>
      </c>
      <c r="O24" s="116" t="s">
        <v>853</v>
      </c>
    </row>
    <row r="25" spans="2:15" ht="27.75" customHeight="1">
      <c r="B25" s="114"/>
      <c r="C25" s="114"/>
      <c r="D25" s="114"/>
      <c r="E25" s="114"/>
      <c r="F25" s="114"/>
      <c r="G25" s="114"/>
      <c r="H25" s="114"/>
      <c r="I25" s="114"/>
      <c r="J25" s="114"/>
      <c r="K25" s="114"/>
      <c r="L25" s="114"/>
      <c r="M25" s="114"/>
      <c r="N25" s="117"/>
      <c r="O25" s="117"/>
    </row>
    <row r="26" spans="2:15">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c r="B27" s="68"/>
      <c r="C27" s="68"/>
      <c r="D27" s="68"/>
      <c r="E27" s="68"/>
      <c r="F27" s="68"/>
      <c r="G27" s="68"/>
      <c r="H27" s="68"/>
      <c r="I27" s="68"/>
      <c r="J27" s="68"/>
      <c r="K27" s="68"/>
      <c r="L27" s="68"/>
      <c r="M27" s="68"/>
      <c r="N27" s="69"/>
      <c r="O27" s="68"/>
    </row>
    <row r="28" spans="2:15">
      <c r="B28" s="68"/>
      <c r="C28" s="68"/>
      <c r="D28" s="68"/>
      <c r="E28" s="68"/>
      <c r="F28" s="68"/>
      <c r="G28" s="68"/>
      <c r="H28" s="68"/>
      <c r="I28" s="68"/>
      <c r="J28" s="68"/>
      <c r="K28" s="68"/>
      <c r="L28" s="68"/>
      <c r="M28" s="68"/>
      <c r="N28" s="68"/>
      <c r="O28" s="68"/>
    </row>
    <row r="29" spans="2:15">
      <c r="B29" s="68"/>
      <c r="C29" s="68"/>
      <c r="D29" s="68"/>
      <c r="E29" s="68"/>
      <c r="F29" s="68"/>
      <c r="G29" s="68"/>
      <c r="H29" s="68"/>
      <c r="I29" s="68"/>
      <c r="J29" s="68"/>
      <c r="K29" s="68"/>
      <c r="L29" s="68"/>
      <c r="M29" s="68"/>
      <c r="N29" s="68"/>
      <c r="O29" s="68"/>
    </row>
    <row r="30" spans="2:15" ht="11.25" customHeight="1">
      <c r="B30" s="118" t="s">
        <v>868</v>
      </c>
      <c r="C30" s="118"/>
      <c r="D30" s="118"/>
      <c r="E30" s="118"/>
      <c r="F30" s="118"/>
      <c r="G30" s="118"/>
      <c r="H30" s="118"/>
      <c r="I30" s="118"/>
      <c r="J30" s="118"/>
      <c r="K30" s="118"/>
      <c r="L30" s="114" t="s">
        <v>869</v>
      </c>
      <c r="M30" s="114" t="s">
        <v>870</v>
      </c>
    </row>
    <row r="31" spans="2:15" ht="11.25" customHeight="1">
      <c r="B31" s="114" t="s">
        <v>871</v>
      </c>
      <c r="C31" s="114"/>
      <c r="D31" s="114" t="s">
        <v>872</v>
      </c>
      <c r="E31" s="114" t="s">
        <v>873</v>
      </c>
      <c r="F31" s="114" t="s">
        <v>874</v>
      </c>
      <c r="G31" s="114" t="s">
        <v>875</v>
      </c>
      <c r="H31" s="114" t="s">
        <v>876</v>
      </c>
      <c r="I31" s="114" t="s">
        <v>877</v>
      </c>
      <c r="J31" s="114" t="s">
        <v>878</v>
      </c>
      <c r="K31" s="114" t="s">
        <v>879</v>
      </c>
      <c r="L31" s="114"/>
      <c r="M31" s="114"/>
    </row>
    <row r="32" spans="2:15" ht="11.25" customHeight="1">
      <c r="B32" s="114"/>
      <c r="C32" s="114"/>
      <c r="D32" s="114"/>
      <c r="E32" s="114"/>
      <c r="F32" s="114"/>
      <c r="G32" s="114"/>
      <c r="H32" s="114"/>
      <c r="I32" s="114"/>
      <c r="J32" s="114"/>
      <c r="K32" s="114" t="s">
        <v>880</v>
      </c>
      <c r="L32" s="114"/>
      <c r="M32" s="114"/>
    </row>
    <row r="33" spans="2:13" ht="11.25" customHeight="1">
      <c r="B33" s="119" t="s">
        <v>881</v>
      </c>
      <c r="C33" s="120"/>
      <c r="D33" s="67" t="s">
        <v>882</v>
      </c>
      <c r="E33" s="67" t="s">
        <v>883</v>
      </c>
      <c r="F33" s="67" t="s">
        <v>884</v>
      </c>
      <c r="G33" s="67" t="s">
        <v>885</v>
      </c>
      <c r="H33" s="67" t="s">
        <v>886</v>
      </c>
      <c r="I33" s="67" t="s">
        <v>887</v>
      </c>
      <c r="J33" s="67" t="s">
        <v>888</v>
      </c>
      <c r="K33" s="67" t="s">
        <v>889</v>
      </c>
      <c r="L33" s="67" t="s">
        <v>890</v>
      </c>
      <c r="M33" s="67" t="s">
        <v>891</v>
      </c>
    </row>
    <row r="34" spans="2:13" ht="11.25" customHeight="1">
      <c r="B34" s="68"/>
      <c r="C34" s="68"/>
      <c r="D34" s="68"/>
      <c r="E34" s="68"/>
      <c r="F34" s="68"/>
      <c r="G34" s="68"/>
      <c r="H34" s="68"/>
      <c r="I34" s="68"/>
      <c r="J34" s="68"/>
      <c r="K34" s="68"/>
      <c r="L34" s="68"/>
    </row>
    <row r="35" spans="2:13" ht="11.25" customHeight="1">
      <c r="B35" s="121" t="s">
        <v>892</v>
      </c>
      <c r="C35" s="121"/>
      <c r="D35" s="121"/>
      <c r="E35" s="121"/>
      <c r="F35" s="121"/>
      <c r="G35" s="121"/>
      <c r="H35" s="121"/>
      <c r="I35" s="121"/>
      <c r="J35" s="121"/>
      <c r="K35" s="121"/>
      <c r="L35" s="121"/>
      <c r="M35" s="121"/>
    </row>
    <row r="36" spans="2:13">
      <c r="B36" s="121"/>
      <c r="C36" s="121"/>
      <c r="D36" s="121"/>
      <c r="E36" s="121"/>
      <c r="F36" s="121"/>
      <c r="G36" s="121"/>
      <c r="H36" s="121"/>
      <c r="I36" s="121"/>
      <c r="J36" s="121"/>
      <c r="K36" s="121"/>
      <c r="L36" s="121"/>
      <c r="M36" s="121"/>
    </row>
    <row r="37" spans="2:13" ht="18.75" customHeight="1">
      <c r="B37" s="70"/>
      <c r="C37" s="70"/>
      <c r="D37" s="70"/>
      <c r="E37" s="70"/>
      <c r="F37" s="70"/>
      <c r="G37" s="70"/>
      <c r="H37" s="70"/>
      <c r="I37" s="70"/>
      <c r="J37" s="70"/>
      <c r="K37" s="70"/>
      <c r="L37" s="70"/>
      <c r="M37" s="70"/>
    </row>
    <row r="38" spans="2:13" ht="13.5" customHeight="1">
      <c r="B38" s="114" t="s">
        <v>893</v>
      </c>
      <c r="C38" s="114"/>
      <c r="D38" s="114"/>
    </row>
    <row r="39" spans="2:13">
      <c r="B39" s="118"/>
      <c r="C39" s="118"/>
      <c r="D39" s="118"/>
    </row>
    <row r="41" spans="2:13" ht="11.25" hidden="1" customHeight="1"/>
    <row r="42" spans="2:13" ht="11.25" hidden="1" customHeight="1"/>
    <row r="43" spans="2:13" ht="11.25" hidden="1" customHeight="1">
      <c r="B43" s="71"/>
      <c r="C43" s="55" t="s">
        <v>894</v>
      </c>
    </row>
    <row r="44" spans="2:13" ht="11.25" hidden="1" customHeight="1">
      <c r="B44" s="72"/>
      <c r="C44" s="55" t="s">
        <v>895</v>
      </c>
    </row>
    <row r="45" spans="2:13" ht="11.25" hidden="1" customHeight="1"/>
    <row r="46" spans="2:13" ht="11.25" hidden="1" customHeight="1">
      <c r="C46" s="55" t="s">
        <v>896</v>
      </c>
    </row>
    <row r="47" spans="2:13" ht="11.25" hidden="1" customHeight="1">
      <c r="C47" s="55" t="s">
        <v>897</v>
      </c>
    </row>
    <row r="48" spans="2:13" ht="11.25" hidden="1" customHeight="1">
      <c r="C48" s="55" t="s">
        <v>898</v>
      </c>
    </row>
    <row r="49" spans="3:3" ht="11.25" hidden="1" customHeight="1">
      <c r="C49" s="55" t="s">
        <v>899</v>
      </c>
    </row>
    <row r="50" spans="3:3" ht="11.25" hidden="1" customHeight="1">
      <c r="C50" s="55" t="s">
        <v>900</v>
      </c>
    </row>
    <row r="51" spans="3:3" ht="11.25" hidden="1" customHeight="1">
      <c r="C51" s="55" t="s">
        <v>901</v>
      </c>
    </row>
    <row r="52" spans="3:3" ht="11.25" hidden="1" customHeight="1">
      <c r="C52" s="55" t="s">
        <v>902</v>
      </c>
    </row>
    <row r="53" spans="3:3" ht="11.25" hidden="1" customHeight="1">
      <c r="C53" s="55" t="s">
        <v>903</v>
      </c>
    </row>
    <row r="54" spans="3:3" ht="11.25" hidden="1" customHeight="1">
      <c r="C54" s="55" t="s">
        <v>904</v>
      </c>
    </row>
    <row r="55" spans="3:3" ht="11.25" hidden="1" customHeight="1">
      <c r="C55" s="55" t="s">
        <v>905</v>
      </c>
    </row>
    <row r="56" spans="3:3" ht="11.25" hidden="1" customHeight="1">
      <c r="C56" s="55" t="s">
        <v>906</v>
      </c>
    </row>
    <row r="57" spans="3:3" ht="11.25" hidden="1" customHeight="1">
      <c r="C57" s="55" t="s">
        <v>907</v>
      </c>
    </row>
    <row r="58" spans="3:3" ht="11.25" hidden="1" customHeight="1">
      <c r="C58" s="55" t="s">
        <v>908</v>
      </c>
    </row>
    <row r="59" spans="3:3" ht="11.25" hidden="1" customHeight="1">
      <c r="C59" s="55" t="s">
        <v>909</v>
      </c>
    </row>
    <row r="60" spans="3:3" ht="11.25" hidden="1" customHeight="1">
      <c r="C60" s="55" t="s">
        <v>910</v>
      </c>
    </row>
    <row r="61" spans="3:3" ht="11.25" hidden="1" customHeight="1">
      <c r="C61" s="55" t="s">
        <v>911</v>
      </c>
    </row>
    <row r="62" spans="3:3" ht="11.25" hidden="1" customHeight="1">
      <c r="C62" s="55" t="s">
        <v>912</v>
      </c>
    </row>
    <row r="63" spans="3:3" ht="11.25" hidden="1" customHeight="1"/>
    <row r="64" spans="3:3" ht="11.25" hidden="1" customHeight="1"/>
    <row r="65" spans="3:8" ht="11.25" hidden="1" customHeight="1"/>
    <row r="66" spans="3:8" ht="11.25" hidden="1" customHeight="1"/>
    <row r="67" spans="3:8" ht="11.25" hidden="1" customHeight="1"/>
    <row r="68" spans="3:8" ht="11.25" hidden="1" customHeight="1">
      <c r="C68" s="73">
        <v>628</v>
      </c>
      <c r="D68" s="55" t="s">
        <v>913</v>
      </c>
    </row>
    <row r="69" spans="3:8" ht="11.25" hidden="1" customHeight="1">
      <c r="C69" s="73">
        <v>629</v>
      </c>
      <c r="D69" s="55" t="s">
        <v>914</v>
      </c>
    </row>
    <row r="70" spans="3:8" ht="11.25" hidden="1" customHeight="1">
      <c r="C70" s="73">
        <v>630</v>
      </c>
      <c r="D70" s="55" t="s">
        <v>915</v>
      </c>
    </row>
    <row r="71" spans="3:8" ht="11.25" hidden="1" customHeight="1">
      <c r="C71" s="73">
        <v>631</v>
      </c>
      <c r="D71" s="55" t="s">
        <v>801</v>
      </c>
    </row>
    <row r="72" spans="3:8" ht="11.25" hidden="1" customHeight="1">
      <c r="C72" s="73">
        <v>632</v>
      </c>
      <c r="D72" s="55" t="s">
        <v>916</v>
      </c>
    </row>
    <row r="73" spans="3:8" ht="11.25" hidden="1" customHeight="1">
      <c r="C73" s="73">
        <v>633</v>
      </c>
      <c r="D73" s="55" t="s">
        <v>917</v>
      </c>
    </row>
    <row r="74" spans="3:8" ht="11.25" hidden="1" customHeight="1">
      <c r="C74" s="73">
        <v>635</v>
      </c>
      <c r="D74" s="55" t="s">
        <v>811</v>
      </c>
    </row>
    <row r="75" spans="3:8" ht="11.25" hidden="1" customHeight="1">
      <c r="C75" s="73">
        <v>651</v>
      </c>
      <c r="D75" s="55" t="s">
        <v>918</v>
      </c>
    </row>
    <row r="76" spans="3:8" ht="11.25" hidden="1" customHeight="1">
      <c r="C76" s="73">
        <v>851</v>
      </c>
      <c r="D76" s="55" t="s">
        <v>919</v>
      </c>
    </row>
    <row r="77" spans="3:8" ht="11.25" hidden="1" customHeight="1">
      <c r="C77" s="73">
        <v>852</v>
      </c>
      <c r="D77" s="55" t="s">
        <v>920</v>
      </c>
    </row>
    <row r="78" spans="3:8" ht="11.25" hidden="1" customHeight="1">
      <c r="C78" s="73">
        <v>853</v>
      </c>
      <c r="D78" s="74" t="s">
        <v>921</v>
      </c>
      <c r="E78" s="74"/>
      <c r="F78" s="74"/>
      <c r="G78" s="74"/>
      <c r="H78" s="74"/>
    </row>
    <row r="79" spans="3:8" ht="11.25" hidden="1" customHeight="1">
      <c r="C79" s="73">
        <v>897</v>
      </c>
      <c r="D79" s="55" t="s">
        <v>922</v>
      </c>
    </row>
    <row r="80" spans="3:8" ht="11.25" hidden="1" customHeight="1">
      <c r="C80" s="73">
        <v>941</v>
      </c>
      <c r="D80" s="55" t="s">
        <v>923</v>
      </c>
    </row>
    <row r="81" spans="3:8" ht="11.25" hidden="1" customHeight="1">
      <c r="C81" s="73">
        <v>966</v>
      </c>
      <c r="D81" s="55" t="s">
        <v>924</v>
      </c>
    </row>
    <row r="82" spans="3:8" ht="11.25" hidden="1" customHeight="1">
      <c r="C82" s="73">
        <v>967</v>
      </c>
      <c r="D82" s="55" t="s">
        <v>925</v>
      </c>
    </row>
    <row r="83" spans="3:8" ht="11.25" hidden="1" customHeight="1">
      <c r="C83" s="73">
        <v>968</v>
      </c>
      <c r="D83" s="122" t="s">
        <v>926</v>
      </c>
      <c r="E83" s="122"/>
      <c r="F83" s="122"/>
      <c r="G83" s="122"/>
    </row>
    <row r="84" spans="3:8" ht="11.25" hidden="1" customHeight="1">
      <c r="C84" s="73">
        <v>969</v>
      </c>
      <c r="D84" s="122" t="s">
        <v>927</v>
      </c>
      <c r="E84" s="122"/>
      <c r="F84" s="122"/>
      <c r="G84" s="122"/>
      <c r="H84" s="122"/>
    </row>
    <row r="85" spans="3:8" ht="11.25" hidden="1" customHeight="1"/>
    <row r="86" spans="3:8" ht="11.25" hidden="1" customHeight="1"/>
    <row r="1000" spans="2:2">
      <c r="B1000" s="55" t="s">
        <v>1</v>
      </c>
    </row>
    <row r="1001" spans="2:2">
      <c r="B1001" s="55" t="s">
        <v>928</v>
      </c>
    </row>
  </sheetData>
  <mergeCells count="53">
    <mergeCell ref="B38:D38"/>
    <mergeCell ref="B39:D39"/>
    <mergeCell ref="D83:G83"/>
    <mergeCell ref="D84:H84"/>
    <mergeCell ref="H31:H32"/>
    <mergeCell ref="I31:I32"/>
    <mergeCell ref="J31:J32"/>
    <mergeCell ref="K31:K32"/>
    <mergeCell ref="B33:C33"/>
    <mergeCell ref="B35:M36"/>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G24:G25"/>
    <mergeCell ref="B19:D20"/>
    <mergeCell ref="E19:F20"/>
    <mergeCell ref="G19:H20"/>
    <mergeCell ref="I19:J19"/>
    <mergeCell ref="B24:B25"/>
    <mergeCell ref="C24:C25"/>
    <mergeCell ref="D24:D25"/>
    <mergeCell ref="E24:E25"/>
    <mergeCell ref="F24:F25"/>
    <mergeCell ref="K19:L20"/>
    <mergeCell ref="B21:D21"/>
    <mergeCell ref="E21:F21"/>
    <mergeCell ref="G21:H21"/>
    <mergeCell ref="K21:L21"/>
    <mergeCell ref="B14:H14"/>
    <mergeCell ref="I14:M14"/>
    <mergeCell ref="B15:H15"/>
    <mergeCell ref="I15:M15"/>
    <mergeCell ref="B16:H16"/>
    <mergeCell ref="I16:M16"/>
    <mergeCell ref="B11:H11"/>
    <mergeCell ref="I11:M11"/>
    <mergeCell ref="B12:H12"/>
    <mergeCell ref="I12:M12"/>
    <mergeCell ref="B13:H13"/>
    <mergeCell ref="I13:M13"/>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c r="B3" s="124" t="s">
        <v>788</v>
      </c>
      <c r="C3" s="124"/>
      <c r="D3" s="124"/>
      <c r="E3" s="124"/>
      <c r="F3" s="76"/>
      <c r="G3" s="76"/>
      <c r="H3" s="76"/>
    </row>
    <row r="6" spans="1:8">
      <c r="A6" s="53"/>
      <c r="B6" s="53" t="s">
        <v>791</v>
      </c>
      <c r="C6" s="53" t="s">
        <v>789</v>
      </c>
      <c r="D6" s="53" t="s">
        <v>790</v>
      </c>
      <c r="E6" s="53" t="s">
        <v>791</v>
      </c>
    </row>
    <row r="7" spans="1:8">
      <c r="A7" s="123" t="s">
        <v>792</v>
      </c>
      <c r="B7" s="53">
        <v>628</v>
      </c>
      <c r="C7" s="53">
        <v>1</v>
      </c>
      <c r="D7" s="53" t="s">
        <v>794</v>
      </c>
      <c r="E7" s="53">
        <v>628</v>
      </c>
      <c r="F7" t="s">
        <v>793</v>
      </c>
    </row>
    <row r="8" spans="1:8">
      <c r="A8" s="123"/>
      <c r="B8" s="53">
        <v>851</v>
      </c>
      <c r="C8" s="53">
        <v>2</v>
      </c>
      <c r="D8" s="53" t="s">
        <v>795</v>
      </c>
      <c r="E8" s="53">
        <v>851</v>
      </c>
      <c r="F8" t="s">
        <v>793</v>
      </c>
    </row>
    <row r="9" spans="1:8">
      <c r="A9" s="123"/>
      <c r="B9" s="53">
        <v>629</v>
      </c>
      <c r="C9" s="53">
        <v>3</v>
      </c>
      <c r="D9" s="53" t="s">
        <v>946</v>
      </c>
      <c r="E9" s="53">
        <v>629</v>
      </c>
      <c r="F9" t="s">
        <v>793</v>
      </c>
    </row>
    <row r="10" spans="1:8">
      <c r="A10" s="123"/>
      <c r="B10" s="53">
        <v>651</v>
      </c>
      <c r="C10" s="53">
        <v>4</v>
      </c>
      <c r="D10" s="53" t="s">
        <v>796</v>
      </c>
      <c r="E10" s="53">
        <v>651</v>
      </c>
      <c r="F10" t="s">
        <v>793</v>
      </c>
    </row>
    <row r="11" spans="1:8">
      <c r="A11" s="54" t="s">
        <v>797</v>
      </c>
      <c r="B11" s="53">
        <v>630</v>
      </c>
      <c r="C11" s="53">
        <v>5</v>
      </c>
      <c r="D11" s="53" t="s">
        <v>798</v>
      </c>
      <c r="E11" s="53">
        <v>630</v>
      </c>
      <c r="F11" t="s">
        <v>799</v>
      </c>
    </row>
    <row r="12" spans="1:8">
      <c r="A12" s="123" t="s">
        <v>800</v>
      </c>
      <c r="B12" s="53">
        <v>631</v>
      </c>
      <c r="C12" s="53">
        <f>+C11+1</f>
        <v>6</v>
      </c>
      <c r="D12" s="53" t="s">
        <v>801</v>
      </c>
      <c r="E12" s="53">
        <v>631</v>
      </c>
      <c r="F12" t="s">
        <v>799</v>
      </c>
    </row>
    <row r="13" spans="1:8">
      <c r="A13" s="123"/>
      <c r="B13" s="53">
        <v>632</v>
      </c>
      <c r="C13" s="53">
        <f t="shared" ref="C13:C22" si="0">+C12+1</f>
        <v>7</v>
      </c>
      <c r="D13" s="53" t="s">
        <v>802</v>
      </c>
      <c r="E13" s="53">
        <v>632</v>
      </c>
      <c r="F13" t="s">
        <v>799</v>
      </c>
    </row>
    <row r="14" spans="1:8">
      <c r="A14" s="123"/>
      <c r="B14" s="53">
        <v>633</v>
      </c>
      <c r="C14" s="53">
        <f t="shared" si="0"/>
        <v>8</v>
      </c>
      <c r="D14" s="53" t="s">
        <v>803</v>
      </c>
      <c r="E14" s="53">
        <v>633</v>
      </c>
      <c r="F14" t="s">
        <v>799</v>
      </c>
    </row>
    <row r="15" spans="1:8">
      <c r="A15" s="123"/>
      <c r="B15" s="53">
        <v>966</v>
      </c>
      <c r="C15" s="53">
        <f t="shared" si="0"/>
        <v>9</v>
      </c>
      <c r="D15" s="53" t="s">
        <v>804</v>
      </c>
      <c r="E15" s="53">
        <v>966</v>
      </c>
      <c r="F15" t="s">
        <v>799</v>
      </c>
    </row>
    <row r="16" spans="1:8">
      <c r="A16" s="123"/>
      <c r="B16" s="53">
        <v>967</v>
      </c>
      <c r="C16" s="53">
        <f t="shared" si="0"/>
        <v>10</v>
      </c>
      <c r="D16" s="53" t="s">
        <v>805</v>
      </c>
      <c r="E16" s="53">
        <v>967</v>
      </c>
      <c r="F16" t="s">
        <v>799</v>
      </c>
    </row>
    <row r="17" spans="1:6">
      <c r="A17" s="123"/>
      <c r="B17" s="53">
        <v>852</v>
      </c>
      <c r="C17" s="53">
        <f t="shared" si="0"/>
        <v>11</v>
      </c>
      <c r="D17" s="53" t="s">
        <v>806</v>
      </c>
      <c r="E17" s="53">
        <v>852</v>
      </c>
      <c r="F17" t="s">
        <v>799</v>
      </c>
    </row>
    <row r="18" spans="1:6">
      <c r="A18" s="123"/>
      <c r="B18" s="53">
        <v>897</v>
      </c>
      <c r="C18" s="53">
        <f t="shared" si="0"/>
        <v>12</v>
      </c>
      <c r="D18" s="53" t="s">
        <v>807</v>
      </c>
      <c r="E18" s="53">
        <v>897</v>
      </c>
      <c r="F18" t="s">
        <v>799</v>
      </c>
    </row>
    <row r="19" spans="1:6">
      <c r="A19" s="123"/>
      <c r="B19" s="53">
        <v>853</v>
      </c>
      <c r="C19" s="53">
        <f t="shared" si="0"/>
        <v>13</v>
      </c>
      <c r="D19" s="53" t="s">
        <v>808</v>
      </c>
      <c r="E19" s="53">
        <v>853</v>
      </c>
      <c r="F19" t="s">
        <v>799</v>
      </c>
    </row>
    <row r="20" spans="1:6">
      <c r="A20" s="123"/>
      <c r="B20" s="53">
        <v>968</v>
      </c>
      <c r="C20" s="53">
        <f t="shared" si="0"/>
        <v>14</v>
      </c>
      <c r="D20" s="53" t="s">
        <v>809</v>
      </c>
      <c r="E20" s="53">
        <v>968</v>
      </c>
      <c r="F20" t="s">
        <v>799</v>
      </c>
    </row>
    <row r="21" spans="1:6">
      <c r="A21" s="123"/>
      <c r="B21" s="53">
        <v>969</v>
      </c>
      <c r="C21" s="53">
        <f t="shared" si="0"/>
        <v>15</v>
      </c>
      <c r="D21" s="53" t="s">
        <v>810</v>
      </c>
      <c r="E21" s="53">
        <v>969</v>
      </c>
      <c r="F21" t="s">
        <v>799</v>
      </c>
    </row>
    <row r="22" spans="1:6">
      <c r="A22" s="123"/>
      <c r="B22" s="53">
        <v>635</v>
      </c>
      <c r="C22" s="53">
        <f t="shared" si="0"/>
        <v>16</v>
      </c>
      <c r="D22" s="53" t="s">
        <v>811</v>
      </c>
      <c r="E22" s="53">
        <v>635</v>
      </c>
      <c r="F22" t="s">
        <v>799</v>
      </c>
    </row>
    <row r="23" spans="1:6">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c r="A1" s="1"/>
      <c r="B1" s="127" t="s">
        <v>0</v>
      </c>
      <c r="C1" s="128"/>
      <c r="GD1" s="3" t="s">
        <v>1</v>
      </c>
    </row>
    <row r="2" spans="1:186" ht="3.75" customHeight="1">
      <c r="A2" s="1"/>
      <c r="B2" s="2"/>
      <c r="C2" s="2"/>
    </row>
    <row r="3" spans="1:186" ht="18.75" customHeight="1">
      <c r="A3" s="1"/>
      <c r="B3" s="4" t="s">
        <v>2</v>
      </c>
      <c r="C3" s="5"/>
    </row>
    <row r="4" spans="1:186" ht="18.75" customHeight="1">
      <c r="A4" s="1"/>
      <c r="B4" s="6" t="s">
        <v>3</v>
      </c>
      <c r="C4" s="7"/>
    </row>
    <row r="5" spans="1:186" ht="18.75" customHeight="1">
      <c r="A5" s="1"/>
      <c r="B5" s="8" t="s">
        <v>4</v>
      </c>
      <c r="C5" s="9"/>
      <c r="D5" s="10" t="s">
        <v>5</v>
      </c>
    </row>
    <row r="6" spans="1:186" ht="12" customHeight="1" thickBot="1">
      <c r="A6" s="1"/>
      <c r="B6" s="1"/>
      <c r="C6" s="1"/>
      <c r="GD6" s="3" t="s">
        <v>6</v>
      </c>
    </row>
    <row r="7" spans="1:186" ht="19.5" customHeight="1" thickBot="1">
      <c r="A7" s="1"/>
      <c r="B7" s="125" t="s">
        <v>7</v>
      </c>
      <c r="C7" s="126"/>
      <c r="GD7" s="3"/>
    </row>
    <row r="8" spans="1:186" ht="19.5" customHeight="1" thickBot="1">
      <c r="A8" s="1"/>
      <c r="B8" s="125" t="s">
        <v>8</v>
      </c>
      <c r="C8" s="126"/>
      <c r="GD8" s="3"/>
    </row>
    <row r="9" spans="1:186" ht="24.75" customHeight="1" thickBot="1">
      <c r="A9" s="1"/>
      <c r="B9" s="11" t="s">
        <v>9</v>
      </c>
      <c r="C9" s="12" t="s">
        <v>10</v>
      </c>
      <c r="GD9" s="3"/>
    </row>
    <row r="10" spans="1:186" ht="14.5" thickBot="1">
      <c r="A10" s="1"/>
      <c r="B10" s="13" t="s">
        <v>11</v>
      </c>
      <c r="C10" s="12" t="s">
        <v>12</v>
      </c>
    </row>
    <row r="11" spans="1:186" ht="13">
      <c r="A11" s="1"/>
      <c r="B11" s="14" t="s">
        <v>13</v>
      </c>
      <c r="C11" s="15" t="s">
        <v>14</v>
      </c>
    </row>
    <row r="12" spans="1:186" ht="13">
      <c r="A12" s="1"/>
      <c r="B12" s="16" t="s">
        <v>15</v>
      </c>
      <c r="C12" s="17" t="s">
        <v>16</v>
      </c>
    </row>
    <row r="13" spans="1:186" ht="13">
      <c r="A13" s="1"/>
      <c r="B13" s="16" t="s">
        <v>17</v>
      </c>
      <c r="C13" s="17" t="s">
        <v>18</v>
      </c>
    </row>
    <row r="14" spans="1:186" ht="13">
      <c r="A14" s="1"/>
      <c r="B14" s="16" t="s">
        <v>19</v>
      </c>
      <c r="C14" s="17" t="s">
        <v>20</v>
      </c>
    </row>
    <row r="15" spans="1:186" ht="13">
      <c r="A15" s="1"/>
      <c r="B15" s="16" t="s">
        <v>21</v>
      </c>
      <c r="C15" s="17" t="s">
        <v>22</v>
      </c>
    </row>
    <row r="16" spans="1:186" ht="13">
      <c r="A16" s="1"/>
      <c r="B16" s="16" t="s">
        <v>23</v>
      </c>
      <c r="C16" s="17" t="s">
        <v>24</v>
      </c>
    </row>
    <row r="17" spans="1:3" s="18" customFormat="1" ht="13">
      <c r="A17" s="1"/>
      <c r="B17" s="16" t="s">
        <v>25</v>
      </c>
      <c r="C17" s="17" t="s">
        <v>26</v>
      </c>
    </row>
    <row r="18" spans="1:3" s="18" customFormat="1" ht="13">
      <c r="A18" s="1"/>
      <c r="B18" s="16" t="s">
        <v>27</v>
      </c>
      <c r="C18" s="17" t="s">
        <v>28</v>
      </c>
    </row>
    <row r="19" spans="1:3" s="18" customFormat="1" ht="13">
      <c r="A19" s="1"/>
      <c r="B19" s="16" t="s">
        <v>29</v>
      </c>
      <c r="C19" s="17" t="s">
        <v>30</v>
      </c>
    </row>
    <row r="20" spans="1:3" s="18" customFormat="1" ht="13">
      <c r="A20" s="1"/>
      <c r="B20" s="16" t="s">
        <v>31</v>
      </c>
      <c r="C20" s="17" t="s">
        <v>32</v>
      </c>
    </row>
    <row r="21" spans="1:3" s="18" customFormat="1" ht="12" customHeight="1">
      <c r="A21" s="1"/>
      <c r="B21" s="16" t="s">
        <v>33</v>
      </c>
      <c r="C21" s="17" t="s">
        <v>34</v>
      </c>
    </row>
    <row r="22" spans="1:3" s="18" customFormat="1" ht="13">
      <c r="A22" s="1"/>
      <c r="B22" s="16" t="s">
        <v>35</v>
      </c>
      <c r="C22" s="17" t="s">
        <v>36</v>
      </c>
    </row>
    <row r="23" spans="1:3" s="18" customFormat="1" ht="12.75" customHeight="1">
      <c r="A23" s="1"/>
      <c r="B23" s="16" t="s">
        <v>37</v>
      </c>
      <c r="C23" s="17" t="s">
        <v>38</v>
      </c>
    </row>
    <row r="24" spans="1:3" s="18" customFormat="1" ht="13">
      <c r="A24" s="1"/>
      <c r="B24" s="16" t="s">
        <v>39</v>
      </c>
      <c r="C24" s="17" t="s">
        <v>40</v>
      </c>
    </row>
    <row r="25" spans="1:3" s="18" customFormat="1" ht="13">
      <c r="A25" s="1"/>
      <c r="B25" s="16" t="s">
        <v>41</v>
      </c>
      <c r="C25" s="17" t="s">
        <v>42</v>
      </c>
    </row>
    <row r="26" spans="1:3" s="18" customFormat="1" ht="13">
      <c r="A26" s="1"/>
      <c r="B26" s="16" t="s">
        <v>43</v>
      </c>
      <c r="C26" s="17" t="s">
        <v>44</v>
      </c>
    </row>
    <row r="27" spans="1:3" s="18" customFormat="1" ht="13">
      <c r="A27" s="1"/>
      <c r="B27" s="16" t="s">
        <v>45</v>
      </c>
      <c r="C27" s="17" t="s">
        <v>46</v>
      </c>
    </row>
    <row r="28" spans="1:3" s="18" customFormat="1" ht="13">
      <c r="A28" s="1"/>
      <c r="B28" s="16" t="s">
        <v>47</v>
      </c>
      <c r="C28" s="17" t="s">
        <v>48</v>
      </c>
    </row>
    <row r="29" spans="1:3" s="18" customFormat="1" ht="13">
      <c r="A29" s="1"/>
      <c r="B29" s="16" t="s">
        <v>49</v>
      </c>
      <c r="C29" s="17" t="s">
        <v>50</v>
      </c>
    </row>
    <row r="30" spans="1:3" s="18" customFormat="1" ht="13">
      <c r="A30" s="1"/>
      <c r="B30" s="16" t="s">
        <v>51</v>
      </c>
      <c r="C30" s="17" t="s">
        <v>52</v>
      </c>
    </row>
    <row r="31" spans="1:3" s="18" customFormat="1" ht="13">
      <c r="A31" s="1"/>
      <c r="B31" s="16" t="s">
        <v>53</v>
      </c>
      <c r="C31" s="17" t="s">
        <v>54</v>
      </c>
    </row>
    <row r="32" spans="1:3" s="18" customFormat="1" ht="13">
      <c r="A32" s="1"/>
      <c r="B32" s="16" t="s">
        <v>55</v>
      </c>
      <c r="C32" s="17" t="s">
        <v>56</v>
      </c>
    </row>
    <row r="33" spans="1:3" s="18" customFormat="1" ht="13">
      <c r="A33" s="1"/>
      <c r="B33" s="16" t="s">
        <v>57</v>
      </c>
      <c r="C33" s="19" t="s">
        <v>58</v>
      </c>
    </row>
    <row r="34" spans="1:3" s="18" customFormat="1" ht="13">
      <c r="A34" s="1"/>
      <c r="B34" s="16" t="s">
        <v>59</v>
      </c>
      <c r="C34" s="19" t="s">
        <v>60</v>
      </c>
    </row>
    <row r="35" spans="1:3" s="18" customFormat="1" ht="13">
      <c r="A35" s="1"/>
      <c r="B35" s="16" t="s">
        <v>61</v>
      </c>
      <c r="C35" s="17" t="s">
        <v>62</v>
      </c>
    </row>
    <row r="36" spans="1:3" ht="13">
      <c r="A36" s="1"/>
      <c r="B36" s="16" t="s">
        <v>63</v>
      </c>
      <c r="C36" s="17" t="s">
        <v>64</v>
      </c>
    </row>
    <row r="37" spans="1:3" ht="13">
      <c r="A37" s="1"/>
      <c r="B37" s="16" t="s">
        <v>65</v>
      </c>
      <c r="C37" s="17" t="s">
        <v>66</v>
      </c>
    </row>
    <row r="38" spans="1:3" ht="13">
      <c r="A38" s="1"/>
      <c r="B38" s="16" t="s">
        <v>67</v>
      </c>
      <c r="C38" s="17" t="s">
        <v>68</v>
      </c>
    </row>
    <row r="39" spans="1:3" ht="13">
      <c r="A39" s="1"/>
      <c r="B39" s="16" t="s">
        <v>69</v>
      </c>
      <c r="C39" s="17" t="s">
        <v>70</v>
      </c>
    </row>
    <row r="40" spans="1:3" ht="13">
      <c r="A40" s="1"/>
      <c r="B40" s="16" t="s">
        <v>71</v>
      </c>
      <c r="C40" s="17" t="s">
        <v>72</v>
      </c>
    </row>
    <row r="41" spans="1:3" ht="13">
      <c r="A41" s="1"/>
      <c r="B41" s="16" t="s">
        <v>73</v>
      </c>
      <c r="C41" s="17" t="s">
        <v>74</v>
      </c>
    </row>
    <row r="42" spans="1:3" ht="13">
      <c r="A42" s="1"/>
      <c r="B42" s="16" t="s">
        <v>75</v>
      </c>
      <c r="C42" s="17" t="s">
        <v>76</v>
      </c>
    </row>
    <row r="43" spans="1:3" ht="13">
      <c r="A43" s="1"/>
      <c r="B43" s="16" t="s">
        <v>77</v>
      </c>
      <c r="C43" s="17" t="s">
        <v>78</v>
      </c>
    </row>
    <row r="44" spans="1:3" s="18" customFormat="1" ht="13">
      <c r="A44" s="1"/>
      <c r="B44" s="16" t="s">
        <v>79</v>
      </c>
      <c r="C44" s="17" t="s">
        <v>80</v>
      </c>
    </row>
    <row r="45" spans="1:3" s="18" customFormat="1" ht="13">
      <c r="A45" s="1"/>
      <c r="B45" s="16" t="s">
        <v>81</v>
      </c>
      <c r="C45" s="17" t="s">
        <v>82</v>
      </c>
    </row>
    <row r="46" spans="1:3" s="18" customFormat="1" ht="13">
      <c r="A46" s="1"/>
      <c r="B46" s="16" t="s">
        <v>83</v>
      </c>
      <c r="C46" s="17" t="s">
        <v>84</v>
      </c>
    </row>
    <row r="47" spans="1:3" s="18" customFormat="1" ht="13">
      <c r="A47" s="1"/>
      <c r="B47" s="16" t="s">
        <v>85</v>
      </c>
      <c r="C47" s="17" t="s">
        <v>84</v>
      </c>
    </row>
    <row r="48" spans="1:3" s="18" customFormat="1" ht="13">
      <c r="A48" s="1"/>
      <c r="B48" s="16" t="s">
        <v>86</v>
      </c>
      <c r="C48" s="17" t="s">
        <v>87</v>
      </c>
    </row>
    <row r="49" spans="1:4" s="18" customFormat="1" ht="13">
      <c r="A49" s="1"/>
      <c r="B49" s="16" t="s">
        <v>88</v>
      </c>
      <c r="C49" s="17" t="s">
        <v>89</v>
      </c>
    </row>
    <row r="50" spans="1:4" s="18" customFormat="1" ht="13">
      <c r="A50" s="1"/>
      <c r="B50" s="16" t="s">
        <v>90</v>
      </c>
      <c r="C50" s="17" t="s">
        <v>91</v>
      </c>
    </row>
    <row r="51" spans="1:4" s="18" customFormat="1" ht="13">
      <c r="A51" s="1"/>
      <c r="B51" s="16" t="s">
        <v>92</v>
      </c>
      <c r="C51" s="17" t="s">
        <v>93</v>
      </c>
    </row>
    <row r="52" spans="1:4" s="18" customFormat="1" ht="13">
      <c r="A52" s="1"/>
      <c r="B52" s="16" t="s">
        <v>94</v>
      </c>
      <c r="C52" s="17" t="s">
        <v>95</v>
      </c>
    </row>
    <row r="53" spans="1:4" s="18" customFormat="1" ht="13">
      <c r="A53" s="1"/>
      <c r="B53" s="16" t="s">
        <v>96</v>
      </c>
      <c r="C53" s="20" t="s">
        <v>97</v>
      </c>
      <c r="D53" s="21" t="s">
        <v>98</v>
      </c>
    </row>
    <row r="54" spans="1:4" s="18" customFormat="1" ht="13">
      <c r="A54" s="1"/>
      <c r="B54" s="16" t="s">
        <v>99</v>
      </c>
      <c r="C54" s="17" t="s">
        <v>100</v>
      </c>
    </row>
    <row r="55" spans="1:4" s="18" customFormat="1" ht="13">
      <c r="A55" s="1"/>
      <c r="B55" s="16" t="s">
        <v>101</v>
      </c>
      <c r="C55" s="17" t="s">
        <v>102</v>
      </c>
    </row>
    <row r="56" spans="1:4" s="18" customFormat="1" ht="13">
      <c r="A56" s="1"/>
      <c r="B56" s="16" t="s">
        <v>103</v>
      </c>
      <c r="C56" s="17" t="s">
        <v>104</v>
      </c>
    </row>
    <row r="57" spans="1:4" s="18" customFormat="1" ht="13">
      <c r="A57" s="1"/>
      <c r="B57" s="16" t="s">
        <v>105</v>
      </c>
      <c r="C57" s="17" t="s">
        <v>106</v>
      </c>
    </row>
    <row r="58" spans="1:4" s="18" customFormat="1" ht="13">
      <c r="A58" s="1"/>
      <c r="B58" s="16" t="s">
        <v>107</v>
      </c>
      <c r="C58" s="17" t="s">
        <v>108</v>
      </c>
      <c r="D58" s="21" t="s">
        <v>109</v>
      </c>
    </row>
    <row r="59" spans="1:4" s="18" customFormat="1" ht="13">
      <c r="A59" s="1"/>
      <c r="B59" s="22" t="s">
        <v>110</v>
      </c>
      <c r="C59" s="23" t="s">
        <v>111</v>
      </c>
      <c r="D59" s="21" t="s">
        <v>112</v>
      </c>
    </row>
    <row r="60" spans="1:4" s="18" customFormat="1" ht="13">
      <c r="A60" s="1"/>
      <c r="B60" s="24" t="s">
        <v>113</v>
      </c>
      <c r="C60" s="23" t="s">
        <v>114</v>
      </c>
      <c r="D60" s="21" t="s">
        <v>112</v>
      </c>
    </row>
    <row r="61" spans="1:4" s="18" customFormat="1" ht="13">
      <c r="A61" s="1"/>
      <c r="B61" s="24" t="s">
        <v>115</v>
      </c>
      <c r="C61" s="23" t="s">
        <v>116</v>
      </c>
      <c r="D61" s="21" t="s">
        <v>112</v>
      </c>
    </row>
    <row r="62" spans="1:4" s="18" customFormat="1" ht="13">
      <c r="A62" s="1"/>
      <c r="B62" s="16" t="s">
        <v>117</v>
      </c>
      <c r="C62" s="17" t="s">
        <v>118</v>
      </c>
    </row>
    <row r="63" spans="1:4" s="18" customFormat="1" ht="13">
      <c r="A63" s="1"/>
      <c r="B63" s="16" t="s">
        <v>119</v>
      </c>
      <c r="C63" s="17" t="s">
        <v>120</v>
      </c>
    </row>
    <row r="64" spans="1:4" s="18" customFormat="1" ht="13">
      <c r="A64" s="1"/>
      <c r="B64" s="16" t="s">
        <v>121</v>
      </c>
      <c r="C64" s="17" t="s">
        <v>122</v>
      </c>
    </row>
    <row r="65" spans="1:3" s="18" customFormat="1" ht="13">
      <c r="A65" s="1"/>
      <c r="B65" s="16" t="s">
        <v>123</v>
      </c>
      <c r="C65" s="17" t="s">
        <v>124</v>
      </c>
    </row>
    <row r="66" spans="1:3" s="18" customFormat="1" ht="13">
      <c r="A66" s="1"/>
      <c r="B66" s="16" t="s">
        <v>125</v>
      </c>
      <c r="C66" s="17" t="s">
        <v>126</v>
      </c>
    </row>
    <row r="67" spans="1:3" s="18" customFormat="1" ht="13">
      <c r="A67" s="1"/>
      <c r="B67" s="16" t="s">
        <v>127</v>
      </c>
      <c r="C67" s="17" t="s">
        <v>128</v>
      </c>
    </row>
    <row r="68" spans="1:3" s="18" customFormat="1" ht="13">
      <c r="A68" s="1"/>
      <c r="B68" s="16" t="s">
        <v>129</v>
      </c>
      <c r="C68" s="17" t="s">
        <v>130</v>
      </c>
    </row>
    <row r="69" spans="1:3" s="18" customFormat="1" ht="13">
      <c r="A69" s="1"/>
      <c r="B69" s="16" t="s">
        <v>131</v>
      </c>
      <c r="C69" s="17" t="s">
        <v>132</v>
      </c>
    </row>
    <row r="70" spans="1:3" s="18" customFormat="1" ht="13">
      <c r="A70" s="1"/>
      <c r="B70" s="16" t="s">
        <v>133</v>
      </c>
      <c r="C70" s="17" t="s">
        <v>134</v>
      </c>
    </row>
    <row r="71" spans="1:3" s="18" customFormat="1" ht="13">
      <c r="A71" s="1"/>
      <c r="B71" s="16" t="s">
        <v>135</v>
      </c>
      <c r="C71" s="17" t="s">
        <v>136</v>
      </c>
    </row>
    <row r="72" spans="1:3" s="18" customFormat="1" ht="13">
      <c r="A72" s="1"/>
      <c r="B72" s="16" t="s">
        <v>137</v>
      </c>
      <c r="C72" s="17" t="s">
        <v>138</v>
      </c>
    </row>
    <row r="73" spans="1:3" s="18" customFormat="1" ht="13">
      <c r="A73" s="1"/>
      <c r="B73" s="16" t="s">
        <v>139</v>
      </c>
      <c r="C73" s="17" t="s">
        <v>140</v>
      </c>
    </row>
    <row r="74" spans="1:3" s="18" customFormat="1" ht="13">
      <c r="A74" s="1"/>
      <c r="B74" s="16" t="s">
        <v>141</v>
      </c>
      <c r="C74" s="17" t="s">
        <v>142</v>
      </c>
    </row>
    <row r="75" spans="1:3" s="18" customFormat="1" ht="13">
      <c r="A75" s="1"/>
      <c r="B75" s="16" t="s">
        <v>143</v>
      </c>
      <c r="C75" s="17" t="s">
        <v>144</v>
      </c>
    </row>
    <row r="76" spans="1:3" s="18" customFormat="1" ht="13">
      <c r="A76" s="1"/>
      <c r="B76" s="16" t="s">
        <v>145</v>
      </c>
      <c r="C76" s="17" t="s">
        <v>146</v>
      </c>
    </row>
    <row r="77" spans="1:3" s="18" customFormat="1" ht="16.5" customHeight="1">
      <c r="A77" s="1"/>
      <c r="B77" s="16" t="s">
        <v>147</v>
      </c>
      <c r="C77" s="17" t="s">
        <v>148</v>
      </c>
    </row>
    <row r="78" spans="1:3" ht="16.5" customHeight="1" thickBot="1">
      <c r="A78" s="1"/>
      <c r="B78" s="25"/>
      <c r="C78" s="26"/>
    </row>
    <row r="79" spans="1:3" ht="16.5" customHeight="1" thickBot="1">
      <c r="A79" s="1"/>
      <c r="B79" s="125" t="s">
        <v>7</v>
      </c>
      <c r="C79" s="126"/>
    </row>
    <row r="80" spans="1:3" ht="15.75" customHeight="1" thickBot="1">
      <c r="A80" s="1"/>
      <c r="B80" s="125" t="s">
        <v>8</v>
      </c>
      <c r="C80" s="126"/>
    </row>
    <row r="81" spans="1:186" ht="24.75" customHeight="1" thickBot="1">
      <c r="A81" s="1"/>
      <c r="B81" s="11" t="str">
        <f>+$B$9</f>
        <v>Código ID Partida</v>
      </c>
      <c r="C81" s="12" t="str">
        <f>+$C$9</f>
        <v>Descripción</v>
      </c>
      <c r="GD81" s="3"/>
    </row>
    <row r="82" spans="1:186" ht="15.75" customHeight="1" thickBot="1">
      <c r="A82" s="1"/>
      <c r="B82" s="13" t="s">
        <v>149</v>
      </c>
      <c r="C82" s="12" t="s">
        <v>150</v>
      </c>
    </row>
    <row r="83" spans="1:186" ht="13">
      <c r="A83" s="1"/>
      <c r="B83" s="27" t="s">
        <v>151</v>
      </c>
      <c r="C83" s="28" t="s">
        <v>152</v>
      </c>
    </row>
    <row r="84" spans="1:186" ht="13">
      <c r="A84" s="1"/>
      <c r="B84" s="16" t="s">
        <v>153</v>
      </c>
      <c r="C84" s="17" t="s">
        <v>154</v>
      </c>
    </row>
    <row r="85" spans="1:186" ht="13">
      <c r="A85" s="1"/>
      <c r="B85" s="16" t="s">
        <v>155</v>
      </c>
      <c r="C85" s="17" t="s">
        <v>156</v>
      </c>
    </row>
    <row r="86" spans="1:186" ht="13">
      <c r="A86" s="1"/>
      <c r="B86" s="16" t="s">
        <v>157</v>
      </c>
      <c r="C86" s="17" t="s">
        <v>158</v>
      </c>
    </row>
    <row r="87" spans="1:186" s="18" customFormat="1" ht="13">
      <c r="A87" s="1"/>
      <c r="B87" s="16" t="s">
        <v>159</v>
      </c>
      <c r="C87" s="17" t="str">
        <f>+C15</f>
        <v xml:space="preserve">Instrumentos derivados </v>
      </c>
    </row>
    <row r="88" spans="1:186" s="18" customFormat="1" ht="13">
      <c r="A88" s="1"/>
      <c r="B88" s="16" t="s">
        <v>160</v>
      </c>
      <c r="C88" s="17" t="s">
        <v>161</v>
      </c>
    </row>
    <row r="89" spans="1:186" s="18" customFormat="1" ht="13">
      <c r="A89" s="1"/>
      <c r="B89" s="16" t="s">
        <v>162</v>
      </c>
      <c r="C89" s="17" t="s">
        <v>163</v>
      </c>
    </row>
    <row r="90" spans="1:186" s="18" customFormat="1" ht="13">
      <c r="A90" s="1"/>
      <c r="B90" s="16" t="s">
        <v>164</v>
      </c>
      <c r="C90" s="17" t="s">
        <v>165</v>
      </c>
    </row>
    <row r="91" spans="1:186" s="18" customFormat="1" ht="13">
      <c r="A91" s="1"/>
      <c r="B91" s="16" t="s">
        <v>166</v>
      </c>
      <c r="C91" s="17" t="s">
        <v>167</v>
      </c>
    </row>
    <row r="92" spans="1:186" s="18" customFormat="1" ht="13">
      <c r="A92" s="1"/>
      <c r="B92" s="16" t="s">
        <v>168</v>
      </c>
      <c r="C92" s="17" t="s">
        <v>169</v>
      </c>
    </row>
    <row r="93" spans="1:186" s="18" customFormat="1" ht="13">
      <c r="A93" s="1"/>
      <c r="B93" s="16" t="s">
        <v>170</v>
      </c>
      <c r="C93" s="17" t="s">
        <v>171</v>
      </c>
    </row>
    <row r="94" spans="1:186" s="18" customFormat="1" ht="13">
      <c r="A94" s="1"/>
      <c r="B94" s="16" t="s">
        <v>172</v>
      </c>
      <c r="C94" s="17" t="s">
        <v>173</v>
      </c>
    </row>
    <row r="95" spans="1:186" s="18" customFormat="1" ht="13">
      <c r="A95" s="1"/>
      <c r="B95" s="16" t="s">
        <v>174</v>
      </c>
      <c r="C95" s="17" t="s">
        <v>175</v>
      </c>
    </row>
    <row r="96" spans="1:186" s="18" customFormat="1" ht="12" customHeight="1">
      <c r="A96" s="1"/>
      <c r="B96" s="16" t="s">
        <v>176</v>
      </c>
      <c r="C96" s="17" t="s">
        <v>177</v>
      </c>
    </row>
    <row r="97" spans="1:3" s="18" customFormat="1" ht="13">
      <c r="A97" s="1"/>
      <c r="B97" s="16" t="s">
        <v>178</v>
      </c>
      <c r="C97" s="17" t="s">
        <v>179</v>
      </c>
    </row>
    <row r="98" spans="1:3" s="18" customFormat="1" ht="13">
      <c r="A98" s="1"/>
      <c r="B98" s="16" t="s">
        <v>180</v>
      </c>
      <c r="C98" s="18" t="s">
        <v>181</v>
      </c>
    </row>
    <row r="99" spans="1:3" s="18" customFormat="1" ht="13">
      <c r="A99" s="1"/>
      <c r="B99" s="16" t="s">
        <v>182</v>
      </c>
      <c r="C99" s="17" t="s">
        <v>183</v>
      </c>
    </row>
    <row r="100" spans="1:3" s="18" customFormat="1" ht="13">
      <c r="A100" s="1"/>
      <c r="B100" s="16" t="s">
        <v>184</v>
      </c>
      <c r="C100" s="17" t="s">
        <v>185</v>
      </c>
    </row>
    <row r="101" spans="1:3" s="18" customFormat="1" ht="13">
      <c r="A101" s="1"/>
      <c r="B101" s="16" t="s">
        <v>186</v>
      </c>
      <c r="C101" s="17" t="s">
        <v>187</v>
      </c>
    </row>
    <row r="102" spans="1:3" s="18" customFormat="1" ht="13">
      <c r="A102" s="1"/>
      <c r="B102" s="16" t="s">
        <v>188</v>
      </c>
      <c r="C102" s="17" t="s">
        <v>189</v>
      </c>
    </row>
    <row r="103" spans="1:3" s="18" customFormat="1" ht="13">
      <c r="A103" s="1"/>
      <c r="B103" s="16" t="s">
        <v>190</v>
      </c>
      <c r="C103" s="17" t="s">
        <v>191</v>
      </c>
    </row>
    <row r="104" spans="1:3" s="18" customFormat="1" ht="13">
      <c r="A104" s="1"/>
      <c r="B104" s="16" t="s">
        <v>192</v>
      </c>
      <c r="C104" s="17" t="s">
        <v>193</v>
      </c>
    </row>
    <row r="105" spans="1:3" s="18" customFormat="1" ht="13">
      <c r="A105" s="1"/>
      <c r="B105" s="16" t="s">
        <v>194</v>
      </c>
      <c r="C105" s="17" t="s">
        <v>195</v>
      </c>
    </row>
    <row r="106" spans="1:3" s="18" customFormat="1" ht="13">
      <c r="A106" s="1"/>
      <c r="B106" s="16" t="s">
        <v>196</v>
      </c>
      <c r="C106" s="19" t="s">
        <v>197</v>
      </c>
    </row>
    <row r="107" spans="1:3" ht="13">
      <c r="A107" s="1"/>
      <c r="B107" s="16" t="s">
        <v>198</v>
      </c>
      <c r="C107" s="17" t="s">
        <v>154</v>
      </c>
    </row>
    <row r="108" spans="1:3" ht="13">
      <c r="A108" s="1"/>
      <c r="B108" s="16" t="s">
        <v>199</v>
      </c>
      <c r="C108" s="17" t="s">
        <v>156</v>
      </c>
    </row>
    <row r="109" spans="1:3" ht="13">
      <c r="A109" s="1"/>
      <c r="B109" s="16" t="s">
        <v>200</v>
      </c>
      <c r="C109" s="17" t="s">
        <v>201</v>
      </c>
    </row>
    <row r="110" spans="1:3" ht="13">
      <c r="A110" s="1"/>
      <c r="B110" s="16" t="s">
        <v>202</v>
      </c>
      <c r="C110" s="17" t="s">
        <v>203</v>
      </c>
    </row>
    <row r="111" spans="1:3" ht="13">
      <c r="A111" s="1"/>
      <c r="B111" s="16" t="s">
        <v>204</v>
      </c>
      <c r="C111" s="17" t="s">
        <v>205</v>
      </c>
    </row>
    <row r="112" spans="1:3" ht="13">
      <c r="A112" s="1"/>
      <c r="B112" s="16" t="s">
        <v>206</v>
      </c>
      <c r="C112" s="17" t="s">
        <v>138</v>
      </c>
    </row>
    <row r="113" spans="1:3" ht="13">
      <c r="A113" s="1"/>
      <c r="B113" s="16" t="s">
        <v>207</v>
      </c>
      <c r="C113" s="17" t="s">
        <v>208</v>
      </c>
    </row>
    <row r="114" spans="1:3" ht="13">
      <c r="A114" s="1"/>
      <c r="B114" s="16" t="s">
        <v>209</v>
      </c>
      <c r="C114" s="17" t="s">
        <v>210</v>
      </c>
    </row>
    <row r="115" spans="1:3" ht="13">
      <c r="A115" s="1"/>
      <c r="B115" s="27" t="s">
        <v>211</v>
      </c>
      <c r="C115" s="28" t="s">
        <v>212</v>
      </c>
    </row>
    <row r="116" spans="1:3" ht="13">
      <c r="A116" s="1"/>
      <c r="B116" s="16" t="s">
        <v>213</v>
      </c>
      <c r="C116" s="17" t="s">
        <v>214</v>
      </c>
    </row>
    <row r="117" spans="1:3" ht="13">
      <c r="A117" s="1"/>
      <c r="B117" s="16" t="s">
        <v>215</v>
      </c>
      <c r="C117" s="17" t="s">
        <v>216</v>
      </c>
    </row>
    <row r="118" spans="1:3" ht="13">
      <c r="A118" s="1"/>
      <c r="B118" s="16" t="s">
        <v>217</v>
      </c>
      <c r="C118" s="17" t="s">
        <v>218</v>
      </c>
    </row>
    <row r="119" spans="1:3" ht="13">
      <c r="A119" s="1"/>
      <c r="B119" s="16" t="s">
        <v>219</v>
      </c>
      <c r="C119" s="17" t="s">
        <v>220</v>
      </c>
    </row>
    <row r="120" spans="1:3" ht="13">
      <c r="A120" s="1"/>
      <c r="B120" s="16" t="s">
        <v>221</v>
      </c>
      <c r="C120" s="17" t="s">
        <v>222</v>
      </c>
    </row>
    <row r="121" spans="1:3" ht="13">
      <c r="A121" s="1"/>
      <c r="B121" s="16" t="s">
        <v>223</v>
      </c>
      <c r="C121" s="17" t="s">
        <v>224</v>
      </c>
    </row>
    <row r="122" spans="1:3" ht="13">
      <c r="A122" s="1"/>
      <c r="B122" s="16" t="s">
        <v>225</v>
      </c>
      <c r="C122" s="17" t="s">
        <v>226</v>
      </c>
    </row>
    <row r="123" spans="1:3" ht="13">
      <c r="A123" s="1"/>
      <c r="B123" s="16" t="s">
        <v>227</v>
      </c>
      <c r="C123" s="17" t="s">
        <v>228</v>
      </c>
    </row>
    <row r="124" spans="1:3" s="18" customFormat="1" ht="13">
      <c r="A124" s="1"/>
      <c r="B124" s="16" t="s">
        <v>229</v>
      </c>
      <c r="C124" s="17" t="s">
        <v>230</v>
      </c>
    </row>
    <row r="125" spans="1:3" ht="13">
      <c r="A125" s="1"/>
      <c r="B125" s="16" t="s">
        <v>231</v>
      </c>
      <c r="C125" s="17" t="s">
        <v>232</v>
      </c>
    </row>
    <row r="126" spans="1:3" ht="13">
      <c r="A126" s="1"/>
      <c r="B126" s="16" t="s">
        <v>233</v>
      </c>
      <c r="C126" s="17" t="s">
        <v>234</v>
      </c>
    </row>
    <row r="127" spans="1:3" ht="13">
      <c r="A127" s="1"/>
      <c r="B127" s="16" t="s">
        <v>235</v>
      </c>
      <c r="C127" s="17" t="s">
        <v>236</v>
      </c>
    </row>
    <row r="128" spans="1:3" ht="13">
      <c r="A128" s="1"/>
      <c r="B128" s="16" t="s">
        <v>237</v>
      </c>
      <c r="C128" s="17" t="s">
        <v>238</v>
      </c>
    </row>
    <row r="129" spans="1:186" ht="13">
      <c r="A129" s="1"/>
      <c r="B129" s="16" t="s">
        <v>239</v>
      </c>
      <c r="C129" s="17" t="s">
        <v>240</v>
      </c>
    </row>
    <row r="130" spans="1:186" ht="12.5">
      <c r="A130" s="1"/>
      <c r="B130" s="1"/>
      <c r="C130" s="1"/>
    </row>
    <row r="131" spans="1:186" ht="13" thickBot="1">
      <c r="A131" s="1"/>
      <c r="B131" s="1"/>
      <c r="C131" s="1"/>
    </row>
    <row r="132" spans="1:186" ht="14.5" thickBot="1">
      <c r="A132" s="1"/>
      <c r="B132" s="125" t="s">
        <v>241</v>
      </c>
      <c r="C132" s="126"/>
    </row>
    <row r="133" spans="1:186" ht="14.5" thickBot="1">
      <c r="A133" s="1"/>
      <c r="B133" s="125" t="s">
        <v>8</v>
      </c>
      <c r="C133" s="126"/>
    </row>
    <row r="134" spans="1:186" ht="19.5" customHeight="1" thickBot="1">
      <c r="A134" s="1"/>
      <c r="B134" s="125" t="s">
        <v>242</v>
      </c>
      <c r="C134" s="126"/>
    </row>
    <row r="135" spans="1:186" ht="24.75" customHeight="1" thickBot="1">
      <c r="A135" s="1"/>
      <c r="B135" s="11" t="str">
        <f>+$B$9</f>
        <v>Código ID Partida</v>
      </c>
      <c r="C135" s="12" t="str">
        <f>+$C$9</f>
        <v>Descripción</v>
      </c>
      <c r="GD135" s="3"/>
    </row>
    <row r="136" spans="1:186" ht="13">
      <c r="A136" s="1"/>
      <c r="B136" s="16" t="s">
        <v>243</v>
      </c>
      <c r="C136" s="19" t="s">
        <v>244</v>
      </c>
    </row>
    <row r="137" spans="1:186" ht="13">
      <c r="A137" s="1"/>
      <c r="B137" s="16" t="s">
        <v>245</v>
      </c>
      <c r="C137" s="17" t="s">
        <v>246</v>
      </c>
    </row>
    <row r="138" spans="1:186" ht="13">
      <c r="A138" s="1"/>
      <c r="B138" s="16" t="s">
        <v>247</v>
      </c>
      <c r="C138" s="17" t="s">
        <v>248</v>
      </c>
    </row>
    <row r="139" spans="1:186" ht="13">
      <c r="A139" s="1"/>
      <c r="B139" s="16" t="s">
        <v>249</v>
      </c>
      <c r="C139" s="17" t="s">
        <v>250</v>
      </c>
    </row>
    <row r="140" spans="1:186" ht="13">
      <c r="A140" s="1"/>
      <c r="B140" s="16" t="s">
        <v>251</v>
      </c>
      <c r="C140" s="29" t="s">
        <v>252</v>
      </c>
      <c r="D140" s="21" t="s">
        <v>112</v>
      </c>
      <c r="E140" s="30" t="s">
        <v>253</v>
      </c>
    </row>
    <row r="141" spans="1:186" ht="13">
      <c r="A141" s="1"/>
      <c r="B141" s="16" t="s">
        <v>254</v>
      </c>
      <c r="C141" s="29" t="s">
        <v>255</v>
      </c>
      <c r="D141" s="21" t="s">
        <v>112</v>
      </c>
      <c r="E141" s="30" t="s">
        <v>253</v>
      </c>
    </row>
    <row r="142" spans="1:186" ht="13">
      <c r="A142" s="1"/>
      <c r="B142" s="31" t="s">
        <v>256</v>
      </c>
      <c r="C142" s="29" t="s">
        <v>257</v>
      </c>
      <c r="D142" s="21" t="s">
        <v>112</v>
      </c>
      <c r="E142" s="30" t="s">
        <v>253</v>
      </c>
    </row>
    <row r="143" spans="1:186" ht="13">
      <c r="A143" s="1"/>
      <c r="B143" s="16" t="s">
        <v>258</v>
      </c>
      <c r="C143" s="19" t="s">
        <v>259</v>
      </c>
    </row>
    <row r="144" spans="1:186" ht="13">
      <c r="A144" s="1"/>
      <c r="B144" s="16" t="s">
        <v>260</v>
      </c>
      <c r="C144" s="17" t="s">
        <v>261</v>
      </c>
    </row>
    <row r="145" spans="1:5" ht="13">
      <c r="A145" s="1"/>
      <c r="B145" s="16" t="s">
        <v>262</v>
      </c>
      <c r="C145" s="17" t="s">
        <v>263</v>
      </c>
    </row>
    <row r="146" spans="1:5" ht="13">
      <c r="A146" s="1"/>
      <c r="B146" s="80" t="s">
        <v>264</v>
      </c>
      <c r="C146" s="81" t="s">
        <v>265</v>
      </c>
    </row>
    <row r="147" spans="1:5" ht="13">
      <c r="A147" s="1"/>
      <c r="B147" s="16" t="s">
        <v>266</v>
      </c>
      <c r="C147" s="17" t="s">
        <v>267</v>
      </c>
    </row>
    <row r="148" spans="1:5" ht="13">
      <c r="A148" s="1"/>
      <c r="B148" s="16" t="s">
        <v>268</v>
      </c>
      <c r="C148" s="17" t="s">
        <v>269</v>
      </c>
    </row>
    <row r="149" spans="1:5" s="18" customFormat="1" ht="13">
      <c r="A149" s="1"/>
      <c r="B149" s="16" t="s">
        <v>270</v>
      </c>
      <c r="C149" s="17" t="s">
        <v>271</v>
      </c>
    </row>
    <row r="150" spans="1:5" s="18" customFormat="1" ht="13">
      <c r="A150" s="1"/>
      <c r="B150" s="31" t="s">
        <v>272</v>
      </c>
      <c r="C150" s="29" t="s">
        <v>273</v>
      </c>
      <c r="D150" s="21" t="s">
        <v>112</v>
      </c>
      <c r="E150" s="30" t="s">
        <v>253</v>
      </c>
    </row>
    <row r="151" spans="1:5" s="18" customFormat="1" ht="13">
      <c r="A151" s="1"/>
      <c r="B151" s="31" t="s">
        <v>274</v>
      </c>
      <c r="C151" s="29" t="s">
        <v>275</v>
      </c>
      <c r="D151" s="21" t="s">
        <v>112</v>
      </c>
      <c r="E151" s="30" t="s">
        <v>253</v>
      </c>
    </row>
    <row r="152" spans="1:5" s="18" customFormat="1" ht="13">
      <c r="A152" s="1"/>
      <c r="B152" s="31" t="s">
        <v>276</v>
      </c>
      <c r="C152" s="29" t="s">
        <v>277</v>
      </c>
      <c r="D152" s="21" t="s">
        <v>112</v>
      </c>
      <c r="E152" s="30" t="s">
        <v>253</v>
      </c>
    </row>
    <row r="153" spans="1:5" s="18" customFormat="1" ht="13">
      <c r="A153" s="1"/>
      <c r="B153" s="31" t="s">
        <v>278</v>
      </c>
      <c r="C153" s="29" t="s">
        <v>279</v>
      </c>
      <c r="D153" s="21" t="s">
        <v>112</v>
      </c>
      <c r="E153" s="30" t="s">
        <v>253</v>
      </c>
    </row>
    <row r="154" spans="1:5" s="18" customFormat="1" ht="13">
      <c r="A154" s="1"/>
      <c r="B154" s="16" t="s">
        <v>280</v>
      </c>
      <c r="C154" s="19" t="s">
        <v>281</v>
      </c>
    </row>
    <row r="155" spans="1:5" s="18" customFormat="1" ht="13">
      <c r="A155" s="1"/>
      <c r="B155" s="16" t="s">
        <v>282</v>
      </c>
      <c r="C155" s="17" t="s">
        <v>283</v>
      </c>
    </row>
    <row r="156" spans="1:5" s="18" customFormat="1" ht="13">
      <c r="A156" s="1"/>
      <c r="B156" s="16" t="s">
        <v>284</v>
      </c>
      <c r="C156" s="17" t="s">
        <v>285</v>
      </c>
    </row>
    <row r="157" spans="1:5" s="18" customFormat="1" ht="13">
      <c r="A157" s="1"/>
      <c r="B157" s="16" t="s">
        <v>286</v>
      </c>
      <c r="C157" s="17" t="s">
        <v>287</v>
      </c>
    </row>
    <row r="158" spans="1:5" s="18" customFormat="1" ht="13">
      <c r="A158" s="1"/>
      <c r="B158" s="16" t="s">
        <v>288</v>
      </c>
      <c r="C158" s="17" t="s">
        <v>289</v>
      </c>
    </row>
    <row r="159" spans="1:5" s="18" customFormat="1" ht="13">
      <c r="A159" s="1"/>
      <c r="B159" s="16" t="s">
        <v>290</v>
      </c>
      <c r="C159" s="17" t="s">
        <v>291</v>
      </c>
    </row>
    <row r="160" spans="1:5" s="18" customFormat="1" ht="13">
      <c r="A160" s="1"/>
      <c r="B160" s="16" t="s">
        <v>292</v>
      </c>
      <c r="C160" s="17" t="s">
        <v>293</v>
      </c>
    </row>
    <row r="161" spans="1:3" s="18" customFormat="1" ht="13">
      <c r="A161" s="1"/>
      <c r="B161" s="16" t="s">
        <v>294</v>
      </c>
      <c r="C161" s="19" t="s">
        <v>295</v>
      </c>
    </row>
    <row r="162" spans="1:3" s="18" customFormat="1" ht="13">
      <c r="A162" s="1"/>
      <c r="B162" s="16" t="s">
        <v>296</v>
      </c>
      <c r="C162" s="17" t="s">
        <v>297</v>
      </c>
    </row>
    <row r="163" spans="1:3" s="18" customFormat="1" ht="13">
      <c r="A163" s="1"/>
      <c r="B163" s="16" t="s">
        <v>298</v>
      </c>
      <c r="C163" s="17" t="s">
        <v>299</v>
      </c>
    </row>
    <row r="164" spans="1:3" ht="13">
      <c r="A164" s="1"/>
      <c r="B164" s="16" t="s">
        <v>300</v>
      </c>
      <c r="C164" s="17" t="s">
        <v>301</v>
      </c>
    </row>
    <row r="165" spans="1:3" ht="25.5">
      <c r="A165" s="1"/>
      <c r="B165" s="16" t="s">
        <v>302</v>
      </c>
      <c r="C165" s="17" t="s">
        <v>303</v>
      </c>
    </row>
    <row r="166" spans="1:3" ht="13">
      <c r="A166" s="1"/>
      <c r="B166" s="16" t="s">
        <v>304</v>
      </c>
      <c r="C166" s="17" t="s">
        <v>305</v>
      </c>
    </row>
    <row r="167" spans="1:3" ht="13">
      <c r="A167" s="1"/>
      <c r="B167" s="16" t="s">
        <v>306</v>
      </c>
      <c r="C167" s="17" t="s">
        <v>307</v>
      </c>
    </row>
    <row r="168" spans="1:3" ht="13">
      <c r="A168" s="1"/>
      <c r="B168" s="16" t="s">
        <v>308</v>
      </c>
      <c r="C168" s="17" t="s">
        <v>309</v>
      </c>
    </row>
    <row r="169" spans="1:3" ht="13">
      <c r="A169" s="1"/>
      <c r="B169" s="16" t="s">
        <v>310</v>
      </c>
      <c r="C169" s="17" t="s">
        <v>311</v>
      </c>
    </row>
    <row r="170" spans="1:3" ht="13">
      <c r="A170" s="1"/>
      <c r="B170" s="16" t="s">
        <v>312</v>
      </c>
      <c r="C170" s="19" t="s">
        <v>313</v>
      </c>
    </row>
    <row r="171" spans="1:3" ht="13">
      <c r="A171" s="1"/>
      <c r="B171" s="16" t="s">
        <v>314</v>
      </c>
      <c r="C171" s="17" t="s">
        <v>315</v>
      </c>
    </row>
    <row r="172" spans="1:3" ht="13">
      <c r="A172" s="1"/>
      <c r="B172" s="16" t="s">
        <v>316</v>
      </c>
      <c r="C172" s="17" t="s">
        <v>317</v>
      </c>
    </row>
    <row r="173" spans="1:3" ht="13">
      <c r="A173" s="1"/>
      <c r="B173" s="16" t="s">
        <v>318</v>
      </c>
      <c r="C173" s="17" t="s">
        <v>319</v>
      </c>
    </row>
    <row r="174" spans="1:3" ht="25.5">
      <c r="A174" s="1"/>
      <c r="B174" s="16" t="s">
        <v>320</v>
      </c>
      <c r="C174" s="17" t="s">
        <v>321</v>
      </c>
    </row>
    <row r="175" spans="1:3" s="18" customFormat="1" ht="13">
      <c r="A175" s="1"/>
      <c r="B175" s="16" t="s">
        <v>322</v>
      </c>
      <c r="C175" s="17" t="s">
        <v>323</v>
      </c>
    </row>
    <row r="176" spans="1:3" s="18" customFormat="1" ht="13">
      <c r="A176" s="1"/>
      <c r="B176" s="80" t="s">
        <v>324</v>
      </c>
      <c r="C176" s="81" t="s">
        <v>325</v>
      </c>
    </row>
    <row r="177" spans="1:186" s="18" customFormat="1" ht="13">
      <c r="A177" s="1"/>
      <c r="B177" s="16" t="s">
        <v>326</v>
      </c>
      <c r="C177" s="17" t="s">
        <v>327</v>
      </c>
    </row>
    <row r="178" spans="1:186" s="18" customFormat="1" ht="13">
      <c r="A178" s="1"/>
      <c r="B178" s="16" t="s">
        <v>328</v>
      </c>
      <c r="C178" s="17" t="s">
        <v>329</v>
      </c>
    </row>
    <row r="179" spans="1:186" s="18" customFormat="1" ht="13">
      <c r="A179" s="1"/>
      <c r="B179" s="16" t="s">
        <v>330</v>
      </c>
      <c r="C179" s="17" t="s">
        <v>331</v>
      </c>
    </row>
    <row r="180" spans="1:186" s="18" customFormat="1" ht="13">
      <c r="A180" s="1"/>
      <c r="B180" s="16" t="s">
        <v>332</v>
      </c>
      <c r="C180" s="17" t="s">
        <v>333</v>
      </c>
    </row>
    <row r="181" spans="1:186" s="18" customFormat="1" ht="13">
      <c r="A181" s="1"/>
      <c r="B181" s="16" t="s">
        <v>334</v>
      </c>
      <c r="C181" s="17" t="s">
        <v>335</v>
      </c>
    </row>
    <row r="182" spans="1:186" s="18" customFormat="1" ht="13">
      <c r="A182" s="1"/>
      <c r="B182" s="16" t="s">
        <v>336</v>
      </c>
      <c r="C182" s="17" t="s">
        <v>337</v>
      </c>
    </row>
    <row r="183" spans="1:186" s="18" customFormat="1" ht="13">
      <c r="A183" s="1"/>
      <c r="B183" s="16" t="s">
        <v>338</v>
      </c>
      <c r="C183" s="19" t="s">
        <v>339</v>
      </c>
    </row>
    <row r="184" spans="1:186" s="18" customFormat="1" ht="13">
      <c r="A184" s="1"/>
      <c r="B184" s="16" t="s">
        <v>340</v>
      </c>
      <c r="C184" s="17" t="s">
        <v>341</v>
      </c>
    </row>
    <row r="185" spans="1:186" s="18" customFormat="1" ht="13">
      <c r="A185" s="1"/>
      <c r="B185" s="16" t="s">
        <v>342</v>
      </c>
      <c r="C185" s="17" t="s">
        <v>343</v>
      </c>
      <c r="D185" s="32"/>
    </row>
    <row r="186" spans="1:186" ht="12.5">
      <c r="A186" s="1"/>
      <c r="B186" s="82"/>
      <c r="C186" s="83"/>
      <c r="D186" s="32"/>
    </row>
    <row r="187" spans="1:186" ht="13">
      <c r="A187" s="1"/>
      <c r="B187" s="25"/>
      <c r="C187" s="35"/>
    </row>
    <row r="188" spans="1:186" ht="13" thickBot="1">
      <c r="A188" s="1"/>
    </row>
    <row r="189" spans="1:186" ht="14.5" thickBot="1">
      <c r="A189" s="1"/>
      <c r="B189" s="125" t="s">
        <v>345</v>
      </c>
      <c r="C189" s="126"/>
    </row>
    <row r="190" spans="1:186" ht="13.5" thickBot="1">
      <c r="A190" s="1" t="s">
        <v>346</v>
      </c>
      <c r="B190" s="125" t="s">
        <v>347</v>
      </c>
      <c r="C190" s="126" t="s">
        <v>348</v>
      </c>
    </row>
    <row r="191" spans="1:186" ht="24.75" customHeight="1" thickBot="1">
      <c r="A191" s="1"/>
      <c r="B191" s="11" t="str">
        <f>+$B$9</f>
        <v>Código ID Partida</v>
      </c>
      <c r="C191" s="12" t="str">
        <f>+$C$9</f>
        <v>Descripción</v>
      </c>
      <c r="GD191" s="3"/>
    </row>
    <row r="192" spans="1:186" ht="13">
      <c r="A192" s="1"/>
      <c r="B192" s="36" t="s">
        <v>349</v>
      </c>
      <c r="C192" s="37" t="s">
        <v>350</v>
      </c>
    </row>
    <row r="193" spans="1:3" ht="12.5">
      <c r="A193" s="1"/>
      <c r="B193" s="38" t="s">
        <v>351</v>
      </c>
      <c r="C193" s="39" t="s">
        <v>352</v>
      </c>
    </row>
    <row r="194" spans="1:3" ht="12.5">
      <c r="A194" s="1"/>
      <c r="B194" s="38" t="s">
        <v>353</v>
      </c>
      <c r="C194" s="39" t="s">
        <v>354</v>
      </c>
    </row>
    <row r="195" spans="1:3" ht="12.5">
      <c r="A195" s="1"/>
      <c r="B195" s="38" t="s">
        <v>355</v>
      </c>
      <c r="C195" s="39" t="s">
        <v>356</v>
      </c>
    </row>
    <row r="196" spans="1:3" ht="12.5">
      <c r="A196" s="1"/>
      <c r="B196" s="38" t="s">
        <v>357</v>
      </c>
      <c r="C196" s="39" t="s">
        <v>358</v>
      </c>
    </row>
    <row r="197" spans="1:3" ht="12.5">
      <c r="A197" s="1"/>
      <c r="B197" s="38" t="s">
        <v>359</v>
      </c>
      <c r="C197" s="39" t="s">
        <v>360</v>
      </c>
    </row>
    <row r="198" spans="1:3" ht="12.5">
      <c r="A198" s="1"/>
      <c r="B198" s="38" t="s">
        <v>361</v>
      </c>
      <c r="C198" s="40" t="s">
        <v>362</v>
      </c>
    </row>
    <row r="199" spans="1:3" ht="12.5">
      <c r="A199" s="1"/>
      <c r="B199" s="38" t="s">
        <v>363</v>
      </c>
      <c r="C199" s="40" t="s">
        <v>364</v>
      </c>
    </row>
    <row r="200" spans="1:3" ht="12.5">
      <c r="A200" s="1"/>
      <c r="B200" s="38" t="s">
        <v>365</v>
      </c>
      <c r="C200" s="39" t="s">
        <v>366</v>
      </c>
    </row>
    <row r="201" spans="1:3" ht="12.5">
      <c r="A201" s="1"/>
      <c r="B201" s="38" t="s">
        <v>367</v>
      </c>
      <c r="C201" s="39" t="s">
        <v>368</v>
      </c>
    </row>
    <row r="202" spans="1:3" ht="12.5">
      <c r="A202" s="1"/>
      <c r="B202" s="38" t="s">
        <v>369</v>
      </c>
      <c r="C202" s="39" t="s">
        <v>370</v>
      </c>
    </row>
    <row r="203" spans="1:3" ht="12.5">
      <c r="A203" s="1"/>
      <c r="B203" s="38" t="s">
        <v>371</v>
      </c>
      <c r="C203" s="39" t="s">
        <v>372</v>
      </c>
    </row>
    <row r="204" spans="1:3" ht="12.5">
      <c r="A204" s="1"/>
      <c r="B204" s="38" t="s">
        <v>373</v>
      </c>
      <c r="C204" s="41" t="s">
        <v>374</v>
      </c>
    </row>
    <row r="205" spans="1:3" ht="12.5">
      <c r="A205" s="1"/>
      <c r="B205" s="38" t="s">
        <v>375</v>
      </c>
      <c r="C205" s="41" t="s">
        <v>376</v>
      </c>
    </row>
    <row r="206" spans="1:3" ht="12.5">
      <c r="B206" s="38"/>
      <c r="C206" s="41"/>
    </row>
    <row r="207" spans="1:3" ht="13">
      <c r="B207" s="36" t="s">
        <v>377</v>
      </c>
      <c r="C207" s="42" t="s">
        <v>378</v>
      </c>
    </row>
    <row r="208" spans="1:3" ht="12.5">
      <c r="B208" s="38" t="s">
        <v>379</v>
      </c>
      <c r="C208" s="39" t="s">
        <v>380</v>
      </c>
    </row>
    <row r="209" spans="2:3" ht="12.5">
      <c r="B209" s="38" t="s">
        <v>381</v>
      </c>
      <c r="C209" s="39" t="s">
        <v>382</v>
      </c>
    </row>
    <row r="210" spans="2:3" ht="12.5">
      <c r="B210" s="38" t="s">
        <v>383</v>
      </c>
      <c r="C210" s="39" t="s">
        <v>384</v>
      </c>
    </row>
    <row r="211" spans="2:3" ht="12.5">
      <c r="B211" s="38" t="s">
        <v>385</v>
      </c>
      <c r="C211" s="39" t="s">
        <v>386</v>
      </c>
    </row>
    <row r="212" spans="2:3" ht="12.5">
      <c r="B212" s="38" t="s">
        <v>387</v>
      </c>
      <c r="C212" s="39" t="s">
        <v>388</v>
      </c>
    </row>
    <row r="213" spans="2:3" ht="12.5">
      <c r="B213" s="38" t="s">
        <v>389</v>
      </c>
      <c r="C213" s="41" t="s">
        <v>390</v>
      </c>
    </row>
    <row r="214" spans="2:3" ht="12.5">
      <c r="B214" s="38" t="s">
        <v>391</v>
      </c>
      <c r="C214" s="41" t="s">
        <v>392</v>
      </c>
    </row>
    <row r="215" spans="2:3" ht="12.5">
      <c r="B215" s="38" t="s">
        <v>393</v>
      </c>
      <c r="C215" s="41" t="s">
        <v>394</v>
      </c>
    </row>
    <row r="216" spans="2:3" ht="12.5">
      <c r="B216" s="38" t="s">
        <v>395</v>
      </c>
      <c r="C216" s="41" t="s">
        <v>396</v>
      </c>
    </row>
    <row r="217" spans="2:3" ht="12.5">
      <c r="B217" s="38"/>
      <c r="C217" s="41"/>
    </row>
    <row r="218" spans="2:3" ht="13">
      <c r="B218" s="36" t="s">
        <v>397</v>
      </c>
      <c r="C218" s="42" t="s">
        <v>398</v>
      </c>
    </row>
    <row r="219" spans="2:3" ht="12.5">
      <c r="B219" s="38" t="s">
        <v>399</v>
      </c>
      <c r="C219" s="39" t="s">
        <v>400</v>
      </c>
    </row>
    <row r="220" spans="2:3" ht="12.5">
      <c r="B220" s="38" t="s">
        <v>401</v>
      </c>
      <c r="C220" s="39" t="s">
        <v>402</v>
      </c>
    </row>
    <row r="221" spans="2:3" s="18" customFormat="1" ht="12.5">
      <c r="B221" s="38" t="s">
        <v>403</v>
      </c>
      <c r="C221" s="39" t="s">
        <v>404</v>
      </c>
    </row>
    <row r="222" spans="2:3" s="18" customFormat="1" ht="12.5">
      <c r="B222" s="38" t="s">
        <v>405</v>
      </c>
      <c r="C222" s="39" t="s">
        <v>406</v>
      </c>
    </row>
    <row r="223" spans="2:3" s="18" customFormat="1" ht="12.5">
      <c r="B223" s="38" t="s">
        <v>407</v>
      </c>
      <c r="C223" s="39" t="s">
        <v>408</v>
      </c>
    </row>
    <row r="224" spans="2:3" ht="12.5">
      <c r="B224" s="38" t="s">
        <v>409</v>
      </c>
      <c r="C224" s="39" t="s">
        <v>410</v>
      </c>
    </row>
    <row r="225" spans="2:3" ht="13">
      <c r="B225" s="38" t="s">
        <v>411</v>
      </c>
      <c r="C225" s="42" t="s">
        <v>412</v>
      </c>
    </row>
    <row r="226" spans="2:3" ht="12.5">
      <c r="B226" s="38" t="s">
        <v>413</v>
      </c>
      <c r="C226" s="41" t="s">
        <v>414</v>
      </c>
    </row>
    <row r="227" spans="2:3" ht="12.5">
      <c r="B227" s="38" t="s">
        <v>415</v>
      </c>
      <c r="C227" s="41" t="s">
        <v>416</v>
      </c>
    </row>
    <row r="228" spans="2:3" ht="12.5">
      <c r="B228" s="38"/>
      <c r="C228" s="41"/>
    </row>
    <row r="229" spans="2:3" ht="13">
      <c r="B229" s="36" t="s">
        <v>417</v>
      </c>
      <c r="C229" s="42" t="s">
        <v>418</v>
      </c>
    </row>
    <row r="230" spans="2:3" ht="12.5">
      <c r="B230" s="38" t="s">
        <v>419</v>
      </c>
      <c r="C230" s="39" t="s">
        <v>420</v>
      </c>
    </row>
    <row r="231" spans="2:3" ht="12.5">
      <c r="B231" s="38" t="s">
        <v>421</v>
      </c>
      <c r="C231" s="39" t="s">
        <v>422</v>
      </c>
    </row>
    <row r="232" spans="2:3" ht="12.5">
      <c r="B232" s="38" t="s">
        <v>423</v>
      </c>
      <c r="C232" s="39" t="s">
        <v>424</v>
      </c>
    </row>
    <row r="233" spans="2:3" ht="12.5">
      <c r="B233" s="38" t="s">
        <v>425</v>
      </c>
      <c r="C233" s="39" t="s">
        <v>426</v>
      </c>
    </row>
    <row r="234" spans="2:3" ht="12.5">
      <c r="B234" s="38" t="s">
        <v>427</v>
      </c>
      <c r="C234" s="39" t="s">
        <v>428</v>
      </c>
    </row>
    <row r="235" spans="2:3" ht="12.5">
      <c r="B235" s="38" t="s">
        <v>429</v>
      </c>
      <c r="C235" s="39" t="s">
        <v>430</v>
      </c>
    </row>
    <row r="236" spans="2:3" ht="12.5">
      <c r="B236" s="38" t="s">
        <v>431</v>
      </c>
      <c r="C236" s="39" t="s">
        <v>432</v>
      </c>
    </row>
    <row r="237" spans="2:3" ht="12.5">
      <c r="B237" s="38" t="s">
        <v>433</v>
      </c>
      <c r="C237" s="39" t="s">
        <v>434</v>
      </c>
    </row>
    <row r="238" spans="2:3" ht="12.5">
      <c r="B238" s="38" t="s">
        <v>435</v>
      </c>
      <c r="C238" s="39" t="s">
        <v>436</v>
      </c>
    </row>
    <row r="239" spans="2:3" ht="12.5">
      <c r="B239" s="38" t="s">
        <v>437</v>
      </c>
      <c r="C239" s="39" t="s">
        <v>438</v>
      </c>
    </row>
    <row r="240" spans="2:3" ht="12.5">
      <c r="B240" s="38" t="s">
        <v>439</v>
      </c>
      <c r="C240" s="39" t="s">
        <v>440</v>
      </c>
    </row>
    <row r="241" spans="1:186" ht="12.5">
      <c r="B241" s="38"/>
      <c r="C241" s="41"/>
    </row>
    <row r="242" spans="1:186">
      <c r="B242" s="2"/>
      <c r="C242" s="2"/>
    </row>
    <row r="243" spans="1:186">
      <c r="A243" s="2"/>
      <c r="B243" s="2"/>
      <c r="C243" s="2"/>
    </row>
    <row r="244" spans="1:186" ht="12" thickBot="1">
      <c r="A244" s="2"/>
      <c r="B244" s="2"/>
      <c r="C244" s="2"/>
    </row>
    <row r="245" spans="1:186" ht="15.75" customHeight="1" thickBot="1">
      <c r="A245" s="2"/>
      <c r="B245" s="125" t="s">
        <v>345</v>
      </c>
      <c r="C245" s="126"/>
    </row>
    <row r="246" spans="1:186" ht="14.25" customHeight="1" thickBot="1">
      <c r="A246" s="1" t="s">
        <v>346</v>
      </c>
      <c r="B246" s="125" t="s">
        <v>347</v>
      </c>
      <c r="C246" s="126" t="s">
        <v>348</v>
      </c>
    </row>
    <row r="247" spans="1:186" ht="24.75" customHeight="1" thickBot="1">
      <c r="A247" s="1"/>
      <c r="B247" s="11" t="str">
        <f>+$B$9</f>
        <v>Código ID Partida</v>
      </c>
      <c r="C247" s="12" t="str">
        <f>+$C$9</f>
        <v>Descripción</v>
      </c>
      <c r="GD247" s="3"/>
    </row>
    <row r="248" spans="1:186" ht="12.5">
      <c r="B248" s="38"/>
      <c r="C248" s="41"/>
    </row>
    <row r="249" spans="1:186" ht="26">
      <c r="B249" s="36" t="s">
        <v>441</v>
      </c>
      <c r="C249" s="42" t="s">
        <v>442</v>
      </c>
    </row>
    <row r="250" spans="1:186" ht="12.5">
      <c r="B250" s="38" t="s">
        <v>443</v>
      </c>
      <c r="C250" s="43" t="s">
        <v>444</v>
      </c>
    </row>
    <row r="251" spans="1:186" ht="12.5">
      <c r="B251" s="38" t="s">
        <v>445</v>
      </c>
      <c r="C251" s="43" t="s">
        <v>446</v>
      </c>
    </row>
    <row r="252" spans="1:186" ht="12.5">
      <c r="B252" s="38" t="s">
        <v>447</v>
      </c>
      <c r="C252" s="43" t="s">
        <v>448</v>
      </c>
    </row>
    <row r="253" spans="1:186" ht="12.5">
      <c r="B253" s="38" t="s">
        <v>449</v>
      </c>
      <c r="C253" s="43" t="s">
        <v>450</v>
      </c>
    </row>
    <row r="254" spans="1:186" ht="12.5">
      <c r="B254" s="38" t="s">
        <v>451</v>
      </c>
      <c r="C254" s="43" t="s">
        <v>452</v>
      </c>
    </row>
    <row r="255" spans="1:186" s="18" customFormat="1" ht="13">
      <c r="B255" s="38" t="s">
        <v>453</v>
      </c>
      <c r="C255" s="43" t="s">
        <v>454</v>
      </c>
    </row>
    <row r="256" spans="1:186" s="18" customFormat="1" ht="13">
      <c r="B256" s="38" t="s">
        <v>455</v>
      </c>
      <c r="C256" s="43" t="s">
        <v>456</v>
      </c>
    </row>
    <row r="257" spans="2:3" s="18" customFormat="1" ht="12.5">
      <c r="B257" s="38" t="s">
        <v>457</v>
      </c>
      <c r="C257" s="39" t="s">
        <v>458</v>
      </c>
    </row>
    <row r="258" spans="2:3" s="18" customFormat="1" ht="12.5">
      <c r="B258" s="38" t="s">
        <v>459</v>
      </c>
      <c r="C258" s="43" t="s">
        <v>460</v>
      </c>
    </row>
    <row r="259" spans="2:3" s="18" customFormat="1" ht="12.5">
      <c r="B259" s="38" t="s">
        <v>461</v>
      </c>
      <c r="C259" s="43" t="s">
        <v>462</v>
      </c>
    </row>
    <row r="260" spans="2:3" s="18" customFormat="1" ht="12.5">
      <c r="B260" s="38" t="s">
        <v>463</v>
      </c>
      <c r="C260" s="43" t="s">
        <v>464</v>
      </c>
    </row>
    <row r="261" spans="2:3" s="18" customFormat="1" ht="12.5">
      <c r="B261" s="38" t="s">
        <v>465</v>
      </c>
      <c r="C261" s="43" t="s">
        <v>466</v>
      </c>
    </row>
    <row r="262" spans="2:3" s="18" customFormat="1" ht="12.5">
      <c r="B262" s="38" t="s">
        <v>467</v>
      </c>
      <c r="C262" s="43" t="s">
        <v>468</v>
      </c>
    </row>
    <row r="263" spans="2:3" s="18" customFormat="1" ht="25">
      <c r="B263" s="38" t="s">
        <v>469</v>
      </c>
      <c r="C263" s="39" t="s">
        <v>470</v>
      </c>
    </row>
    <row r="264" spans="2:3" s="18" customFormat="1" ht="12.5">
      <c r="B264" s="38" t="s">
        <v>471</v>
      </c>
      <c r="C264" s="43" t="s">
        <v>472</v>
      </c>
    </row>
    <row r="265" spans="2:3" s="18" customFormat="1" ht="12.5">
      <c r="B265" s="38" t="s">
        <v>473</v>
      </c>
      <c r="C265" s="43" t="s">
        <v>474</v>
      </c>
    </row>
    <row r="266" spans="2:3" s="18" customFormat="1" ht="12.5">
      <c r="B266" s="38" t="s">
        <v>475</v>
      </c>
      <c r="C266" s="43" t="s">
        <v>476</v>
      </c>
    </row>
    <row r="267" spans="2:3" s="18" customFormat="1" ht="12.5">
      <c r="B267" s="38" t="s">
        <v>477</v>
      </c>
      <c r="C267" s="43" t="s">
        <v>478</v>
      </c>
    </row>
    <row r="268" spans="2:3" s="18" customFormat="1" ht="12.5">
      <c r="B268" s="38" t="s">
        <v>479</v>
      </c>
      <c r="C268" s="43" t="s">
        <v>480</v>
      </c>
    </row>
    <row r="269" spans="2:3" s="18" customFormat="1" ht="12.5">
      <c r="B269" s="38" t="s">
        <v>481</v>
      </c>
      <c r="C269" s="43" t="s">
        <v>482</v>
      </c>
    </row>
    <row r="270" spans="2:3" ht="12.5">
      <c r="B270" s="38" t="s">
        <v>483</v>
      </c>
      <c r="C270" s="43" t="s">
        <v>484</v>
      </c>
    </row>
    <row r="271" spans="2:3" ht="12.5">
      <c r="B271" s="38" t="s">
        <v>485</v>
      </c>
      <c r="C271" s="43" t="s">
        <v>486</v>
      </c>
    </row>
    <row r="272" spans="2:3" ht="12.5">
      <c r="B272" s="38" t="s">
        <v>487</v>
      </c>
      <c r="C272" s="41" t="s">
        <v>488</v>
      </c>
    </row>
    <row r="273" spans="2:3" ht="12.5">
      <c r="B273" s="38" t="s">
        <v>489</v>
      </c>
      <c r="C273" s="41" t="s">
        <v>490</v>
      </c>
    </row>
    <row r="274" spans="2:3" ht="12.5">
      <c r="B274" s="38"/>
      <c r="C274" s="40"/>
    </row>
    <row r="275" spans="2:3" ht="13">
      <c r="B275" s="36" t="s">
        <v>491</v>
      </c>
      <c r="C275" s="42" t="s">
        <v>492</v>
      </c>
    </row>
    <row r="276" spans="2:3" ht="12.5">
      <c r="B276" s="38" t="s">
        <v>493</v>
      </c>
      <c r="C276" s="39" t="s">
        <v>494</v>
      </c>
    </row>
    <row r="277" spans="2:3" ht="12.5">
      <c r="B277" s="38" t="s">
        <v>495</v>
      </c>
      <c r="C277" s="39" t="s">
        <v>496</v>
      </c>
    </row>
    <row r="278" spans="2:3" ht="12.5">
      <c r="B278" s="38" t="s">
        <v>497</v>
      </c>
      <c r="C278" s="39" t="s">
        <v>498</v>
      </c>
    </row>
    <row r="279" spans="2:3" ht="12.5">
      <c r="B279" s="38" t="s">
        <v>499</v>
      </c>
      <c r="C279" s="39" t="s">
        <v>500</v>
      </c>
    </row>
    <row r="280" spans="2:3" ht="12.5">
      <c r="B280" s="38" t="s">
        <v>501</v>
      </c>
      <c r="C280" s="39" t="s">
        <v>502</v>
      </c>
    </row>
    <row r="281" spans="2:3" ht="12.5">
      <c r="B281" s="38" t="s">
        <v>503</v>
      </c>
      <c r="C281" s="39" t="s">
        <v>504</v>
      </c>
    </row>
    <row r="282" spans="2:3" ht="12.5">
      <c r="B282" s="38" t="s">
        <v>505</v>
      </c>
      <c r="C282" s="39" t="s">
        <v>506</v>
      </c>
    </row>
    <row r="283" spans="2:3" ht="12.5">
      <c r="B283" s="38" t="s">
        <v>507</v>
      </c>
      <c r="C283" s="39" t="s">
        <v>508</v>
      </c>
    </row>
    <row r="284" spans="2:3" ht="12.5">
      <c r="B284" s="38"/>
      <c r="C284" s="39"/>
    </row>
    <row r="285" spans="2:3" ht="13">
      <c r="B285" s="36" t="s">
        <v>509</v>
      </c>
      <c r="C285" s="42" t="s">
        <v>510</v>
      </c>
    </row>
    <row r="286" spans="2:3" ht="12.5">
      <c r="B286" s="38" t="s">
        <v>511</v>
      </c>
      <c r="C286" s="40" t="s">
        <v>512</v>
      </c>
    </row>
    <row r="287" spans="2:3" ht="12.5">
      <c r="B287" s="38" t="s">
        <v>513</v>
      </c>
      <c r="C287" s="40" t="s">
        <v>514</v>
      </c>
    </row>
    <row r="288" spans="2:3" ht="12.5">
      <c r="B288" s="38" t="s">
        <v>515</v>
      </c>
      <c r="C288" s="40" t="s">
        <v>516</v>
      </c>
    </row>
    <row r="289" spans="2:3" ht="12.5">
      <c r="B289" s="38" t="s">
        <v>517</v>
      </c>
      <c r="C289" s="41" t="s">
        <v>518</v>
      </c>
    </row>
    <row r="290" spans="2:3" ht="12.5">
      <c r="B290" s="38" t="s">
        <v>519</v>
      </c>
      <c r="C290" s="41" t="s">
        <v>520</v>
      </c>
    </row>
    <row r="291" spans="2:3" ht="12.5">
      <c r="B291" s="38" t="s">
        <v>521</v>
      </c>
      <c r="C291" s="40" t="s">
        <v>522</v>
      </c>
    </row>
    <row r="292" spans="2:3" ht="12.5">
      <c r="B292" s="38" t="s">
        <v>523</v>
      </c>
      <c r="C292" s="39" t="s">
        <v>524</v>
      </c>
    </row>
    <row r="293" spans="2:3" ht="12.5">
      <c r="B293" s="38" t="s">
        <v>525</v>
      </c>
      <c r="C293" s="39" t="s">
        <v>526</v>
      </c>
    </row>
    <row r="294" spans="2:3" ht="12.5">
      <c r="B294" s="38"/>
      <c r="C294" s="39"/>
    </row>
    <row r="295" spans="2:3" ht="13">
      <c r="B295" s="36" t="s">
        <v>527</v>
      </c>
      <c r="C295" s="42" t="s">
        <v>528</v>
      </c>
    </row>
    <row r="296" spans="2:3" ht="12.5">
      <c r="B296" s="38" t="s">
        <v>529</v>
      </c>
      <c r="C296" s="40" t="s">
        <v>352</v>
      </c>
    </row>
    <row r="297" spans="2:3" ht="12.5">
      <c r="B297" s="38" t="s">
        <v>530</v>
      </c>
      <c r="C297" s="40" t="s">
        <v>354</v>
      </c>
    </row>
    <row r="298" spans="2:3" ht="12.5">
      <c r="B298" s="38" t="s">
        <v>531</v>
      </c>
      <c r="C298" s="40" t="s">
        <v>532</v>
      </c>
    </row>
    <row r="299" spans="2:3" ht="12.5">
      <c r="B299" s="38" t="s">
        <v>533</v>
      </c>
      <c r="C299" s="41" t="s">
        <v>534</v>
      </c>
    </row>
    <row r="300" spans="2:3" ht="12.5">
      <c r="B300" s="38" t="s">
        <v>535</v>
      </c>
      <c r="C300" s="41" t="s">
        <v>536</v>
      </c>
    </row>
    <row r="301" spans="2:3" ht="12.5">
      <c r="B301" s="38" t="s">
        <v>537</v>
      </c>
      <c r="C301" s="40" t="s">
        <v>538</v>
      </c>
    </row>
    <row r="302" spans="2:3" ht="12.5">
      <c r="B302" s="38" t="s">
        <v>539</v>
      </c>
      <c r="C302" s="39" t="s">
        <v>540</v>
      </c>
    </row>
    <row r="303" spans="2:3" ht="12.5">
      <c r="B303" s="38" t="s">
        <v>541</v>
      </c>
      <c r="C303" s="39" t="s">
        <v>542</v>
      </c>
    </row>
    <row r="304" spans="2:3" ht="12.5">
      <c r="B304" s="38" t="s">
        <v>543</v>
      </c>
      <c r="C304" s="40" t="s">
        <v>544</v>
      </c>
    </row>
    <row r="305" spans="1:186" ht="12.5">
      <c r="B305" s="38" t="s">
        <v>545</v>
      </c>
      <c r="C305" s="40" t="s">
        <v>546</v>
      </c>
    </row>
    <row r="306" spans="1:186" ht="13" thickBot="1">
      <c r="B306" s="38"/>
      <c r="C306" s="39"/>
    </row>
    <row r="307" spans="1:186" ht="15.75" customHeight="1" thickBot="1">
      <c r="B307" s="125" t="s">
        <v>345</v>
      </c>
      <c r="C307" s="126"/>
    </row>
    <row r="308" spans="1:186" ht="14.25" customHeight="1" thickBot="1">
      <c r="A308" s="1" t="s">
        <v>346</v>
      </c>
      <c r="B308" s="125" t="s">
        <v>347</v>
      </c>
      <c r="C308" s="126" t="s">
        <v>348</v>
      </c>
    </row>
    <row r="309" spans="1:186" ht="24.75" customHeight="1" thickBot="1">
      <c r="A309" s="1"/>
      <c r="B309" s="11" t="str">
        <f>+$B$9</f>
        <v>Código ID Partida</v>
      </c>
      <c r="C309" s="12" t="str">
        <f>+$C$9</f>
        <v>Descripción</v>
      </c>
      <c r="GD309" s="3"/>
    </row>
    <row r="310" spans="1:186" ht="12.5">
      <c r="B310" s="38"/>
      <c r="C310" s="40"/>
    </row>
    <row r="311" spans="1:186" ht="13">
      <c r="B311" s="36" t="s">
        <v>547</v>
      </c>
      <c r="C311" s="42" t="s">
        <v>548</v>
      </c>
    </row>
    <row r="312" spans="1:186" ht="12.5">
      <c r="B312" s="38" t="s">
        <v>549</v>
      </c>
      <c r="C312" s="41" t="s">
        <v>550</v>
      </c>
    </row>
    <row r="313" spans="1:186" s="18" customFormat="1" ht="12.5">
      <c r="B313" s="38" t="s">
        <v>551</v>
      </c>
      <c r="C313" s="41" t="s">
        <v>552</v>
      </c>
    </row>
    <row r="314" spans="1:186" s="18" customFormat="1" ht="12.5">
      <c r="B314" s="38" t="s">
        <v>553</v>
      </c>
      <c r="C314" s="41" t="s">
        <v>554</v>
      </c>
    </row>
    <row r="315" spans="1:186" s="18" customFormat="1" ht="12.5">
      <c r="B315" s="38" t="s">
        <v>555</v>
      </c>
      <c r="C315" s="41" t="s">
        <v>556</v>
      </c>
    </row>
    <row r="316" spans="1:186" s="18" customFormat="1" ht="12.5">
      <c r="B316" s="38" t="s">
        <v>557</v>
      </c>
      <c r="C316" s="41" t="s">
        <v>558</v>
      </c>
    </row>
    <row r="317" spans="1:186" s="18" customFormat="1" ht="12.5">
      <c r="B317" s="38" t="s">
        <v>559</v>
      </c>
      <c r="C317" s="41" t="s">
        <v>560</v>
      </c>
    </row>
    <row r="318" spans="1:186" s="18" customFormat="1" ht="12.5">
      <c r="B318" s="38" t="s">
        <v>561</v>
      </c>
      <c r="C318" s="41" t="s">
        <v>562</v>
      </c>
    </row>
    <row r="319" spans="1:186" s="18" customFormat="1" ht="12.5">
      <c r="B319" s="38" t="s">
        <v>563</v>
      </c>
      <c r="C319" s="41" t="s">
        <v>564</v>
      </c>
    </row>
    <row r="320" spans="1:186" s="18" customFormat="1" ht="12.5">
      <c r="B320" s="38"/>
      <c r="C320" s="40"/>
    </row>
    <row r="321" spans="2:3" ht="13">
      <c r="B321" s="36" t="s">
        <v>565</v>
      </c>
      <c r="C321" s="42" t="s">
        <v>566</v>
      </c>
    </row>
    <row r="322" spans="2:3" ht="12.5">
      <c r="B322" s="38" t="s">
        <v>567</v>
      </c>
      <c r="C322" s="39" t="s">
        <v>568</v>
      </c>
    </row>
    <row r="323" spans="2:3" ht="12.5">
      <c r="B323" s="38" t="s">
        <v>569</v>
      </c>
      <c r="C323" s="39" t="s">
        <v>570</v>
      </c>
    </row>
    <row r="324" spans="2:3" ht="12.5">
      <c r="B324" s="38" t="s">
        <v>571</v>
      </c>
      <c r="C324" s="39" t="s">
        <v>572</v>
      </c>
    </row>
    <row r="325" spans="2:3" ht="12.5">
      <c r="B325" s="38" t="s">
        <v>573</v>
      </c>
      <c r="C325" s="39" t="s">
        <v>574</v>
      </c>
    </row>
    <row r="326" spans="2:3" ht="12.5">
      <c r="B326" s="38" t="s">
        <v>575</v>
      </c>
      <c r="C326" s="39" t="s">
        <v>576</v>
      </c>
    </row>
    <row r="327" spans="2:3" ht="12.5">
      <c r="B327" s="38" t="s">
        <v>577</v>
      </c>
      <c r="C327" s="39" t="s">
        <v>578</v>
      </c>
    </row>
    <row r="328" spans="2:3" ht="12.5">
      <c r="B328" s="38" t="s">
        <v>579</v>
      </c>
      <c r="C328" s="39" t="s">
        <v>580</v>
      </c>
    </row>
    <row r="329" spans="2:3" ht="12.5">
      <c r="B329" s="38" t="s">
        <v>581</v>
      </c>
      <c r="C329" s="39" t="s">
        <v>582</v>
      </c>
    </row>
    <row r="330" spans="2:3" ht="12.5">
      <c r="B330" s="38" t="s">
        <v>583</v>
      </c>
      <c r="C330" s="39" t="s">
        <v>584</v>
      </c>
    </row>
    <row r="331" spans="2:3" ht="12.5">
      <c r="B331" s="38" t="s">
        <v>585</v>
      </c>
      <c r="C331" s="39" t="s">
        <v>586</v>
      </c>
    </row>
    <row r="332" spans="2:3" ht="12.5">
      <c r="B332" s="38" t="s">
        <v>587</v>
      </c>
      <c r="C332" s="39" t="s">
        <v>588</v>
      </c>
    </row>
    <row r="333" spans="2:3" ht="12.5">
      <c r="B333" s="38" t="s">
        <v>589</v>
      </c>
      <c r="C333" s="39" t="s">
        <v>590</v>
      </c>
    </row>
    <row r="334" spans="2:3" ht="12.5">
      <c r="B334" s="38" t="s">
        <v>591</v>
      </c>
      <c r="C334" s="39" t="s">
        <v>592</v>
      </c>
    </row>
    <row r="335" spans="2:3" ht="12.5">
      <c r="B335" s="38" t="s">
        <v>593</v>
      </c>
      <c r="C335" s="39" t="s">
        <v>594</v>
      </c>
    </row>
    <row r="336" spans="2:3" ht="12.5">
      <c r="B336" s="38" t="s">
        <v>595</v>
      </c>
      <c r="C336" s="39" t="s">
        <v>596</v>
      </c>
    </row>
    <row r="337" spans="2:3" ht="12.5">
      <c r="B337" s="38"/>
      <c r="C337" s="40"/>
    </row>
    <row r="338" spans="2:3" ht="13">
      <c r="B338" s="36" t="s">
        <v>597</v>
      </c>
      <c r="C338" s="42" t="s">
        <v>598</v>
      </c>
    </row>
    <row r="339" spans="2:3" ht="12.5">
      <c r="B339" s="38" t="s">
        <v>599</v>
      </c>
      <c r="C339" s="40" t="s">
        <v>600</v>
      </c>
    </row>
    <row r="340" spans="2:3" ht="12.5">
      <c r="B340" s="38" t="s">
        <v>601</v>
      </c>
      <c r="C340" s="40" t="s">
        <v>602</v>
      </c>
    </row>
    <row r="341" spans="2:3" ht="12.5">
      <c r="B341" s="38" t="s">
        <v>603</v>
      </c>
      <c r="C341" s="40" t="s">
        <v>604</v>
      </c>
    </row>
    <row r="342" spans="2:3" ht="12.5">
      <c r="B342" s="38" t="s">
        <v>605</v>
      </c>
      <c r="C342" s="40" t="s">
        <v>606</v>
      </c>
    </row>
    <row r="343" spans="2:3" ht="12.5">
      <c r="B343" s="38" t="s">
        <v>607</v>
      </c>
      <c r="C343" s="40" t="s">
        <v>608</v>
      </c>
    </row>
    <row r="344" spans="2:3" ht="12.5">
      <c r="B344" s="38" t="s">
        <v>609</v>
      </c>
      <c r="C344" s="40" t="s">
        <v>610</v>
      </c>
    </row>
    <row r="345" spans="2:3" ht="12.5">
      <c r="B345" s="38" t="s">
        <v>611</v>
      </c>
      <c r="C345" s="40" t="s">
        <v>612</v>
      </c>
    </row>
    <row r="346" spans="2:3" ht="12.5">
      <c r="B346" s="38" t="s">
        <v>613</v>
      </c>
      <c r="C346" s="40" t="s">
        <v>614</v>
      </c>
    </row>
    <row r="347" spans="2:3" ht="12.5">
      <c r="B347" s="38" t="s">
        <v>615</v>
      </c>
      <c r="C347" s="40" t="s">
        <v>616</v>
      </c>
    </row>
    <row r="348" spans="2:3" s="18" customFormat="1" ht="12.5">
      <c r="B348" s="44" t="s">
        <v>617</v>
      </c>
      <c r="C348" s="40" t="s">
        <v>618</v>
      </c>
    </row>
    <row r="349" spans="2:3" s="18" customFormat="1" ht="12.5">
      <c r="B349" s="44" t="s">
        <v>619</v>
      </c>
      <c r="C349" s="40" t="s">
        <v>620</v>
      </c>
    </row>
    <row r="350" spans="2:3" s="18" customFormat="1" ht="12.5">
      <c r="B350" s="44"/>
      <c r="C350" s="40"/>
    </row>
    <row r="351" spans="2:3" s="18" customFormat="1" ht="12.5">
      <c r="B351" s="44" t="s">
        <v>621</v>
      </c>
      <c r="C351" s="40" t="s">
        <v>622</v>
      </c>
    </row>
    <row r="352" spans="2:3" s="18" customFormat="1" ht="12.5">
      <c r="B352" s="44" t="s">
        <v>623</v>
      </c>
      <c r="C352" s="40" t="s">
        <v>624</v>
      </c>
    </row>
    <row r="353" spans="2:4" ht="12.5">
      <c r="B353" s="38"/>
      <c r="C353" s="40"/>
    </row>
    <row r="354" spans="2:4" ht="13">
      <c r="B354" s="36" t="s">
        <v>625</v>
      </c>
      <c r="C354" s="42" t="s">
        <v>626</v>
      </c>
    </row>
    <row r="355" spans="2:4" ht="12.5">
      <c r="B355" s="38" t="s">
        <v>627</v>
      </c>
      <c r="C355" s="40" t="s">
        <v>628</v>
      </c>
    </row>
    <row r="356" spans="2:4" ht="13">
      <c r="B356" s="38" t="s">
        <v>629</v>
      </c>
      <c r="C356" s="40" t="s">
        <v>630</v>
      </c>
      <c r="D356" s="21" t="s">
        <v>109</v>
      </c>
    </row>
    <row r="357" spans="2:4" ht="12.5">
      <c r="B357" s="38" t="s">
        <v>631</v>
      </c>
      <c r="C357" s="40" t="s">
        <v>632</v>
      </c>
    </row>
    <row r="358" spans="2:4" ht="12.5">
      <c r="B358" s="38" t="s">
        <v>633</v>
      </c>
      <c r="C358" s="40" t="s">
        <v>634</v>
      </c>
    </row>
    <row r="359" spans="2:4" ht="12.5">
      <c r="B359" s="33" t="s">
        <v>635</v>
      </c>
      <c r="C359" s="34" t="s">
        <v>636</v>
      </c>
      <c r="D359" s="21" t="s">
        <v>344</v>
      </c>
    </row>
    <row r="360" spans="2:4" ht="12.5">
      <c r="B360" s="38" t="s">
        <v>637</v>
      </c>
      <c r="C360" s="40" t="s">
        <v>638</v>
      </c>
    </row>
    <row r="361" spans="2:4" ht="12.5">
      <c r="B361" s="38" t="s">
        <v>639</v>
      </c>
      <c r="C361" s="40" t="s">
        <v>640</v>
      </c>
    </row>
    <row r="362" spans="2:4" ht="12.5">
      <c r="B362" s="38"/>
      <c r="C362" s="40"/>
    </row>
    <row r="363" spans="2:4" ht="13">
      <c r="B363" s="36" t="s">
        <v>641</v>
      </c>
      <c r="C363" s="42" t="s">
        <v>642</v>
      </c>
    </row>
    <row r="364" spans="2:4" ht="12.5">
      <c r="B364" s="38" t="s">
        <v>643</v>
      </c>
      <c r="C364" s="40" t="s">
        <v>644</v>
      </c>
    </row>
    <row r="365" spans="2:4" ht="12.5">
      <c r="B365" s="38" t="s">
        <v>645</v>
      </c>
      <c r="C365" s="40" t="s">
        <v>646</v>
      </c>
    </row>
    <row r="366" spans="2:4" ht="12.5">
      <c r="B366" s="38" t="s">
        <v>647</v>
      </c>
      <c r="C366" s="40" t="s">
        <v>648</v>
      </c>
    </row>
    <row r="367" spans="2:4" ht="12.5">
      <c r="B367" s="38" t="s">
        <v>649</v>
      </c>
      <c r="C367" s="40" t="s">
        <v>650</v>
      </c>
    </row>
    <row r="368" spans="2:4" ht="12.5">
      <c r="B368" s="38" t="s">
        <v>651</v>
      </c>
      <c r="C368" s="40" t="s">
        <v>652</v>
      </c>
    </row>
    <row r="369" spans="1:186" ht="12.5">
      <c r="B369" s="38" t="s">
        <v>653</v>
      </c>
      <c r="C369" s="40" t="s">
        <v>654</v>
      </c>
    </row>
    <row r="370" spans="1:186" ht="12.5">
      <c r="B370" s="38" t="s">
        <v>655</v>
      </c>
      <c r="C370" s="40" t="s">
        <v>656</v>
      </c>
    </row>
    <row r="371" spans="1:186" ht="12.5">
      <c r="B371" s="38" t="s">
        <v>657</v>
      </c>
      <c r="C371" s="40" t="s">
        <v>658</v>
      </c>
    </row>
    <row r="372" spans="1:186" ht="12.5">
      <c r="B372" s="38"/>
      <c r="C372" s="40"/>
    </row>
    <row r="373" spans="1:186" ht="13" thickBot="1">
      <c r="B373" s="38"/>
      <c r="C373" s="40"/>
    </row>
    <row r="374" spans="1:186" ht="15.75" customHeight="1" thickBot="1">
      <c r="B374" s="125" t="s">
        <v>345</v>
      </c>
      <c r="C374" s="126"/>
    </row>
    <row r="375" spans="1:186" ht="13.5" customHeight="1" thickBot="1">
      <c r="B375" s="125" t="s">
        <v>347</v>
      </c>
      <c r="C375" s="126" t="s">
        <v>348</v>
      </c>
    </row>
    <row r="376" spans="1:186" ht="24.75" customHeight="1" thickBot="1">
      <c r="A376" s="1"/>
      <c r="B376" s="11" t="str">
        <f>+$B$9</f>
        <v>Código ID Partida</v>
      </c>
      <c r="C376" s="12" t="str">
        <f>+$C$9</f>
        <v>Descripción</v>
      </c>
      <c r="GD376" s="3"/>
    </row>
    <row r="377" spans="1:186" ht="12.5">
      <c r="B377" s="38"/>
      <c r="C377" s="40"/>
    </row>
    <row r="378" spans="1:186" ht="13">
      <c r="B378" s="36" t="s">
        <v>659</v>
      </c>
      <c r="C378" s="42" t="s">
        <v>660</v>
      </c>
    </row>
    <row r="379" spans="1:186" ht="12.5">
      <c r="B379" s="38" t="s">
        <v>661</v>
      </c>
      <c r="C379" s="40" t="s">
        <v>662</v>
      </c>
    </row>
    <row r="380" spans="1:186" ht="12.5">
      <c r="B380" s="38" t="s">
        <v>663</v>
      </c>
      <c r="C380" s="40" t="s">
        <v>664</v>
      </c>
    </row>
    <row r="381" spans="1:186" ht="12.5">
      <c r="B381" s="38" t="s">
        <v>665</v>
      </c>
      <c r="C381" s="40" t="s">
        <v>666</v>
      </c>
    </row>
    <row r="382" spans="1:186" ht="12.5">
      <c r="B382" s="38" t="s">
        <v>667</v>
      </c>
      <c r="C382" s="40" t="s">
        <v>668</v>
      </c>
    </row>
    <row r="383" spans="1:186" ht="12.5">
      <c r="B383" s="38" t="s">
        <v>669</v>
      </c>
      <c r="C383" s="40" t="s">
        <v>670</v>
      </c>
    </row>
    <row r="384" spans="1:186" ht="12.5">
      <c r="B384" s="38" t="s">
        <v>671</v>
      </c>
      <c r="C384" s="40" t="s">
        <v>181</v>
      </c>
    </row>
    <row r="385" spans="2:3" ht="12.5">
      <c r="B385" s="38"/>
      <c r="C385" s="40"/>
    </row>
    <row r="386" spans="2:3" ht="13">
      <c r="B386" s="36" t="s">
        <v>672</v>
      </c>
      <c r="C386" s="42" t="s">
        <v>673</v>
      </c>
    </row>
    <row r="387" spans="2:3" ht="12.5">
      <c r="B387" s="38" t="s">
        <v>674</v>
      </c>
      <c r="C387" s="39" t="s">
        <v>675</v>
      </c>
    </row>
    <row r="388" spans="2:3" ht="12.5">
      <c r="B388" s="38" t="s">
        <v>676</v>
      </c>
      <c r="C388" s="39" t="s">
        <v>677</v>
      </c>
    </row>
    <row r="389" spans="2:3" ht="12.5">
      <c r="B389" s="38" t="s">
        <v>678</v>
      </c>
      <c r="C389" s="39" t="s">
        <v>679</v>
      </c>
    </row>
    <row r="390" spans="2:3" ht="12.5">
      <c r="B390" s="38"/>
      <c r="C390" s="39"/>
    </row>
    <row r="391" spans="2:3" ht="13">
      <c r="B391" s="36" t="s">
        <v>680</v>
      </c>
      <c r="C391" s="42" t="s">
        <v>681</v>
      </c>
    </row>
    <row r="392" spans="2:3" ht="12.5">
      <c r="B392" s="38" t="s">
        <v>682</v>
      </c>
      <c r="C392" s="40" t="s">
        <v>683</v>
      </c>
    </row>
    <row r="393" spans="2:3" ht="12.5">
      <c r="B393" s="38" t="s">
        <v>684</v>
      </c>
      <c r="C393" s="40" t="s">
        <v>685</v>
      </c>
    </row>
    <row r="394" spans="2:3" ht="12.5">
      <c r="B394" s="38" t="s">
        <v>686</v>
      </c>
      <c r="C394" s="40" t="s">
        <v>687</v>
      </c>
    </row>
    <row r="395" spans="2:3" ht="12.5">
      <c r="B395" s="38" t="s">
        <v>688</v>
      </c>
      <c r="C395" s="40" t="s">
        <v>689</v>
      </c>
    </row>
    <row r="396" spans="2:3" ht="12.5">
      <c r="B396" s="38" t="s">
        <v>690</v>
      </c>
      <c r="C396" s="40" t="s">
        <v>691</v>
      </c>
    </row>
    <row r="397" spans="2:3" ht="12.5">
      <c r="B397" s="38" t="s">
        <v>692</v>
      </c>
      <c r="C397" s="40" t="s">
        <v>693</v>
      </c>
    </row>
    <row r="398" spans="2:3" ht="12.5">
      <c r="B398" s="38" t="s">
        <v>694</v>
      </c>
      <c r="C398" s="40" t="s">
        <v>695</v>
      </c>
    </row>
    <row r="399" spans="2:3" ht="12.5">
      <c r="B399" s="38" t="s">
        <v>696</v>
      </c>
      <c r="C399" s="40" t="s">
        <v>697</v>
      </c>
    </row>
    <row r="400" spans="2:3" ht="12.5">
      <c r="B400" s="38"/>
      <c r="C400" s="41"/>
    </row>
    <row r="401" spans="2:3" ht="13">
      <c r="B401" s="36" t="s">
        <v>698</v>
      </c>
      <c r="C401" s="42" t="s">
        <v>699</v>
      </c>
    </row>
    <row r="402" spans="2:3" ht="12.5">
      <c r="B402" s="38" t="s">
        <v>700</v>
      </c>
      <c r="C402" s="40" t="s">
        <v>701</v>
      </c>
    </row>
    <row r="403" spans="2:3" ht="12.5">
      <c r="B403" s="38" t="s">
        <v>702</v>
      </c>
      <c r="C403" s="40" t="s">
        <v>703</v>
      </c>
    </row>
    <row r="404" spans="2:3" ht="12.5">
      <c r="B404" s="38" t="s">
        <v>704</v>
      </c>
      <c r="C404" s="40" t="s">
        <v>705</v>
      </c>
    </row>
    <row r="405" spans="2:3" ht="12.5">
      <c r="B405" s="38" t="s">
        <v>706</v>
      </c>
      <c r="C405" s="40" t="s">
        <v>707</v>
      </c>
    </row>
    <row r="406" spans="2:3" ht="12.5">
      <c r="B406" s="38" t="s">
        <v>708</v>
      </c>
      <c r="C406" s="40" t="s">
        <v>709</v>
      </c>
    </row>
    <row r="407" spans="2:3" ht="12.5">
      <c r="B407" s="38" t="s">
        <v>710</v>
      </c>
      <c r="C407" s="40" t="s">
        <v>711</v>
      </c>
    </row>
    <row r="408" spans="2:3" ht="12.5">
      <c r="B408" s="38" t="s">
        <v>712</v>
      </c>
      <c r="C408" s="40" t="s">
        <v>713</v>
      </c>
    </row>
    <row r="409" spans="2:3" ht="12.5">
      <c r="B409" s="38" t="s">
        <v>714</v>
      </c>
      <c r="C409" s="40" t="s">
        <v>715</v>
      </c>
    </row>
    <row r="410" spans="2:3" ht="12.5">
      <c r="B410" s="38" t="s">
        <v>716</v>
      </c>
      <c r="C410" s="40" t="s">
        <v>717</v>
      </c>
    </row>
    <row r="411" spans="2:3" ht="12.5">
      <c r="B411" s="38" t="s">
        <v>718</v>
      </c>
      <c r="C411" s="40" t="s">
        <v>719</v>
      </c>
    </row>
    <row r="412" spans="2:3" ht="12.5">
      <c r="B412" s="38" t="s">
        <v>720</v>
      </c>
      <c r="C412" s="40" t="s">
        <v>721</v>
      </c>
    </row>
    <row r="413" spans="2:3" ht="12.5">
      <c r="B413" s="38" t="s">
        <v>722</v>
      </c>
      <c r="C413" s="40" t="s">
        <v>723</v>
      </c>
    </row>
    <row r="414" spans="2:3" ht="12.5">
      <c r="B414" s="38"/>
      <c r="C414" s="40"/>
    </row>
    <row r="415" spans="2:3" ht="13">
      <c r="B415" s="36" t="s">
        <v>724</v>
      </c>
      <c r="C415" s="42" t="s">
        <v>725</v>
      </c>
    </row>
    <row r="416" spans="2:3" ht="12.5">
      <c r="B416" s="38" t="s">
        <v>726</v>
      </c>
      <c r="C416" s="40" t="s">
        <v>727</v>
      </c>
    </row>
    <row r="417" spans="2:7" ht="12.5">
      <c r="B417" s="38" t="s">
        <v>728</v>
      </c>
      <c r="C417" s="40" t="s">
        <v>729</v>
      </c>
    </row>
    <row r="418" spans="2:7" ht="12.5">
      <c r="B418" s="38" t="s">
        <v>730</v>
      </c>
      <c r="C418" s="40" t="s">
        <v>731</v>
      </c>
    </row>
    <row r="419" spans="2:7" ht="12.5">
      <c r="B419" s="38"/>
      <c r="C419" s="40"/>
    </row>
    <row r="420" spans="2:7" ht="13">
      <c r="B420" s="45" t="s">
        <v>732</v>
      </c>
      <c r="C420" s="46" t="s">
        <v>733</v>
      </c>
      <c r="D420" s="21" t="s">
        <v>344</v>
      </c>
    </row>
    <row r="421" spans="2:7" ht="12.5">
      <c r="B421" s="33" t="s">
        <v>734</v>
      </c>
      <c r="C421" s="34" t="s">
        <v>735</v>
      </c>
      <c r="D421" s="21" t="s">
        <v>344</v>
      </c>
    </row>
    <row r="422" spans="2:7" ht="12.5">
      <c r="B422" s="33" t="s">
        <v>736</v>
      </c>
      <c r="C422" s="34" t="s">
        <v>737</v>
      </c>
      <c r="D422" s="21" t="s">
        <v>344</v>
      </c>
    </row>
    <row r="423" spans="2:7" ht="12.5">
      <c r="B423" s="33" t="s">
        <v>738</v>
      </c>
      <c r="C423" s="34" t="s">
        <v>739</v>
      </c>
      <c r="D423" s="21" t="s">
        <v>344</v>
      </c>
    </row>
    <row r="424" spans="2:7" ht="12.5">
      <c r="B424" s="38"/>
      <c r="C424" s="40"/>
    </row>
    <row r="425" spans="2:7" ht="13">
      <c r="B425" s="36" t="s">
        <v>740</v>
      </c>
      <c r="C425" s="42" t="s">
        <v>741</v>
      </c>
    </row>
    <row r="426" spans="2:7" ht="12.5">
      <c r="B426" s="38" t="s">
        <v>742</v>
      </c>
      <c r="C426" s="40" t="s">
        <v>743</v>
      </c>
    </row>
    <row r="427" spans="2:7" ht="12.5">
      <c r="B427" s="38" t="s">
        <v>744</v>
      </c>
      <c r="C427" s="40" t="s">
        <v>745</v>
      </c>
    </row>
    <row r="428" spans="2:7" ht="12.5">
      <c r="B428" s="38" t="s">
        <v>746</v>
      </c>
      <c r="C428" s="40" t="s">
        <v>747</v>
      </c>
    </row>
    <row r="429" spans="2:7" ht="12.5">
      <c r="B429" s="38" t="s">
        <v>748</v>
      </c>
      <c r="C429" s="40" t="s">
        <v>749</v>
      </c>
    </row>
    <row r="430" spans="2:7" ht="12.5">
      <c r="B430" s="38" t="s">
        <v>750</v>
      </c>
      <c r="C430" s="40" t="s">
        <v>751</v>
      </c>
    </row>
    <row r="431" spans="2:7" s="18" customFormat="1" ht="12.5">
      <c r="B431" s="38" t="s">
        <v>752</v>
      </c>
      <c r="C431" s="40" t="s">
        <v>753</v>
      </c>
    </row>
    <row r="432" spans="2:7" s="18" customFormat="1" ht="13">
      <c r="B432" s="47" t="s">
        <v>754</v>
      </c>
      <c r="C432" s="48" t="s">
        <v>755</v>
      </c>
      <c r="D432" s="21" t="s">
        <v>112</v>
      </c>
      <c r="E432" s="2"/>
      <c r="F432" s="2"/>
      <c r="G432" s="2"/>
    </row>
    <row r="433" spans="2:4" s="18" customFormat="1" ht="13">
      <c r="B433" s="47" t="s">
        <v>756</v>
      </c>
      <c r="C433" s="48" t="s">
        <v>757</v>
      </c>
      <c r="D433" s="21" t="s">
        <v>112</v>
      </c>
    </row>
    <row r="434" spans="2:4" s="18" customFormat="1" ht="13">
      <c r="B434" s="47" t="s">
        <v>758</v>
      </c>
      <c r="C434" s="48" t="s">
        <v>759</v>
      </c>
      <c r="D434" s="21" t="s">
        <v>112</v>
      </c>
    </row>
    <row r="435" spans="2:4">
      <c r="B435" s="2"/>
      <c r="C435" s="2"/>
    </row>
    <row r="436" spans="2:4" ht="12.5">
      <c r="B436" s="38"/>
      <c r="C436" s="40"/>
    </row>
    <row r="437" spans="2:4" ht="12.5">
      <c r="B437" s="38" t="s">
        <v>760</v>
      </c>
      <c r="C437" s="40" t="s">
        <v>761</v>
      </c>
    </row>
    <row r="438" spans="2:4" ht="12.5">
      <c r="B438" s="38" t="s">
        <v>762</v>
      </c>
      <c r="C438" s="40" t="s">
        <v>763</v>
      </c>
    </row>
    <row r="439" spans="2:4" ht="12.5">
      <c r="B439" s="38"/>
      <c r="C439" s="40"/>
    </row>
    <row r="440" spans="2:4" ht="13">
      <c r="B440" s="36" t="s">
        <v>764</v>
      </c>
      <c r="C440" s="42" t="s">
        <v>765</v>
      </c>
    </row>
    <row r="441" spans="2:4" ht="12.5">
      <c r="B441" s="38" t="s">
        <v>766</v>
      </c>
      <c r="C441" s="41" t="s">
        <v>767</v>
      </c>
    </row>
    <row r="442" spans="2:4" ht="12.5">
      <c r="B442" s="38" t="s">
        <v>768</v>
      </c>
      <c r="C442" s="41" t="s">
        <v>769</v>
      </c>
    </row>
    <row r="443" spans="2:4" ht="12.5">
      <c r="B443" s="38" t="s">
        <v>770</v>
      </c>
      <c r="C443" s="41" t="s">
        <v>771</v>
      </c>
    </row>
    <row r="444" spans="2:4" ht="12.5">
      <c r="B444" s="38" t="s">
        <v>772</v>
      </c>
      <c r="C444" s="41" t="s">
        <v>773</v>
      </c>
    </row>
    <row r="445" spans="2:4" ht="12.5">
      <c r="B445" s="38" t="s">
        <v>774</v>
      </c>
      <c r="C445" s="41" t="s">
        <v>775</v>
      </c>
    </row>
    <row r="446" spans="2:4" ht="12.5">
      <c r="B446" s="38" t="s">
        <v>776</v>
      </c>
      <c r="C446" s="41" t="s">
        <v>777</v>
      </c>
    </row>
    <row r="447" spans="2:4" ht="12.5">
      <c r="B447" s="38" t="s">
        <v>778</v>
      </c>
      <c r="C447" s="41" t="s">
        <v>779</v>
      </c>
    </row>
    <row r="448" spans="2:4" ht="12.5" hidden="1">
      <c r="B448" s="38"/>
      <c r="C448" s="41"/>
    </row>
    <row r="449" spans="2:3" ht="12.5">
      <c r="B449" s="38" t="s">
        <v>780</v>
      </c>
      <c r="C449" s="49" t="s">
        <v>781</v>
      </c>
    </row>
    <row r="450" spans="2:3" ht="12.5">
      <c r="B450" s="38" t="s">
        <v>782</v>
      </c>
      <c r="C450" s="41" t="s">
        <v>783</v>
      </c>
    </row>
    <row r="451" spans="2:3" ht="12.5">
      <c r="B451" s="38"/>
      <c r="C451" s="41"/>
    </row>
    <row r="452" spans="2:3" ht="13">
      <c r="B452" s="36" t="s">
        <v>784</v>
      </c>
      <c r="C452" s="42" t="s">
        <v>785</v>
      </c>
    </row>
    <row r="453" spans="2:3" ht="12.5">
      <c r="B453" s="38" t="s">
        <v>786</v>
      </c>
      <c r="C453" s="41" t="s">
        <v>787</v>
      </c>
    </row>
    <row r="454" spans="2:3" ht="12.5">
      <c r="B454" s="50"/>
      <c r="C454" s="50"/>
    </row>
    <row r="455" spans="2:3" ht="12.5">
      <c r="B455" s="50"/>
      <c r="C455" s="50"/>
    </row>
    <row r="456" spans="2:3" ht="12.5">
      <c r="B456" s="50"/>
      <c r="C456" s="50"/>
    </row>
    <row r="457" spans="2:3" ht="12.5">
      <c r="B457" s="50"/>
      <c r="C457" s="50"/>
    </row>
    <row r="458" spans="2:3" ht="12.5">
      <c r="B458" s="50"/>
      <c r="C458" s="50"/>
    </row>
    <row r="459" spans="2:3" ht="12.5">
      <c r="B459" s="50"/>
      <c r="C459" s="50"/>
    </row>
    <row r="460" spans="2:3" ht="12.5">
      <c r="B460" s="3"/>
      <c r="C460" s="50"/>
    </row>
    <row r="461" spans="2:3" ht="12.5">
      <c r="B461" s="50"/>
      <c r="C461" s="50"/>
    </row>
    <row r="462" spans="2:3" ht="12.5">
      <c r="B462" s="50"/>
      <c r="C462" s="50"/>
    </row>
    <row r="463" spans="2:3" ht="12.5">
      <c r="B463" s="50"/>
      <c r="C463" s="50"/>
    </row>
    <row r="464" spans="2:3" ht="12.5">
      <c r="B464" s="50"/>
      <c r="C464" s="50"/>
    </row>
    <row r="465" spans="2:3" ht="12.5">
      <c r="B465" s="50"/>
      <c r="C465" s="50"/>
    </row>
    <row r="466" spans="2:3" ht="12.5">
      <c r="B466" s="50"/>
      <c r="C466" s="50"/>
    </row>
    <row r="467" spans="2:3" ht="12.5">
      <c r="B467" s="50"/>
      <c r="C467" s="50"/>
    </row>
    <row r="468" spans="2:3" ht="12.5">
      <c r="B468" s="50"/>
      <c r="C468" s="50"/>
    </row>
    <row r="469" spans="2:3" ht="12.5">
      <c r="B469" s="50"/>
      <c r="C469" s="50"/>
    </row>
    <row r="470" spans="2:3" ht="12.5">
      <c r="B470" s="50"/>
      <c r="C470" s="50"/>
    </row>
    <row r="471" spans="2:3" ht="12.5">
      <c r="B471" s="50"/>
      <c r="C471" s="50"/>
    </row>
    <row r="472" spans="2:3" ht="12.5">
      <c r="B472" s="50"/>
      <c r="C472" s="50"/>
    </row>
    <row r="473" spans="2:3" ht="12.5">
      <c r="B473" s="50"/>
      <c r="C473" s="50"/>
    </row>
    <row r="474" spans="2:3" ht="12.5">
      <c r="B474" s="50"/>
      <c r="C474" s="50"/>
    </row>
    <row r="475" spans="2:3" ht="14">
      <c r="B475" s="51"/>
      <c r="C475" s="51"/>
    </row>
    <row r="476" spans="2:3" ht="14">
      <c r="B476" s="51"/>
      <c r="C476" s="51"/>
    </row>
    <row r="477" spans="2:3" ht="14">
      <c r="B477" s="51"/>
      <c r="C477" s="51"/>
    </row>
    <row r="478" spans="2:3" ht="14">
      <c r="B478" s="51"/>
      <c r="C478" s="51"/>
    </row>
    <row r="479" spans="2:3" ht="14">
      <c r="B479" s="51"/>
      <c r="C479" s="51"/>
    </row>
    <row r="480" spans="2:3" ht="14">
      <c r="B480" s="51"/>
      <c r="C480" s="51"/>
    </row>
    <row r="481" spans="2:3" ht="14">
      <c r="B481" s="51"/>
      <c r="C481" s="51"/>
    </row>
    <row r="482" spans="2:3" ht="14">
      <c r="B482" s="51"/>
      <c r="C482" s="51"/>
    </row>
    <row r="483" spans="2:3" ht="14">
      <c r="B483" s="51"/>
      <c r="C483" s="51"/>
    </row>
    <row r="484" spans="2:3" ht="14">
      <c r="B484" s="51"/>
      <c r="C484" s="51"/>
    </row>
    <row r="485" spans="2:3" ht="14">
      <c r="B485" s="51"/>
      <c r="C485" s="51"/>
    </row>
    <row r="486" spans="2:3" ht="14">
      <c r="B486" s="51"/>
      <c r="C486" s="51"/>
    </row>
    <row r="487" spans="2:3" ht="14">
      <c r="B487" s="51"/>
      <c r="C487" s="51"/>
    </row>
    <row r="488" spans="2:3" ht="14">
      <c r="B488" s="51"/>
      <c r="C488" s="51"/>
    </row>
    <row r="489" spans="2:3" ht="14">
      <c r="B489" s="51"/>
      <c r="C489" s="51"/>
    </row>
    <row r="490" spans="2:3" ht="14">
      <c r="B490" s="51"/>
      <c r="C490" s="51"/>
    </row>
    <row r="491" spans="2:3" ht="14">
      <c r="B491" s="51"/>
      <c r="C491" s="51"/>
    </row>
    <row r="492" spans="2:3" ht="14">
      <c r="B492" s="51"/>
      <c r="C492" s="51"/>
    </row>
    <row r="493" spans="2:3" ht="14">
      <c r="B493" s="51"/>
      <c r="C493" s="51"/>
    </row>
    <row r="494" spans="2:3" ht="14">
      <c r="B494" s="51"/>
      <c r="C494" s="51"/>
    </row>
    <row r="495" spans="2:3" ht="14">
      <c r="B495" s="51"/>
      <c r="C495" s="51"/>
    </row>
    <row r="496" spans="2:3" ht="14">
      <c r="B496" s="51"/>
      <c r="C496" s="51"/>
    </row>
    <row r="497" spans="2:3" ht="14">
      <c r="B497" s="51"/>
      <c r="C497" s="51"/>
    </row>
    <row r="498" spans="2:3" ht="14">
      <c r="B498" s="51"/>
      <c r="C498" s="51"/>
    </row>
    <row r="499" spans="2:3" ht="14.5">
      <c r="B499" s="52"/>
      <c r="C499" s="52"/>
    </row>
    <row r="500" spans="2:3" ht="14.5">
      <c r="B500" s="52"/>
      <c r="C500" s="52"/>
    </row>
    <row r="501" spans="2:3" ht="14.5">
      <c r="B501" s="52"/>
      <c r="C501" s="52"/>
    </row>
    <row r="502" spans="2:3" ht="14.5">
      <c r="B502" s="52"/>
      <c r="C502" s="52"/>
    </row>
    <row r="503" spans="2:3" ht="14.5">
      <c r="B503" s="52"/>
      <c r="C503" s="52"/>
    </row>
    <row r="504" spans="2:3" ht="14.5">
      <c r="B504" s="52"/>
      <c r="C504" s="52"/>
    </row>
    <row r="505" spans="2:3" ht="14.5">
      <c r="B505" s="52"/>
      <c r="C505" s="52"/>
    </row>
    <row r="506" spans="2:3" ht="14.5">
      <c r="B506" s="52"/>
      <c r="C506" s="52"/>
    </row>
    <row r="507" spans="2:3" ht="14.5">
      <c r="B507" s="52"/>
      <c r="C507" s="52"/>
    </row>
    <row r="508" spans="2:3" ht="14.5">
      <c r="B508" s="52"/>
      <c r="C508" s="52"/>
    </row>
    <row r="509" spans="2:3" ht="14.5">
      <c r="B509" s="52"/>
      <c r="C509" s="52"/>
    </row>
    <row r="510" spans="2:3" ht="14.5">
      <c r="B510" s="52"/>
      <c r="C510" s="52"/>
    </row>
    <row r="511" spans="2:3" ht="14.5">
      <c r="B511" s="52"/>
      <c r="C511" s="52"/>
    </row>
    <row r="512" spans="2:3" ht="14.5">
      <c r="B512" s="52"/>
      <c r="C512" s="52"/>
    </row>
  </sheetData>
  <mergeCells count="16">
    <mergeCell ref="B307:C307"/>
    <mergeCell ref="B308:C308"/>
    <mergeCell ref="B374:C374"/>
    <mergeCell ref="B375:C375"/>
    <mergeCell ref="B133:C133"/>
    <mergeCell ref="B134:C134"/>
    <mergeCell ref="B189:C189"/>
    <mergeCell ref="B190:C190"/>
    <mergeCell ref="B245:C245"/>
    <mergeCell ref="B246:C246"/>
    <mergeCell ref="B132:C132"/>
    <mergeCell ref="B1:C1"/>
    <mergeCell ref="B7:C7"/>
    <mergeCell ref="B8:C8"/>
    <mergeCell ref="B79:C79"/>
    <mergeCell ref="B80:C80"/>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151B1-4400-4F9F-8F1B-B9C0ED2758FC}">
  <sheetPr>
    <pageSetUpPr fitToPage="1"/>
  </sheetPr>
  <dimension ref="A1:K151"/>
  <sheetViews>
    <sheetView topLeftCell="A136" zoomScale="80" zoomScaleNormal="80" workbookViewId="0">
      <selection activeCell="D20" sqref="D20"/>
    </sheetView>
  </sheetViews>
  <sheetFormatPr baseColWidth="10" defaultColWidth="10.1796875" defaultRowHeight="14.5"/>
  <cols>
    <col min="1" max="1" width="45.36328125" style="85" customWidth="1"/>
    <col min="2" max="6" width="14.08984375" style="85" customWidth="1"/>
    <col min="7" max="9" width="13.453125" style="85" bestFit="1" customWidth="1"/>
    <col min="10" max="10" width="14.81640625" style="96" customWidth="1"/>
    <col min="11" max="11" width="11.81640625" style="96" bestFit="1" customWidth="1"/>
    <col min="12" max="16384" width="10.1796875" style="85"/>
  </cols>
  <sheetData>
    <row r="1" spans="1:11">
      <c r="A1" s="84" t="s">
        <v>948</v>
      </c>
      <c r="B1" s="84"/>
      <c r="C1" s="84"/>
      <c r="D1" s="84"/>
      <c r="E1" s="84"/>
      <c r="F1" s="84"/>
      <c r="G1" s="84"/>
      <c r="H1" s="84"/>
      <c r="I1" s="84"/>
      <c r="J1" s="84"/>
      <c r="K1" s="84"/>
    </row>
    <row r="2" spans="1:11">
      <c r="A2" s="84" t="s">
        <v>949</v>
      </c>
      <c r="B2" s="84"/>
      <c r="C2" s="84"/>
      <c r="D2" s="84"/>
      <c r="E2" s="84"/>
      <c r="F2" s="84"/>
      <c r="G2" s="84"/>
      <c r="H2" s="84"/>
      <c r="I2" s="84"/>
      <c r="J2" s="84"/>
      <c r="K2" s="84"/>
    </row>
    <row r="3" spans="1:11">
      <c r="A3" s="84" t="s">
        <v>950</v>
      </c>
      <c r="B3" s="84"/>
      <c r="C3" s="84"/>
      <c r="D3" s="84"/>
      <c r="E3" s="84"/>
      <c r="F3" s="84"/>
      <c r="G3" s="84"/>
      <c r="H3" s="84"/>
      <c r="I3" s="84"/>
      <c r="J3" s="84"/>
      <c r="K3" s="84"/>
    </row>
    <row r="4" spans="1:11">
      <c r="A4" s="84" t="s">
        <v>951</v>
      </c>
      <c r="B4" s="84"/>
      <c r="C4" s="84"/>
      <c r="D4" s="84"/>
      <c r="E4" s="84"/>
      <c r="F4" s="84"/>
      <c r="G4" s="84"/>
      <c r="H4" s="84"/>
      <c r="I4" s="84"/>
      <c r="J4" s="84"/>
      <c r="K4" s="84"/>
    </row>
    <row r="5" spans="1:11">
      <c r="A5" s="84" t="s">
        <v>952</v>
      </c>
      <c r="B5" s="84"/>
      <c r="C5" s="84"/>
      <c r="D5" s="84"/>
      <c r="E5" s="84"/>
      <c r="F5" s="84"/>
      <c r="G5" s="84"/>
      <c r="H5" s="84"/>
      <c r="I5" s="84"/>
      <c r="J5" s="84"/>
      <c r="K5" s="84"/>
    </row>
    <row r="6" spans="1:11">
      <c r="A6" s="84" t="s">
        <v>953</v>
      </c>
      <c r="B6" s="84"/>
      <c r="C6" s="84"/>
      <c r="D6" s="84"/>
      <c r="E6" s="84"/>
      <c r="F6" s="84"/>
      <c r="G6" s="84"/>
      <c r="H6" s="84" t="s">
        <v>954</v>
      </c>
      <c r="I6" s="84" t="s">
        <v>955</v>
      </c>
      <c r="J6" s="84"/>
      <c r="K6" s="84"/>
    </row>
    <row r="7" spans="1:11">
      <c r="A7" s="84"/>
      <c r="B7" s="84"/>
      <c r="C7" s="84"/>
      <c r="D7" s="84"/>
      <c r="E7" s="84"/>
      <c r="F7" s="84"/>
      <c r="G7" s="84"/>
      <c r="H7" s="84"/>
      <c r="I7" s="84"/>
      <c r="J7" s="84"/>
      <c r="K7" s="84"/>
    </row>
    <row r="8" spans="1:11" ht="15.5">
      <c r="A8" s="129" t="s">
        <v>956</v>
      </c>
      <c r="B8" s="129"/>
      <c r="C8" s="129"/>
      <c r="D8" s="129"/>
      <c r="E8" s="129"/>
      <c r="F8" s="129"/>
      <c r="G8" s="129"/>
      <c r="H8" s="129"/>
      <c r="I8" s="129"/>
      <c r="J8" s="84"/>
      <c r="K8" s="84"/>
    </row>
    <row r="9" spans="1:11">
      <c r="A9" s="130" t="s">
        <v>957</v>
      </c>
      <c r="B9" s="130"/>
      <c r="C9" s="130"/>
      <c r="D9" s="130"/>
      <c r="E9" s="130"/>
      <c r="F9" s="130"/>
      <c r="G9" s="130"/>
      <c r="H9" s="130"/>
      <c r="I9" s="130"/>
      <c r="J9" s="86"/>
      <c r="K9" s="86"/>
    </row>
    <row r="10" spans="1:11">
      <c r="A10" s="130" t="s">
        <v>958</v>
      </c>
      <c r="B10" s="130"/>
      <c r="C10" s="130"/>
      <c r="D10" s="130"/>
      <c r="E10" s="130"/>
      <c r="F10" s="130"/>
      <c r="G10" s="130"/>
      <c r="H10" s="130"/>
      <c r="I10" s="130"/>
      <c r="J10" s="86"/>
      <c r="K10" s="86"/>
    </row>
    <row r="11" spans="1:11">
      <c r="A11" s="84"/>
      <c r="B11" s="84"/>
      <c r="C11" s="84"/>
      <c r="D11" s="84"/>
      <c r="E11" s="84"/>
      <c r="F11" s="84"/>
      <c r="G11" s="84"/>
      <c r="H11" s="84"/>
      <c r="I11" s="84"/>
      <c r="J11" s="84"/>
      <c r="K11" s="84"/>
    </row>
    <row r="12" spans="1:11">
      <c r="A12" s="87" t="s">
        <v>959</v>
      </c>
      <c r="B12" s="131" t="s">
        <v>960</v>
      </c>
      <c r="C12" s="131"/>
      <c r="D12" s="131" t="s">
        <v>961</v>
      </c>
      <c r="E12" s="131"/>
      <c r="F12" s="131" t="s">
        <v>962</v>
      </c>
      <c r="G12" s="131"/>
      <c r="H12" s="131" t="s">
        <v>963</v>
      </c>
      <c r="I12" s="131"/>
      <c r="J12" s="84"/>
      <c r="K12" s="84"/>
    </row>
    <row r="13" spans="1:11">
      <c r="A13" s="88"/>
      <c r="B13" s="89" t="s">
        <v>844</v>
      </c>
      <c r="C13" s="89" t="s">
        <v>937</v>
      </c>
      <c r="D13" s="89" t="s">
        <v>964</v>
      </c>
      <c r="E13" s="89" t="s">
        <v>965</v>
      </c>
      <c r="F13" s="89" t="s">
        <v>848</v>
      </c>
      <c r="G13" s="89" t="s">
        <v>849</v>
      </c>
      <c r="H13" s="89" t="s">
        <v>966</v>
      </c>
      <c r="I13" s="89" t="s">
        <v>967</v>
      </c>
      <c r="J13" s="84"/>
      <c r="K13" s="84"/>
    </row>
    <row r="14" spans="1:11">
      <c r="A14" s="88" t="s">
        <v>968</v>
      </c>
      <c r="B14" s="89">
        <v>165727640</v>
      </c>
      <c r="C14" s="89">
        <v>165727640</v>
      </c>
      <c r="D14" s="89">
        <v>0</v>
      </c>
      <c r="E14" s="89">
        <v>0</v>
      </c>
      <c r="F14" s="89">
        <v>0</v>
      </c>
      <c r="G14" s="89">
        <v>0</v>
      </c>
      <c r="H14" s="89">
        <v>0</v>
      </c>
      <c r="I14" s="89">
        <v>0</v>
      </c>
      <c r="J14" s="84"/>
      <c r="K14" s="84"/>
    </row>
    <row r="15" spans="1:11">
      <c r="A15" s="88" t="s">
        <v>969</v>
      </c>
      <c r="B15" s="89">
        <v>400000</v>
      </c>
      <c r="C15" s="89">
        <v>0</v>
      </c>
      <c r="D15" s="89">
        <v>400000</v>
      </c>
      <c r="E15" s="89">
        <v>0</v>
      </c>
      <c r="F15" s="89">
        <v>400000</v>
      </c>
      <c r="G15" s="89">
        <v>0</v>
      </c>
      <c r="H15" s="89">
        <v>0</v>
      </c>
      <c r="I15" s="89">
        <v>0</v>
      </c>
      <c r="J15" s="84"/>
      <c r="K15" s="84"/>
    </row>
    <row r="16" spans="1:11">
      <c r="A16" s="88" t="s">
        <v>970</v>
      </c>
      <c r="B16" s="89">
        <v>1090520</v>
      </c>
      <c r="C16" s="89">
        <v>1090520</v>
      </c>
      <c r="D16" s="89">
        <v>0</v>
      </c>
      <c r="E16" s="89">
        <v>0</v>
      </c>
      <c r="F16" s="89">
        <v>0</v>
      </c>
      <c r="G16" s="89">
        <v>0</v>
      </c>
      <c r="H16" s="89">
        <v>0</v>
      </c>
      <c r="I16" s="89">
        <v>0</v>
      </c>
      <c r="J16" s="84"/>
      <c r="K16" s="84"/>
    </row>
    <row r="17" spans="1:11">
      <c r="A17" s="88" t="s">
        <v>971</v>
      </c>
      <c r="B17" s="89">
        <v>5756845528</v>
      </c>
      <c r="C17" s="89">
        <v>5614830283</v>
      </c>
      <c r="D17" s="89">
        <v>142015245</v>
      </c>
      <c r="E17" s="89">
        <v>0</v>
      </c>
      <c r="F17" s="89">
        <v>142015245</v>
      </c>
      <c r="G17" s="89">
        <v>0</v>
      </c>
      <c r="H17" s="89">
        <v>0</v>
      </c>
      <c r="I17" s="89">
        <v>0</v>
      </c>
      <c r="J17" s="84"/>
      <c r="K17" s="84"/>
    </row>
    <row r="18" spans="1:11">
      <c r="A18" s="88" t="s">
        <v>972</v>
      </c>
      <c r="B18" s="89">
        <v>400000000</v>
      </c>
      <c r="C18" s="89">
        <v>398000000</v>
      </c>
      <c r="D18" s="89">
        <v>2000000</v>
      </c>
      <c r="E18" s="89">
        <v>0</v>
      </c>
      <c r="F18" s="89">
        <v>2000000</v>
      </c>
      <c r="G18" s="89">
        <v>0</v>
      </c>
      <c r="H18" s="89">
        <v>0</v>
      </c>
      <c r="I18" s="89">
        <v>0</v>
      </c>
      <c r="J18" s="84"/>
      <c r="K18" s="84"/>
    </row>
    <row r="19" spans="1:11">
      <c r="A19" s="88" t="s">
        <v>973</v>
      </c>
      <c r="B19" s="89">
        <v>224046478</v>
      </c>
      <c r="C19" s="89">
        <v>224046478</v>
      </c>
      <c r="D19" s="89">
        <v>0</v>
      </c>
      <c r="E19" s="89">
        <v>0</v>
      </c>
      <c r="F19" s="89">
        <v>0</v>
      </c>
      <c r="G19" s="89">
        <v>0</v>
      </c>
      <c r="H19" s="89">
        <v>0</v>
      </c>
      <c r="I19" s="89">
        <v>0</v>
      </c>
      <c r="J19" s="84"/>
      <c r="K19" s="84"/>
    </row>
    <row r="20" spans="1:11">
      <c r="A20" s="88" t="s">
        <v>974</v>
      </c>
      <c r="B20" s="89">
        <v>4908752997</v>
      </c>
      <c r="C20" s="89">
        <v>4410864376</v>
      </c>
      <c r="D20" s="89">
        <v>497888621</v>
      </c>
      <c r="E20" s="89">
        <v>0</v>
      </c>
      <c r="F20" s="89">
        <v>497888621</v>
      </c>
      <c r="G20" s="89">
        <v>0</v>
      </c>
      <c r="H20" s="89">
        <v>0</v>
      </c>
      <c r="I20" s="89">
        <v>0</v>
      </c>
      <c r="J20" s="84"/>
      <c r="K20" s="84"/>
    </row>
    <row r="21" spans="1:11">
      <c r="A21" s="88" t="s">
        <v>975</v>
      </c>
      <c r="B21" s="89">
        <v>66298604</v>
      </c>
      <c r="C21" s="89">
        <v>65151910</v>
      </c>
      <c r="D21" s="89">
        <v>1146694</v>
      </c>
      <c r="E21" s="89">
        <v>0</v>
      </c>
      <c r="F21" s="89">
        <v>1146694</v>
      </c>
      <c r="G21" s="89">
        <v>0</v>
      </c>
      <c r="H21" s="89">
        <v>0</v>
      </c>
      <c r="I21" s="89">
        <v>0</v>
      </c>
      <c r="J21" s="84"/>
      <c r="K21" s="84"/>
    </row>
    <row r="22" spans="1:11">
      <c r="A22" s="88" t="s">
        <v>976</v>
      </c>
      <c r="B22" s="89">
        <v>360498770</v>
      </c>
      <c r="C22" s="89">
        <v>360498770</v>
      </c>
      <c r="D22" s="89">
        <v>0</v>
      </c>
      <c r="E22" s="89">
        <v>0</v>
      </c>
      <c r="F22" s="89">
        <v>0</v>
      </c>
      <c r="G22" s="89">
        <v>0</v>
      </c>
      <c r="H22" s="89">
        <v>0</v>
      </c>
      <c r="I22" s="89">
        <v>0</v>
      </c>
      <c r="J22" s="84"/>
      <c r="K22" s="84"/>
    </row>
    <row r="23" spans="1:11">
      <c r="A23" s="88" t="s">
        <v>977</v>
      </c>
      <c r="B23" s="89">
        <v>2052879755</v>
      </c>
      <c r="C23" s="89">
        <v>1805056569</v>
      </c>
      <c r="D23" s="89">
        <v>247823186</v>
      </c>
      <c r="E23" s="89">
        <v>0</v>
      </c>
      <c r="F23" s="89">
        <v>247823186</v>
      </c>
      <c r="G23" s="89">
        <v>0</v>
      </c>
      <c r="H23" s="89">
        <v>0</v>
      </c>
      <c r="I23" s="89">
        <v>0</v>
      </c>
      <c r="J23" s="84"/>
      <c r="K23" s="84"/>
    </row>
    <row r="24" spans="1:11">
      <c r="A24" s="88" t="s">
        <v>978</v>
      </c>
      <c r="B24" s="89">
        <v>795192072</v>
      </c>
      <c r="C24" s="89">
        <v>773111810</v>
      </c>
      <c r="D24" s="89">
        <v>22080262</v>
      </c>
      <c r="E24" s="89">
        <v>0</v>
      </c>
      <c r="F24" s="89">
        <v>22080262</v>
      </c>
      <c r="G24" s="89">
        <v>0</v>
      </c>
      <c r="H24" s="89">
        <v>0</v>
      </c>
      <c r="I24" s="89">
        <v>0</v>
      </c>
      <c r="J24" s="84"/>
      <c r="K24" s="84"/>
    </row>
    <row r="25" spans="1:11">
      <c r="A25" s="88" t="s">
        <v>979</v>
      </c>
      <c r="B25" s="89">
        <v>665076</v>
      </c>
      <c r="C25" s="89">
        <v>665076</v>
      </c>
      <c r="D25" s="89">
        <v>0</v>
      </c>
      <c r="E25" s="89">
        <v>0</v>
      </c>
      <c r="F25" s="89">
        <v>0</v>
      </c>
      <c r="G25" s="89">
        <v>0</v>
      </c>
      <c r="H25" s="89">
        <v>0</v>
      </c>
      <c r="I25" s="89">
        <v>0</v>
      </c>
      <c r="J25" s="84"/>
      <c r="K25" s="84"/>
    </row>
    <row r="26" spans="1:11">
      <c r="A26" s="88" t="s">
        <v>980</v>
      </c>
      <c r="B26" s="89">
        <v>31724</v>
      </c>
      <c r="C26" s="89">
        <v>31724</v>
      </c>
      <c r="D26" s="89">
        <v>0</v>
      </c>
      <c r="E26" s="89">
        <v>0</v>
      </c>
      <c r="F26" s="89">
        <v>0</v>
      </c>
      <c r="G26" s="89">
        <v>0</v>
      </c>
      <c r="H26" s="89">
        <v>0</v>
      </c>
      <c r="I26" s="89">
        <v>0</v>
      </c>
      <c r="J26" s="84"/>
      <c r="K26" s="84"/>
    </row>
    <row r="27" spans="1:11">
      <c r="A27" s="88" t="s">
        <v>981</v>
      </c>
      <c r="B27" s="89">
        <v>74846115</v>
      </c>
      <c r="C27" s="89">
        <v>74846115</v>
      </c>
      <c r="D27" s="89">
        <v>0</v>
      </c>
      <c r="E27" s="89">
        <v>0</v>
      </c>
      <c r="F27" s="89">
        <v>0</v>
      </c>
      <c r="G27" s="89">
        <v>0</v>
      </c>
      <c r="H27" s="89">
        <v>0</v>
      </c>
      <c r="I27" s="89">
        <v>0</v>
      </c>
      <c r="J27" s="84"/>
      <c r="K27" s="84"/>
    </row>
    <row r="28" spans="1:11">
      <c r="A28" s="88" t="s">
        <v>982</v>
      </c>
      <c r="B28" s="89">
        <v>23876000</v>
      </c>
      <c r="C28" s="89">
        <v>23876000</v>
      </c>
      <c r="D28" s="89">
        <v>0</v>
      </c>
      <c r="E28" s="89">
        <v>0</v>
      </c>
      <c r="F28" s="89">
        <v>0</v>
      </c>
      <c r="G28" s="89">
        <v>0</v>
      </c>
      <c r="H28" s="89">
        <v>0</v>
      </c>
      <c r="I28" s="89">
        <v>0</v>
      </c>
      <c r="J28" s="84"/>
      <c r="K28" s="84"/>
    </row>
    <row r="29" spans="1:11">
      <c r="A29" s="88" t="s">
        <v>983</v>
      </c>
      <c r="B29" s="89">
        <v>4756967</v>
      </c>
      <c r="C29" s="89">
        <v>4756967</v>
      </c>
      <c r="D29" s="89">
        <v>0</v>
      </c>
      <c r="E29" s="89">
        <v>0</v>
      </c>
      <c r="F29" s="89">
        <v>0</v>
      </c>
      <c r="G29" s="89">
        <v>0</v>
      </c>
      <c r="H29" s="89">
        <v>0</v>
      </c>
      <c r="I29" s="89">
        <v>0</v>
      </c>
      <c r="J29" s="84"/>
      <c r="K29" s="84"/>
    </row>
    <row r="30" spans="1:11">
      <c r="A30" s="88" t="s">
        <v>984</v>
      </c>
      <c r="B30" s="89">
        <v>339140</v>
      </c>
      <c r="C30" s="89">
        <v>393314</v>
      </c>
      <c r="D30" s="89">
        <v>0</v>
      </c>
      <c r="E30" s="89">
        <v>54174</v>
      </c>
      <c r="F30" s="89">
        <v>0</v>
      </c>
      <c r="G30" s="89">
        <v>54174</v>
      </c>
      <c r="H30" s="89">
        <v>0</v>
      </c>
      <c r="I30" s="89">
        <v>0</v>
      </c>
      <c r="J30" s="84"/>
      <c r="K30" s="84"/>
    </row>
    <row r="31" spans="1:11">
      <c r="A31" s="88" t="s">
        <v>985</v>
      </c>
      <c r="B31" s="89">
        <v>10445579</v>
      </c>
      <c r="C31" s="89">
        <v>9917602</v>
      </c>
      <c r="D31" s="89">
        <v>527977</v>
      </c>
      <c r="E31" s="89">
        <v>0</v>
      </c>
      <c r="F31" s="89">
        <v>527977</v>
      </c>
      <c r="G31" s="89">
        <v>0</v>
      </c>
      <c r="H31" s="89">
        <v>0</v>
      </c>
      <c r="I31" s="89">
        <v>0</v>
      </c>
      <c r="J31" s="84"/>
      <c r="K31" s="84"/>
    </row>
    <row r="32" spans="1:11">
      <c r="A32" s="88" t="s">
        <v>986</v>
      </c>
      <c r="B32" s="89">
        <v>787172</v>
      </c>
      <c r="C32" s="89">
        <v>787172</v>
      </c>
      <c r="D32" s="89">
        <v>0</v>
      </c>
      <c r="E32" s="89">
        <v>0</v>
      </c>
      <c r="F32" s="89">
        <v>0</v>
      </c>
      <c r="G32" s="89">
        <v>0</v>
      </c>
      <c r="H32" s="89">
        <v>0</v>
      </c>
      <c r="I32" s="89">
        <v>0</v>
      </c>
      <c r="J32" s="84"/>
      <c r="K32" s="84"/>
    </row>
    <row r="33" spans="1:11">
      <c r="A33" s="88" t="s">
        <v>987</v>
      </c>
      <c r="B33" s="89">
        <v>289563</v>
      </c>
      <c r="C33" s="89">
        <v>289563</v>
      </c>
      <c r="D33" s="89">
        <v>0</v>
      </c>
      <c r="E33" s="89">
        <v>0</v>
      </c>
      <c r="F33" s="89">
        <v>0</v>
      </c>
      <c r="G33" s="89">
        <v>0</v>
      </c>
      <c r="H33" s="89">
        <v>0</v>
      </c>
      <c r="I33" s="89">
        <v>0</v>
      </c>
      <c r="J33" s="84"/>
      <c r="K33" s="84"/>
    </row>
    <row r="34" spans="1:11">
      <c r="A34" s="88" t="s">
        <v>988</v>
      </c>
      <c r="B34" s="89">
        <v>146378909</v>
      </c>
      <c r="C34" s="89">
        <v>131398530</v>
      </c>
      <c r="D34" s="89">
        <v>14980379</v>
      </c>
      <c r="E34" s="89">
        <v>0</v>
      </c>
      <c r="F34" s="89">
        <v>14980379</v>
      </c>
      <c r="G34" s="89">
        <v>0</v>
      </c>
      <c r="H34" s="89">
        <v>0</v>
      </c>
      <c r="I34" s="89">
        <v>0</v>
      </c>
      <c r="J34" s="84"/>
      <c r="K34" s="84"/>
    </row>
    <row r="35" spans="1:11">
      <c r="A35" s="88" t="s">
        <v>989</v>
      </c>
      <c r="B35" s="89">
        <v>1112349857</v>
      </c>
      <c r="C35" s="89">
        <v>997898759</v>
      </c>
      <c r="D35" s="89">
        <v>114451098</v>
      </c>
      <c r="E35" s="89">
        <v>0</v>
      </c>
      <c r="F35" s="89">
        <v>114451098</v>
      </c>
      <c r="G35" s="89">
        <v>0</v>
      </c>
      <c r="H35" s="89">
        <v>0</v>
      </c>
      <c r="I35" s="89">
        <v>0</v>
      </c>
      <c r="J35" s="84"/>
      <c r="K35" s="84"/>
    </row>
    <row r="36" spans="1:11">
      <c r="A36" s="88" t="s">
        <v>990</v>
      </c>
      <c r="B36" s="89">
        <v>125971456</v>
      </c>
      <c r="C36" s="89">
        <v>102888791</v>
      </c>
      <c r="D36" s="89">
        <v>23082665</v>
      </c>
      <c r="E36" s="89">
        <v>0</v>
      </c>
      <c r="F36" s="89">
        <v>23082665</v>
      </c>
      <c r="G36" s="89">
        <v>0</v>
      </c>
      <c r="H36" s="89">
        <v>0</v>
      </c>
      <c r="I36" s="89">
        <v>0</v>
      </c>
      <c r="J36" s="84"/>
      <c r="K36" s="84"/>
    </row>
    <row r="37" spans="1:11">
      <c r="A37" s="88" t="s">
        <v>991</v>
      </c>
      <c r="B37" s="89">
        <v>1070371</v>
      </c>
      <c r="C37" s="89">
        <v>1070371</v>
      </c>
      <c r="D37" s="89">
        <v>0</v>
      </c>
      <c r="E37" s="89">
        <v>0</v>
      </c>
      <c r="F37" s="89">
        <v>0</v>
      </c>
      <c r="G37" s="89">
        <v>0</v>
      </c>
      <c r="H37" s="89">
        <v>0</v>
      </c>
      <c r="I37" s="89">
        <v>0</v>
      </c>
      <c r="J37" s="84"/>
      <c r="K37" s="84"/>
    </row>
    <row r="38" spans="1:11">
      <c r="A38" s="88" t="s">
        <v>992</v>
      </c>
      <c r="B38" s="89">
        <v>374571</v>
      </c>
      <c r="C38" s="89">
        <v>374571</v>
      </c>
      <c r="D38" s="89">
        <v>0</v>
      </c>
      <c r="E38" s="89">
        <v>0</v>
      </c>
      <c r="F38" s="89">
        <v>0</v>
      </c>
      <c r="G38" s="89">
        <v>0</v>
      </c>
      <c r="H38" s="89">
        <v>0</v>
      </c>
      <c r="I38" s="89">
        <v>0</v>
      </c>
      <c r="J38" s="84"/>
      <c r="K38" s="84"/>
    </row>
    <row r="39" spans="1:11">
      <c r="A39" s="88" t="s">
        <v>993</v>
      </c>
      <c r="B39" s="89">
        <v>11764706</v>
      </c>
      <c r="C39" s="89">
        <v>11764706</v>
      </c>
      <c r="D39" s="89">
        <v>0</v>
      </c>
      <c r="E39" s="89">
        <v>0</v>
      </c>
      <c r="F39" s="89">
        <v>0</v>
      </c>
      <c r="G39" s="89">
        <v>0</v>
      </c>
      <c r="H39" s="89">
        <v>0</v>
      </c>
      <c r="I39" s="89">
        <v>0</v>
      </c>
      <c r="J39" s="84"/>
      <c r="K39" s="84"/>
    </row>
    <row r="40" spans="1:11">
      <c r="A40" s="88" t="s">
        <v>994</v>
      </c>
      <c r="B40" s="89">
        <v>18979397</v>
      </c>
      <c r="C40" s="89">
        <v>12517130</v>
      </c>
      <c r="D40" s="89">
        <v>6462267</v>
      </c>
      <c r="E40" s="89">
        <v>0</v>
      </c>
      <c r="F40" s="89">
        <v>6462267</v>
      </c>
      <c r="G40" s="89">
        <v>0</v>
      </c>
      <c r="H40" s="89">
        <v>0</v>
      </c>
      <c r="I40" s="89">
        <v>0</v>
      </c>
      <c r="J40" s="84"/>
      <c r="K40" s="84"/>
    </row>
    <row r="41" spans="1:11">
      <c r="A41" s="88" t="s">
        <v>995</v>
      </c>
      <c r="B41" s="89">
        <v>12013</v>
      </c>
      <c r="C41" s="89">
        <v>12013</v>
      </c>
      <c r="D41" s="89">
        <v>0</v>
      </c>
      <c r="E41" s="89">
        <v>0</v>
      </c>
      <c r="F41" s="89">
        <v>0</v>
      </c>
      <c r="G41" s="89">
        <v>0</v>
      </c>
      <c r="H41" s="89">
        <v>0</v>
      </c>
      <c r="I41" s="89">
        <v>0</v>
      </c>
      <c r="J41" s="84"/>
      <c r="K41" s="84"/>
    </row>
    <row r="42" spans="1:11">
      <c r="A42" s="88" t="s">
        <v>996</v>
      </c>
      <c r="B42" s="89">
        <v>4427706153</v>
      </c>
      <c r="C42" s="89">
        <v>4186555102</v>
      </c>
      <c r="D42" s="89">
        <v>241151051</v>
      </c>
      <c r="E42" s="89">
        <v>0</v>
      </c>
      <c r="F42" s="89">
        <v>241151051</v>
      </c>
      <c r="G42" s="89">
        <v>0</v>
      </c>
      <c r="H42" s="89">
        <v>0</v>
      </c>
      <c r="I42" s="89">
        <v>0</v>
      </c>
      <c r="J42" s="84"/>
      <c r="K42" s="84"/>
    </row>
    <row r="43" spans="1:11">
      <c r="A43" s="88" t="s">
        <v>997</v>
      </c>
      <c r="B43" s="89">
        <v>926879099</v>
      </c>
      <c r="C43" s="89">
        <v>926879099</v>
      </c>
      <c r="D43" s="89">
        <v>0</v>
      </c>
      <c r="E43" s="89">
        <v>0</v>
      </c>
      <c r="F43" s="89">
        <v>0</v>
      </c>
      <c r="G43" s="89">
        <v>0</v>
      </c>
      <c r="H43" s="89">
        <v>0</v>
      </c>
      <c r="I43" s="89">
        <v>0</v>
      </c>
      <c r="J43" s="84"/>
      <c r="K43" s="84"/>
    </row>
    <row r="44" spans="1:11">
      <c r="A44" s="88" t="s">
        <v>998</v>
      </c>
      <c r="B44" s="89">
        <v>79570721</v>
      </c>
      <c r="C44" s="89">
        <v>27965732</v>
      </c>
      <c r="D44" s="89">
        <v>51604989</v>
      </c>
      <c r="E44" s="89">
        <v>0</v>
      </c>
      <c r="F44" s="89">
        <v>51604989</v>
      </c>
      <c r="G44" s="89">
        <v>0</v>
      </c>
      <c r="H44" s="89">
        <v>0</v>
      </c>
      <c r="I44" s="89">
        <v>0</v>
      </c>
      <c r="J44" s="84"/>
      <c r="K44" s="84"/>
    </row>
    <row r="45" spans="1:11">
      <c r="A45" s="88" t="s">
        <v>999</v>
      </c>
      <c r="B45" s="89">
        <v>33850396</v>
      </c>
      <c r="C45" s="89">
        <v>33850396</v>
      </c>
      <c r="D45" s="89">
        <v>0</v>
      </c>
      <c r="E45" s="89">
        <v>0</v>
      </c>
      <c r="F45" s="89">
        <v>0</v>
      </c>
      <c r="G45" s="89">
        <v>0</v>
      </c>
      <c r="H45" s="89">
        <v>0</v>
      </c>
      <c r="I45" s="89">
        <v>0</v>
      </c>
      <c r="J45" s="84"/>
      <c r="K45" s="84"/>
    </row>
    <row r="46" spans="1:11">
      <c r="A46" s="88" t="s">
        <v>1000</v>
      </c>
      <c r="B46" s="89">
        <v>31654075</v>
      </c>
      <c r="C46" s="89">
        <v>9363950</v>
      </c>
      <c r="D46" s="89">
        <v>22290125</v>
      </c>
      <c r="E46" s="89">
        <v>0</v>
      </c>
      <c r="F46" s="89">
        <v>22290125</v>
      </c>
      <c r="G46" s="89">
        <v>0</v>
      </c>
      <c r="H46" s="89">
        <v>0</v>
      </c>
      <c r="I46" s="89">
        <v>0</v>
      </c>
      <c r="J46" s="84"/>
      <c r="K46" s="84"/>
    </row>
    <row r="47" spans="1:11">
      <c r="A47" s="88" t="s">
        <v>1001</v>
      </c>
      <c r="B47" s="89">
        <v>15448843</v>
      </c>
      <c r="C47" s="89">
        <v>0</v>
      </c>
      <c r="D47" s="89">
        <v>15448843</v>
      </c>
      <c r="E47" s="89">
        <v>0</v>
      </c>
      <c r="F47" s="89">
        <v>15448843</v>
      </c>
      <c r="G47" s="89">
        <v>0</v>
      </c>
      <c r="H47" s="89">
        <v>0</v>
      </c>
      <c r="I47" s="89">
        <v>0</v>
      </c>
      <c r="J47" s="84"/>
      <c r="K47" s="84"/>
    </row>
    <row r="48" spans="1:11">
      <c r="A48" s="88" t="s">
        <v>1002</v>
      </c>
      <c r="B48" s="89">
        <v>527595</v>
      </c>
      <c r="C48" s="89">
        <v>29808</v>
      </c>
      <c r="D48" s="89">
        <v>497787</v>
      </c>
      <c r="E48" s="89">
        <v>0</v>
      </c>
      <c r="F48" s="89">
        <v>497787</v>
      </c>
      <c r="G48" s="89">
        <v>0</v>
      </c>
      <c r="H48" s="89">
        <v>0</v>
      </c>
      <c r="I48" s="89">
        <v>0</v>
      </c>
      <c r="J48" s="84"/>
      <c r="K48" s="84"/>
    </row>
    <row r="49" spans="1:11">
      <c r="A49" s="88" t="s">
        <v>1003</v>
      </c>
      <c r="B49" s="89">
        <v>70596321</v>
      </c>
      <c r="C49" s="89">
        <v>5556134</v>
      </c>
      <c r="D49" s="89">
        <v>65040187</v>
      </c>
      <c r="E49" s="89">
        <v>0</v>
      </c>
      <c r="F49" s="89">
        <v>65040187</v>
      </c>
      <c r="G49" s="89">
        <v>0</v>
      </c>
      <c r="H49" s="89">
        <v>0</v>
      </c>
      <c r="I49" s="89">
        <v>0</v>
      </c>
      <c r="J49" s="84"/>
      <c r="K49" s="84"/>
    </row>
    <row r="50" spans="1:11">
      <c r="A50" s="88" t="s">
        <v>1004</v>
      </c>
      <c r="B50" s="89">
        <v>0</v>
      </c>
      <c r="C50" s="89">
        <v>1569445</v>
      </c>
      <c r="D50" s="89">
        <v>0</v>
      </c>
      <c r="E50" s="89">
        <v>1569445</v>
      </c>
      <c r="F50" s="89">
        <v>0</v>
      </c>
      <c r="G50" s="89">
        <v>1569445</v>
      </c>
      <c r="H50" s="89">
        <v>0</v>
      </c>
      <c r="I50" s="89">
        <v>0</v>
      </c>
      <c r="J50" s="84"/>
      <c r="K50" s="84"/>
    </row>
    <row r="51" spans="1:11">
      <c r="A51" s="88" t="s">
        <v>1005</v>
      </c>
      <c r="B51" s="89">
        <v>0</v>
      </c>
      <c r="C51" s="89">
        <v>497787</v>
      </c>
      <c r="D51" s="89">
        <v>0</v>
      </c>
      <c r="E51" s="89">
        <v>497787</v>
      </c>
      <c r="F51" s="89">
        <v>0</v>
      </c>
      <c r="G51" s="89">
        <v>497787</v>
      </c>
      <c r="H51" s="89">
        <v>0</v>
      </c>
      <c r="I51" s="89">
        <v>0</v>
      </c>
      <c r="J51" s="84"/>
      <c r="K51" s="84"/>
    </row>
    <row r="52" spans="1:11">
      <c r="A52" s="88" t="s">
        <v>1006</v>
      </c>
      <c r="B52" s="89">
        <v>1311784</v>
      </c>
      <c r="C52" s="89">
        <v>10633369</v>
      </c>
      <c r="D52" s="89">
        <v>0</v>
      </c>
      <c r="E52" s="89">
        <v>9321585</v>
      </c>
      <c r="F52" s="89">
        <v>0</v>
      </c>
      <c r="G52" s="89">
        <v>9321585</v>
      </c>
      <c r="H52" s="89">
        <v>0</v>
      </c>
      <c r="I52" s="89">
        <v>0</v>
      </c>
      <c r="J52" s="84"/>
      <c r="K52" s="84"/>
    </row>
    <row r="53" spans="1:11">
      <c r="A53" s="88" t="s">
        <v>1007</v>
      </c>
      <c r="B53" s="89">
        <v>181590032</v>
      </c>
      <c r="C53" s="89">
        <v>0</v>
      </c>
      <c r="D53" s="89">
        <v>181590032</v>
      </c>
      <c r="E53" s="89">
        <v>0</v>
      </c>
      <c r="F53" s="89">
        <v>181590032</v>
      </c>
      <c r="G53" s="89">
        <v>0</v>
      </c>
      <c r="H53" s="89">
        <v>0</v>
      </c>
      <c r="I53" s="89">
        <v>0</v>
      </c>
      <c r="J53" s="84"/>
      <c r="K53" s="90">
        <f>+F53-G54</f>
        <v>145749428</v>
      </c>
    </row>
    <row r="54" spans="1:11">
      <c r="A54" s="88" t="s">
        <v>1008</v>
      </c>
      <c r="B54" s="89">
        <v>0</v>
      </c>
      <c r="C54" s="89">
        <v>35840604</v>
      </c>
      <c r="D54" s="89">
        <v>0</v>
      </c>
      <c r="E54" s="89">
        <v>35840604</v>
      </c>
      <c r="F54" s="89">
        <v>0</v>
      </c>
      <c r="G54" s="89">
        <v>35840604</v>
      </c>
      <c r="H54" s="89">
        <v>0</v>
      </c>
      <c r="I54" s="89">
        <v>0</v>
      </c>
      <c r="J54" s="84"/>
      <c r="K54" s="84"/>
    </row>
    <row r="55" spans="1:11">
      <c r="A55" s="88" t="s">
        <v>1009</v>
      </c>
      <c r="B55" s="89">
        <v>0</v>
      </c>
      <c r="C55" s="89">
        <v>322290125</v>
      </c>
      <c r="D55" s="89">
        <v>0</v>
      </c>
      <c r="E55" s="89">
        <v>322290125</v>
      </c>
      <c r="F55" s="89">
        <v>0</v>
      </c>
      <c r="G55" s="89">
        <v>322290125</v>
      </c>
      <c r="H55" s="89">
        <v>0</v>
      </c>
      <c r="I55" s="89">
        <v>0</v>
      </c>
      <c r="J55" s="84"/>
      <c r="K55" s="84"/>
    </row>
    <row r="56" spans="1:11">
      <c r="A56" s="88" t="s">
        <v>1010</v>
      </c>
      <c r="B56" s="89">
        <v>350244116</v>
      </c>
      <c r="C56" s="89">
        <v>350244116</v>
      </c>
      <c r="D56" s="89">
        <v>0</v>
      </c>
      <c r="E56" s="89">
        <v>0</v>
      </c>
      <c r="F56" s="89">
        <v>0</v>
      </c>
      <c r="G56" s="89">
        <v>0</v>
      </c>
      <c r="H56" s="89">
        <v>0</v>
      </c>
      <c r="I56" s="89">
        <v>0</v>
      </c>
      <c r="J56" s="84"/>
      <c r="K56" s="84"/>
    </row>
    <row r="57" spans="1:11">
      <c r="A57" s="88" t="s">
        <v>1011</v>
      </c>
      <c r="B57" s="89">
        <v>12521452</v>
      </c>
      <c r="C57" s="89">
        <v>12521452</v>
      </c>
      <c r="D57" s="89">
        <v>0</v>
      </c>
      <c r="E57" s="89">
        <v>0</v>
      </c>
      <c r="F57" s="89">
        <v>0</v>
      </c>
      <c r="G57" s="89">
        <v>0</v>
      </c>
      <c r="H57" s="89">
        <v>0</v>
      </c>
      <c r="I57" s="89">
        <v>0</v>
      </c>
      <c r="J57" s="84"/>
      <c r="K57" s="84"/>
    </row>
    <row r="58" spans="1:11">
      <c r="A58" s="88" t="s">
        <v>1012</v>
      </c>
      <c r="B58" s="89">
        <v>57096</v>
      </c>
      <c r="C58" s="89">
        <v>64369</v>
      </c>
      <c r="D58" s="89">
        <v>0</v>
      </c>
      <c r="E58" s="89">
        <v>7273</v>
      </c>
      <c r="F58" s="89">
        <v>0</v>
      </c>
      <c r="G58" s="89">
        <v>7273</v>
      </c>
      <c r="H58" s="89">
        <v>0</v>
      </c>
      <c r="I58" s="89">
        <v>0</v>
      </c>
      <c r="J58" s="84"/>
      <c r="K58" s="84"/>
    </row>
    <row r="59" spans="1:11">
      <c r="A59" s="88" t="s">
        <v>1013</v>
      </c>
      <c r="B59" s="89">
        <v>7649691569</v>
      </c>
      <c r="C59" s="89">
        <v>8288241123</v>
      </c>
      <c r="D59" s="89">
        <v>0</v>
      </c>
      <c r="E59" s="89">
        <v>638549554</v>
      </c>
      <c r="F59" s="89">
        <v>0</v>
      </c>
      <c r="G59" s="89">
        <v>638549554</v>
      </c>
      <c r="H59" s="89">
        <v>0</v>
      </c>
      <c r="I59" s="89">
        <v>0</v>
      </c>
      <c r="J59" s="84"/>
      <c r="K59" s="84"/>
    </row>
    <row r="60" spans="1:11">
      <c r="A60" s="88" t="s">
        <v>1014</v>
      </c>
      <c r="B60" s="89">
        <v>902893997</v>
      </c>
      <c r="C60" s="89">
        <v>1024308240</v>
      </c>
      <c r="D60" s="89">
        <v>0</v>
      </c>
      <c r="E60" s="89">
        <v>121414243</v>
      </c>
      <c r="F60" s="89">
        <v>0</v>
      </c>
      <c r="G60" s="89">
        <v>121414243</v>
      </c>
      <c r="H60" s="89">
        <v>0</v>
      </c>
      <c r="I60" s="89">
        <v>0</v>
      </c>
      <c r="J60" s="84"/>
      <c r="K60" s="84"/>
    </row>
    <row r="61" spans="1:11">
      <c r="A61" s="88" t="s">
        <v>1015</v>
      </c>
      <c r="B61" s="89">
        <v>34331683</v>
      </c>
      <c r="C61" s="89">
        <v>34851588</v>
      </c>
      <c r="D61" s="89">
        <v>0</v>
      </c>
      <c r="E61" s="89">
        <v>519905</v>
      </c>
      <c r="F61" s="89">
        <v>0</v>
      </c>
      <c r="G61" s="89">
        <v>519905</v>
      </c>
      <c r="H61" s="89">
        <v>0</v>
      </c>
      <c r="I61" s="89">
        <v>0</v>
      </c>
      <c r="J61" s="84"/>
      <c r="K61" s="84"/>
    </row>
    <row r="62" spans="1:11">
      <c r="A62" s="88" t="s">
        <v>1016</v>
      </c>
      <c r="B62" s="89">
        <v>637464000</v>
      </c>
      <c r="C62" s="89">
        <v>637464000</v>
      </c>
      <c r="D62" s="89">
        <v>0</v>
      </c>
      <c r="E62" s="89">
        <v>0</v>
      </c>
      <c r="F62" s="89">
        <v>0</v>
      </c>
      <c r="G62" s="89">
        <v>0</v>
      </c>
      <c r="H62" s="89">
        <v>0</v>
      </c>
      <c r="I62" s="89">
        <v>0</v>
      </c>
      <c r="J62" s="84"/>
      <c r="K62" s="84"/>
    </row>
    <row r="63" spans="1:11">
      <c r="A63" s="88" t="s">
        <v>1017</v>
      </c>
      <c r="B63" s="89">
        <v>139905121</v>
      </c>
      <c r="C63" s="89">
        <v>256010830</v>
      </c>
      <c r="D63" s="89">
        <v>0</v>
      </c>
      <c r="E63" s="89">
        <v>116105709</v>
      </c>
      <c r="F63" s="89">
        <v>0</v>
      </c>
      <c r="G63" s="89">
        <v>116105709</v>
      </c>
      <c r="H63" s="89">
        <v>0</v>
      </c>
      <c r="I63" s="89">
        <v>0</v>
      </c>
      <c r="J63" s="84"/>
      <c r="K63" s="84"/>
    </row>
    <row r="64" spans="1:11">
      <c r="A64" s="88" t="s">
        <v>1018</v>
      </c>
      <c r="B64" s="89">
        <v>113742992</v>
      </c>
      <c r="C64" s="89">
        <v>90319309</v>
      </c>
      <c r="D64" s="89">
        <v>23423683</v>
      </c>
      <c r="E64" s="89">
        <v>0</v>
      </c>
      <c r="F64" s="89">
        <v>23423683</v>
      </c>
      <c r="G64" s="89">
        <v>0</v>
      </c>
      <c r="H64" s="89">
        <v>0</v>
      </c>
      <c r="I64" s="89">
        <v>0</v>
      </c>
      <c r="J64" s="84"/>
      <c r="K64" s="84"/>
    </row>
    <row r="65" spans="1:11">
      <c r="A65" s="88" t="s">
        <v>1019</v>
      </c>
      <c r="B65" s="89">
        <v>774600605</v>
      </c>
      <c r="C65" s="89">
        <v>774600605</v>
      </c>
      <c r="D65" s="89">
        <v>0</v>
      </c>
      <c r="E65" s="89">
        <v>0</v>
      </c>
      <c r="F65" s="89">
        <v>0</v>
      </c>
      <c r="G65" s="89">
        <v>0</v>
      </c>
      <c r="H65" s="89">
        <v>0</v>
      </c>
      <c r="I65" s="89">
        <v>0</v>
      </c>
      <c r="J65" s="84"/>
      <c r="K65" s="84"/>
    </row>
    <row r="66" spans="1:11">
      <c r="A66" s="88" t="s">
        <v>1020</v>
      </c>
      <c r="B66" s="89">
        <v>1524312</v>
      </c>
      <c r="C66" s="89">
        <v>1524312</v>
      </c>
      <c r="D66" s="89">
        <v>0</v>
      </c>
      <c r="E66" s="89">
        <v>0</v>
      </c>
      <c r="F66" s="89">
        <v>0</v>
      </c>
      <c r="G66" s="89">
        <v>0</v>
      </c>
      <c r="H66" s="89">
        <v>0</v>
      </c>
      <c r="I66" s="89">
        <v>0</v>
      </c>
      <c r="J66" s="84"/>
      <c r="K66" s="84"/>
    </row>
    <row r="67" spans="1:11">
      <c r="A67" s="88" t="s">
        <v>1021</v>
      </c>
      <c r="B67" s="89">
        <v>13420427</v>
      </c>
      <c r="C67" s="89">
        <v>13420427</v>
      </c>
      <c r="D67" s="89">
        <v>0</v>
      </c>
      <c r="E67" s="89">
        <v>0</v>
      </c>
      <c r="F67" s="89">
        <v>0</v>
      </c>
      <c r="G67" s="89">
        <v>0</v>
      </c>
      <c r="H67" s="89">
        <v>0</v>
      </c>
      <c r="I67" s="89">
        <v>0</v>
      </c>
      <c r="J67" s="84"/>
      <c r="K67" s="84"/>
    </row>
    <row r="68" spans="1:11">
      <c r="A68" s="88" t="s">
        <v>1022</v>
      </c>
      <c r="B68" s="89">
        <v>37043748</v>
      </c>
      <c r="C68" s="89">
        <v>87823715</v>
      </c>
      <c r="D68" s="89">
        <v>0</v>
      </c>
      <c r="E68" s="89">
        <v>50779967</v>
      </c>
      <c r="F68" s="89">
        <v>0</v>
      </c>
      <c r="G68" s="89">
        <v>50779967</v>
      </c>
      <c r="H68" s="89">
        <v>0</v>
      </c>
      <c r="I68" s="89">
        <v>0</v>
      </c>
      <c r="J68" s="84"/>
      <c r="K68" s="84"/>
    </row>
    <row r="69" spans="1:11">
      <c r="A69" s="88" t="s">
        <v>1023</v>
      </c>
      <c r="B69" s="89">
        <v>20197346</v>
      </c>
      <c r="C69" s="89">
        <v>22234697</v>
      </c>
      <c r="D69" s="89">
        <v>0</v>
      </c>
      <c r="E69" s="89">
        <v>2037351</v>
      </c>
      <c r="F69" s="89">
        <v>0</v>
      </c>
      <c r="G69" s="89">
        <v>2037351</v>
      </c>
      <c r="H69" s="89">
        <v>0</v>
      </c>
      <c r="I69" s="89">
        <v>0</v>
      </c>
      <c r="J69" s="84"/>
      <c r="K69" s="84"/>
    </row>
    <row r="70" spans="1:11">
      <c r="A70" s="88" t="s">
        <v>1024</v>
      </c>
      <c r="B70" s="89">
        <v>11390320</v>
      </c>
      <c r="C70" s="89">
        <v>12405283</v>
      </c>
      <c r="D70" s="89">
        <v>0</v>
      </c>
      <c r="E70" s="89">
        <v>1014963</v>
      </c>
      <c r="F70" s="89">
        <v>0</v>
      </c>
      <c r="G70" s="89">
        <v>1014963</v>
      </c>
      <c r="H70" s="89">
        <v>0</v>
      </c>
      <c r="I70" s="89">
        <v>0</v>
      </c>
      <c r="J70" s="84"/>
      <c r="K70" s="84"/>
    </row>
    <row r="71" spans="1:11">
      <c r="A71" s="88" t="s">
        <v>1025</v>
      </c>
      <c r="B71" s="89">
        <v>1442008</v>
      </c>
      <c r="C71" s="89">
        <v>1564497</v>
      </c>
      <c r="D71" s="89">
        <v>0</v>
      </c>
      <c r="E71" s="89">
        <v>122489</v>
      </c>
      <c r="F71" s="89">
        <v>0</v>
      </c>
      <c r="G71" s="89">
        <v>122489</v>
      </c>
      <c r="H71" s="89">
        <v>0</v>
      </c>
      <c r="I71" s="89">
        <v>0</v>
      </c>
      <c r="J71" s="84"/>
      <c r="K71" s="84"/>
    </row>
    <row r="72" spans="1:11">
      <c r="A72" s="88" t="s">
        <v>1026</v>
      </c>
      <c r="B72" s="89">
        <v>135186</v>
      </c>
      <c r="C72" s="89">
        <v>232549</v>
      </c>
      <c r="D72" s="89">
        <v>0</v>
      </c>
      <c r="E72" s="89">
        <v>97363</v>
      </c>
      <c r="F72" s="89">
        <v>0</v>
      </c>
      <c r="G72" s="89">
        <v>97363</v>
      </c>
      <c r="H72" s="89">
        <v>0</v>
      </c>
      <c r="I72" s="89">
        <v>0</v>
      </c>
      <c r="J72" s="84"/>
      <c r="K72" s="84"/>
    </row>
    <row r="73" spans="1:11">
      <c r="A73" s="88" t="s">
        <v>1027</v>
      </c>
      <c r="B73" s="89">
        <v>6047426</v>
      </c>
      <c r="C73" s="89">
        <v>6624067</v>
      </c>
      <c r="D73" s="89">
        <v>0</v>
      </c>
      <c r="E73" s="89">
        <v>576641</v>
      </c>
      <c r="F73" s="89">
        <v>0</v>
      </c>
      <c r="G73" s="89">
        <v>576641</v>
      </c>
      <c r="H73" s="89">
        <v>0</v>
      </c>
      <c r="I73" s="89">
        <v>0</v>
      </c>
      <c r="J73" s="84"/>
      <c r="K73" s="84"/>
    </row>
    <row r="74" spans="1:11">
      <c r="A74" s="88" t="s">
        <v>1028</v>
      </c>
      <c r="B74" s="89">
        <v>83603368</v>
      </c>
      <c r="C74" s="89">
        <v>119464708</v>
      </c>
      <c r="D74" s="89">
        <v>0</v>
      </c>
      <c r="E74" s="89">
        <v>35861340</v>
      </c>
      <c r="F74" s="89">
        <v>0</v>
      </c>
      <c r="G74" s="89">
        <v>35861340</v>
      </c>
      <c r="H74" s="89">
        <v>0</v>
      </c>
      <c r="I74" s="89">
        <v>0</v>
      </c>
      <c r="J74" s="84"/>
      <c r="K74" s="84"/>
    </row>
    <row r="75" spans="1:11">
      <c r="A75" s="88" t="s">
        <v>1029</v>
      </c>
      <c r="B75" s="89">
        <v>2516584</v>
      </c>
      <c r="C75" s="89">
        <v>3449901</v>
      </c>
      <c r="D75" s="89">
        <v>0</v>
      </c>
      <c r="E75" s="89">
        <v>933317</v>
      </c>
      <c r="F75" s="89">
        <v>0</v>
      </c>
      <c r="G75" s="89">
        <v>933317</v>
      </c>
      <c r="H75" s="89">
        <v>0</v>
      </c>
      <c r="I75" s="89">
        <v>0</v>
      </c>
      <c r="J75" s="84"/>
      <c r="K75" s="84"/>
    </row>
    <row r="76" spans="1:11">
      <c r="A76" s="88" t="s">
        <v>1030</v>
      </c>
      <c r="B76" s="89">
        <v>2131667</v>
      </c>
      <c r="C76" s="89">
        <v>2131667</v>
      </c>
      <c r="D76" s="89">
        <v>0</v>
      </c>
      <c r="E76" s="89">
        <v>0</v>
      </c>
      <c r="F76" s="89">
        <v>0</v>
      </c>
      <c r="G76" s="89">
        <v>0</v>
      </c>
      <c r="H76" s="89">
        <v>0</v>
      </c>
      <c r="I76" s="89">
        <v>0</v>
      </c>
      <c r="J76" s="84"/>
      <c r="K76" s="84"/>
    </row>
    <row r="77" spans="1:11">
      <c r="A77" s="88" t="s">
        <v>1031</v>
      </c>
      <c r="B77" s="89">
        <v>475320</v>
      </c>
      <c r="C77" s="89">
        <v>10475320</v>
      </c>
      <c r="D77" s="89">
        <v>0</v>
      </c>
      <c r="E77" s="89">
        <v>10000000</v>
      </c>
      <c r="F77" s="89">
        <v>0</v>
      </c>
      <c r="G77" s="89">
        <v>10000000</v>
      </c>
      <c r="H77" s="89">
        <v>0</v>
      </c>
      <c r="I77" s="89">
        <v>0</v>
      </c>
      <c r="J77" s="84"/>
      <c r="K77" s="84"/>
    </row>
    <row r="78" spans="1:11">
      <c r="A78" s="88" t="s">
        <v>1032</v>
      </c>
      <c r="B78" s="89">
        <v>19678989</v>
      </c>
      <c r="C78" s="89">
        <v>231680020</v>
      </c>
      <c r="D78" s="89">
        <v>0</v>
      </c>
      <c r="E78" s="89">
        <v>212001031</v>
      </c>
      <c r="F78" s="89">
        <v>0</v>
      </c>
      <c r="G78" s="89">
        <v>212001031</v>
      </c>
      <c r="H78" s="89">
        <v>0</v>
      </c>
      <c r="I78" s="89">
        <v>0</v>
      </c>
      <c r="J78" s="84"/>
      <c r="K78" s="84"/>
    </row>
    <row r="79" spans="1:11">
      <c r="A79" s="88" t="s">
        <v>1033</v>
      </c>
      <c r="B79" s="89">
        <v>1202950</v>
      </c>
      <c r="C79" s="89">
        <v>11891513</v>
      </c>
      <c r="D79" s="89">
        <v>0</v>
      </c>
      <c r="E79" s="89">
        <v>10688563</v>
      </c>
      <c r="F79" s="89">
        <v>0</v>
      </c>
      <c r="G79" s="89">
        <v>0</v>
      </c>
      <c r="H79" s="89">
        <v>0</v>
      </c>
      <c r="I79" s="89">
        <v>10688563</v>
      </c>
      <c r="J79" s="90">
        <f>+I79</f>
        <v>10688563</v>
      </c>
      <c r="K79" s="84"/>
    </row>
    <row r="80" spans="1:11">
      <c r="A80" s="88" t="s">
        <v>1034</v>
      </c>
      <c r="B80" s="89">
        <v>13368776</v>
      </c>
      <c r="C80" s="89">
        <v>14936082</v>
      </c>
      <c r="D80" s="89">
        <v>0</v>
      </c>
      <c r="E80" s="89">
        <v>1567306</v>
      </c>
      <c r="F80" s="89">
        <v>0</v>
      </c>
      <c r="G80" s="89">
        <v>0</v>
      </c>
      <c r="H80" s="89">
        <v>0</v>
      </c>
      <c r="I80" s="89">
        <v>1567306</v>
      </c>
      <c r="J80" s="90">
        <f t="shared" ref="J80:J88" si="0">+I80</f>
        <v>1567306</v>
      </c>
      <c r="K80" s="84"/>
    </row>
    <row r="81" spans="1:11">
      <c r="A81" s="88" t="s">
        <v>1035</v>
      </c>
      <c r="B81" s="89">
        <v>139517362</v>
      </c>
      <c r="C81" s="89">
        <v>3614088662</v>
      </c>
      <c r="D81" s="89">
        <v>0</v>
      </c>
      <c r="E81" s="89">
        <v>3474571300</v>
      </c>
      <c r="F81" s="89">
        <v>0</v>
      </c>
      <c r="G81" s="89">
        <v>0</v>
      </c>
      <c r="H81" s="89">
        <v>0</v>
      </c>
      <c r="I81" s="89">
        <v>3474571300</v>
      </c>
      <c r="J81" s="90">
        <f t="shared" si="0"/>
        <v>3474571300</v>
      </c>
      <c r="K81" s="84"/>
    </row>
    <row r="82" spans="1:11">
      <c r="A82" s="88" t="s">
        <v>1036</v>
      </c>
      <c r="B82" s="89">
        <v>612400</v>
      </c>
      <c r="C82" s="89">
        <v>16110869</v>
      </c>
      <c r="D82" s="89">
        <v>0</v>
      </c>
      <c r="E82" s="89">
        <v>15498469</v>
      </c>
      <c r="F82" s="89">
        <v>0</v>
      </c>
      <c r="G82" s="89">
        <v>0</v>
      </c>
      <c r="H82" s="89">
        <v>0</v>
      </c>
      <c r="I82" s="89">
        <v>15498469</v>
      </c>
      <c r="J82" s="90">
        <f t="shared" si="0"/>
        <v>15498469</v>
      </c>
      <c r="K82" s="84"/>
    </row>
    <row r="83" spans="1:11">
      <c r="A83" s="88" t="s">
        <v>1037</v>
      </c>
      <c r="B83" s="89">
        <v>15433824</v>
      </c>
      <c r="C83" s="89">
        <v>53043841</v>
      </c>
      <c r="D83" s="89">
        <v>0</v>
      </c>
      <c r="E83" s="89">
        <v>37610017</v>
      </c>
      <c r="F83" s="89">
        <v>0</v>
      </c>
      <c r="G83" s="89">
        <v>0</v>
      </c>
      <c r="H83" s="89">
        <v>0</v>
      </c>
      <c r="I83" s="89">
        <v>37610017</v>
      </c>
      <c r="J83" s="90">
        <f t="shared" si="0"/>
        <v>37610017</v>
      </c>
      <c r="K83" s="84"/>
    </row>
    <row r="84" spans="1:11">
      <c r="A84" s="88" t="s">
        <v>1038</v>
      </c>
      <c r="B84" s="89">
        <v>660000</v>
      </c>
      <c r="C84" s="89">
        <v>17537496</v>
      </c>
      <c r="D84" s="89">
        <v>0</v>
      </c>
      <c r="E84" s="89">
        <v>16877496</v>
      </c>
      <c r="F84" s="89">
        <v>0</v>
      </c>
      <c r="G84" s="89">
        <v>0</v>
      </c>
      <c r="H84" s="89">
        <v>0</v>
      </c>
      <c r="I84" s="89">
        <v>16877496</v>
      </c>
      <c r="J84" s="90">
        <f t="shared" si="0"/>
        <v>16877496</v>
      </c>
      <c r="K84" s="84"/>
    </row>
    <row r="85" spans="1:11">
      <c r="A85" s="88" t="s">
        <v>1039</v>
      </c>
      <c r="B85" s="89">
        <v>0</v>
      </c>
      <c r="C85" s="89">
        <v>94259</v>
      </c>
      <c r="D85" s="89">
        <v>0</v>
      </c>
      <c r="E85" s="89">
        <v>94259</v>
      </c>
      <c r="F85" s="89">
        <v>0</v>
      </c>
      <c r="G85" s="89">
        <v>0</v>
      </c>
      <c r="H85" s="89">
        <v>0</v>
      </c>
      <c r="I85" s="89">
        <v>94259</v>
      </c>
      <c r="J85" s="90"/>
      <c r="K85" s="84"/>
    </row>
    <row r="86" spans="1:11">
      <c r="A86" s="88" t="s">
        <v>1040</v>
      </c>
      <c r="B86" s="89">
        <v>11721238</v>
      </c>
      <c r="C86" s="89">
        <v>65120053</v>
      </c>
      <c r="D86" s="89">
        <v>0</v>
      </c>
      <c r="E86" s="89">
        <v>53398815</v>
      </c>
      <c r="F86" s="89">
        <v>0</v>
      </c>
      <c r="G86" s="89">
        <v>0</v>
      </c>
      <c r="H86" s="89">
        <v>0</v>
      </c>
      <c r="I86" s="89">
        <v>53398815</v>
      </c>
      <c r="J86" s="90">
        <f t="shared" si="0"/>
        <v>53398815</v>
      </c>
      <c r="K86" s="84"/>
    </row>
    <row r="87" spans="1:11">
      <c r="A87" s="88" t="s">
        <v>1041</v>
      </c>
      <c r="B87" s="89">
        <v>0</v>
      </c>
      <c r="C87" s="89">
        <v>4500000</v>
      </c>
      <c r="D87" s="89">
        <v>0</v>
      </c>
      <c r="E87" s="89">
        <v>4500000</v>
      </c>
      <c r="F87" s="89">
        <v>0</v>
      </c>
      <c r="G87" s="89">
        <v>0</v>
      </c>
      <c r="H87" s="89">
        <v>0</v>
      </c>
      <c r="I87" s="89">
        <v>4500000</v>
      </c>
      <c r="J87" s="90">
        <f t="shared" si="0"/>
        <v>4500000</v>
      </c>
      <c r="K87" s="84"/>
    </row>
    <row r="88" spans="1:11">
      <c r="A88" s="88" t="s">
        <v>1042</v>
      </c>
      <c r="B88" s="89">
        <v>26502363</v>
      </c>
      <c r="C88" s="89">
        <v>26502363</v>
      </c>
      <c r="D88" s="89">
        <v>0</v>
      </c>
      <c r="E88" s="89">
        <v>0</v>
      </c>
      <c r="F88" s="89">
        <v>0</v>
      </c>
      <c r="G88" s="89">
        <v>0</v>
      </c>
      <c r="H88" s="89">
        <v>0</v>
      </c>
      <c r="I88" s="89">
        <v>0</v>
      </c>
      <c r="J88" s="90">
        <f t="shared" si="0"/>
        <v>0</v>
      </c>
      <c r="K88" s="84"/>
    </row>
    <row r="89" spans="1:11">
      <c r="A89" s="88" t="s">
        <v>1043</v>
      </c>
      <c r="B89" s="89">
        <v>137018362</v>
      </c>
      <c r="C89" s="89">
        <v>3220567</v>
      </c>
      <c r="D89" s="89">
        <v>133797795</v>
      </c>
      <c r="E89" s="89">
        <v>0</v>
      </c>
      <c r="F89" s="89">
        <v>0</v>
      </c>
      <c r="G89" s="89">
        <v>0</v>
      </c>
      <c r="H89" s="89">
        <v>133797795</v>
      </c>
      <c r="I89" s="89">
        <v>0</v>
      </c>
      <c r="J89" s="91">
        <f>-H89</f>
        <v>-133797795</v>
      </c>
      <c r="K89" s="84"/>
    </row>
    <row r="90" spans="1:11">
      <c r="A90" s="88" t="s">
        <v>1044</v>
      </c>
      <c r="B90" s="89">
        <v>7870341</v>
      </c>
      <c r="C90" s="89">
        <v>93650</v>
      </c>
      <c r="D90" s="89">
        <v>7776691</v>
      </c>
      <c r="E90" s="89">
        <v>0</v>
      </c>
      <c r="F90" s="89">
        <v>0</v>
      </c>
      <c r="G90" s="89">
        <v>0</v>
      </c>
      <c r="H90" s="89">
        <v>7776691</v>
      </c>
      <c r="I90" s="89">
        <v>0</v>
      </c>
      <c r="J90" s="91">
        <f t="shared" ref="J90:J93" si="1">-H90</f>
        <v>-7776691</v>
      </c>
      <c r="K90" s="84"/>
    </row>
    <row r="91" spans="1:11">
      <c r="A91" s="88" t="s">
        <v>1045</v>
      </c>
      <c r="B91" s="89">
        <v>86999</v>
      </c>
      <c r="C91" s="89">
        <v>0</v>
      </c>
      <c r="D91" s="89">
        <v>86999</v>
      </c>
      <c r="E91" s="89">
        <v>0</v>
      </c>
      <c r="F91" s="89">
        <v>0</v>
      </c>
      <c r="G91" s="89">
        <v>0</v>
      </c>
      <c r="H91" s="89">
        <v>86999</v>
      </c>
      <c r="I91" s="89">
        <v>0</v>
      </c>
      <c r="J91" s="91">
        <f t="shared" si="1"/>
        <v>-86999</v>
      </c>
      <c r="K91" s="84"/>
    </row>
    <row r="92" spans="1:11">
      <c r="A92" s="88" t="s">
        <v>1046</v>
      </c>
      <c r="B92" s="89">
        <v>1717677</v>
      </c>
      <c r="C92" s="89">
        <v>828882</v>
      </c>
      <c r="D92" s="89">
        <v>888795</v>
      </c>
      <c r="E92" s="89">
        <v>0</v>
      </c>
      <c r="F92" s="89">
        <v>0</v>
      </c>
      <c r="G92" s="89">
        <v>0</v>
      </c>
      <c r="H92" s="89">
        <v>888795</v>
      </c>
      <c r="I92" s="89">
        <v>0</v>
      </c>
      <c r="J92" s="91">
        <f t="shared" si="1"/>
        <v>-888795</v>
      </c>
      <c r="K92" s="84"/>
    </row>
    <row r="93" spans="1:11">
      <c r="A93" s="88" t="s">
        <v>1047</v>
      </c>
      <c r="B93" s="89">
        <v>4161542649</v>
      </c>
      <c r="C93" s="89">
        <v>176980498</v>
      </c>
      <c r="D93" s="89">
        <v>3984562151</v>
      </c>
      <c r="E93" s="89">
        <v>0</v>
      </c>
      <c r="F93" s="89">
        <v>0</v>
      </c>
      <c r="G93" s="89">
        <v>0</v>
      </c>
      <c r="H93" s="89">
        <v>3984562151</v>
      </c>
      <c r="I93" s="89">
        <v>0</v>
      </c>
      <c r="J93" s="91">
        <f t="shared" si="1"/>
        <v>-3984562151</v>
      </c>
      <c r="K93" s="84"/>
    </row>
    <row r="94" spans="1:11">
      <c r="A94" s="88" t="s">
        <v>1048</v>
      </c>
      <c r="B94" s="89">
        <v>1045092536</v>
      </c>
      <c r="C94" s="89">
        <v>2026267299</v>
      </c>
      <c r="D94" s="89">
        <v>0</v>
      </c>
      <c r="E94" s="89">
        <v>981174763</v>
      </c>
      <c r="F94" s="89">
        <v>0</v>
      </c>
      <c r="G94" s="89">
        <v>0</v>
      </c>
      <c r="H94" s="89">
        <v>0</v>
      </c>
      <c r="I94" s="89">
        <v>981174763</v>
      </c>
      <c r="J94" s="90">
        <f>+I94</f>
        <v>981174763</v>
      </c>
      <c r="K94" s="84"/>
    </row>
    <row r="95" spans="1:11">
      <c r="A95" s="88" t="s">
        <v>1049</v>
      </c>
      <c r="B95" s="89">
        <v>31768229</v>
      </c>
      <c r="C95" s="89">
        <v>75786639</v>
      </c>
      <c r="D95" s="89">
        <v>0</v>
      </c>
      <c r="E95" s="89">
        <v>44018410</v>
      </c>
      <c r="F95" s="89">
        <v>0</v>
      </c>
      <c r="G95" s="89">
        <v>0</v>
      </c>
      <c r="H95" s="89">
        <v>0</v>
      </c>
      <c r="I95" s="89">
        <v>44018410</v>
      </c>
      <c r="J95" s="90">
        <f t="shared" ref="J95:J96" si="2">+I95</f>
        <v>44018410</v>
      </c>
      <c r="K95" s="84"/>
    </row>
    <row r="96" spans="1:11">
      <c r="A96" s="88" t="s">
        <v>1050</v>
      </c>
      <c r="B96" s="89">
        <v>10368917</v>
      </c>
      <c r="C96" s="89">
        <v>135507743</v>
      </c>
      <c r="D96" s="89">
        <v>0</v>
      </c>
      <c r="E96" s="89">
        <v>125138826</v>
      </c>
      <c r="F96" s="89">
        <v>0</v>
      </c>
      <c r="G96" s="89">
        <v>0</v>
      </c>
      <c r="H96" s="89">
        <v>0</v>
      </c>
      <c r="I96" s="89">
        <v>125138826</v>
      </c>
      <c r="J96" s="90">
        <f t="shared" si="2"/>
        <v>125138826</v>
      </c>
      <c r="K96" s="84"/>
    </row>
    <row r="97" spans="1:11">
      <c r="A97" s="88" t="s">
        <v>1051</v>
      </c>
      <c r="B97" s="89">
        <v>12217334</v>
      </c>
      <c r="C97" s="89">
        <v>367924</v>
      </c>
      <c r="D97" s="89">
        <v>11849410</v>
      </c>
      <c r="E97" s="89">
        <v>0</v>
      </c>
      <c r="F97" s="89">
        <v>0</v>
      </c>
      <c r="G97" s="89">
        <v>0</v>
      </c>
      <c r="H97" s="89">
        <v>11849410</v>
      </c>
      <c r="I97" s="89">
        <v>0</v>
      </c>
      <c r="J97" s="91">
        <f>-H97</f>
        <v>-11849410</v>
      </c>
      <c r="K97" s="84"/>
    </row>
    <row r="98" spans="1:11">
      <c r="A98" s="88" t="s">
        <v>1052</v>
      </c>
      <c r="B98" s="89">
        <v>20214361</v>
      </c>
      <c r="C98" s="89">
        <v>750023</v>
      </c>
      <c r="D98" s="89">
        <v>19464338</v>
      </c>
      <c r="E98" s="89">
        <v>0</v>
      </c>
      <c r="F98" s="89">
        <v>0</v>
      </c>
      <c r="G98" s="89">
        <v>0</v>
      </c>
      <c r="H98" s="89">
        <v>19464338</v>
      </c>
      <c r="I98" s="89">
        <v>0</v>
      </c>
      <c r="J98" s="91">
        <f t="shared" ref="J98:J148" si="3">-H98</f>
        <v>-19464338</v>
      </c>
      <c r="K98" s="84"/>
    </row>
    <row r="99" spans="1:11">
      <c r="A99" s="88" t="s">
        <v>1053</v>
      </c>
      <c r="B99" s="89">
        <v>74501483</v>
      </c>
      <c r="C99" s="89">
        <v>0</v>
      </c>
      <c r="D99" s="89">
        <v>74501483</v>
      </c>
      <c r="E99" s="89">
        <v>0</v>
      </c>
      <c r="F99" s="89">
        <v>0</v>
      </c>
      <c r="G99" s="89">
        <v>0</v>
      </c>
      <c r="H99" s="89">
        <v>74501483</v>
      </c>
      <c r="I99" s="89">
        <v>0</v>
      </c>
      <c r="J99" s="91">
        <f t="shared" si="3"/>
        <v>-74501483</v>
      </c>
      <c r="K99" s="84"/>
    </row>
    <row r="100" spans="1:11">
      <c r="A100" s="88" t="s">
        <v>1054</v>
      </c>
      <c r="B100" s="89">
        <v>15515287</v>
      </c>
      <c r="C100" s="89">
        <v>0</v>
      </c>
      <c r="D100" s="89">
        <v>15515287</v>
      </c>
      <c r="E100" s="89">
        <v>0</v>
      </c>
      <c r="F100" s="89">
        <v>0</v>
      </c>
      <c r="G100" s="89">
        <v>0</v>
      </c>
      <c r="H100" s="89">
        <v>15515287</v>
      </c>
      <c r="I100" s="89">
        <v>0</v>
      </c>
      <c r="J100" s="91">
        <f t="shared" si="3"/>
        <v>-15515287</v>
      </c>
      <c r="K100" s="84"/>
    </row>
    <row r="101" spans="1:11">
      <c r="A101" s="88" t="s">
        <v>1055</v>
      </c>
      <c r="B101" s="89">
        <v>33896361</v>
      </c>
      <c r="C101" s="89">
        <v>0</v>
      </c>
      <c r="D101" s="89">
        <v>33896361</v>
      </c>
      <c r="E101" s="89">
        <v>0</v>
      </c>
      <c r="F101" s="89">
        <v>0</v>
      </c>
      <c r="G101" s="89">
        <v>0</v>
      </c>
      <c r="H101" s="89">
        <v>33896361</v>
      </c>
      <c r="I101" s="89">
        <v>0</v>
      </c>
      <c r="J101" s="91">
        <f t="shared" si="3"/>
        <v>-33896361</v>
      </c>
      <c r="K101" s="84"/>
    </row>
    <row r="102" spans="1:11">
      <c r="A102" s="88" t="s">
        <v>1056</v>
      </c>
      <c r="B102" s="89">
        <v>109596806</v>
      </c>
      <c r="C102" s="89">
        <v>0</v>
      </c>
      <c r="D102" s="89">
        <v>109596806</v>
      </c>
      <c r="E102" s="89">
        <v>0</v>
      </c>
      <c r="F102" s="89">
        <v>0</v>
      </c>
      <c r="G102" s="89">
        <v>0</v>
      </c>
      <c r="H102" s="89">
        <v>109596806</v>
      </c>
      <c r="I102" s="89">
        <v>0</v>
      </c>
      <c r="J102" s="91">
        <f t="shared" si="3"/>
        <v>-109596806</v>
      </c>
      <c r="K102" s="84"/>
    </row>
    <row r="103" spans="1:11">
      <c r="A103" s="88" t="s">
        <v>1057</v>
      </c>
      <c r="B103" s="89">
        <v>5747181</v>
      </c>
      <c r="C103" s="89">
        <v>0</v>
      </c>
      <c r="D103" s="89">
        <v>5747181</v>
      </c>
      <c r="E103" s="89">
        <v>0</v>
      </c>
      <c r="F103" s="89">
        <v>0</v>
      </c>
      <c r="G103" s="89">
        <v>0</v>
      </c>
      <c r="H103" s="89">
        <v>5747181</v>
      </c>
      <c r="I103" s="89">
        <v>0</v>
      </c>
      <c r="J103" s="91">
        <f t="shared" si="3"/>
        <v>-5747181</v>
      </c>
      <c r="K103" s="84"/>
    </row>
    <row r="104" spans="1:11">
      <c r="A104" s="88" t="s">
        <v>1058</v>
      </c>
      <c r="B104" s="89">
        <v>6062701</v>
      </c>
      <c r="C104" s="89">
        <v>61361</v>
      </c>
      <c r="D104" s="89">
        <v>6001340</v>
      </c>
      <c r="E104" s="89">
        <v>0</v>
      </c>
      <c r="F104" s="89">
        <v>0</v>
      </c>
      <c r="G104" s="89">
        <v>0</v>
      </c>
      <c r="H104" s="89">
        <v>6001340</v>
      </c>
      <c r="I104" s="89">
        <v>0</v>
      </c>
      <c r="J104" s="91">
        <f t="shared" si="3"/>
        <v>-6001340</v>
      </c>
      <c r="K104" s="84"/>
    </row>
    <row r="105" spans="1:11">
      <c r="A105" s="88" t="s">
        <v>1059</v>
      </c>
      <c r="B105" s="89">
        <v>1005000</v>
      </c>
      <c r="C105" s="89">
        <v>0</v>
      </c>
      <c r="D105" s="89">
        <v>1005000</v>
      </c>
      <c r="E105" s="89">
        <v>0</v>
      </c>
      <c r="F105" s="89">
        <v>0</v>
      </c>
      <c r="G105" s="89">
        <v>0</v>
      </c>
      <c r="H105" s="89">
        <v>1005000</v>
      </c>
      <c r="I105" s="89">
        <v>0</v>
      </c>
      <c r="J105" s="91">
        <f t="shared" si="3"/>
        <v>-1005000</v>
      </c>
      <c r="K105" s="84"/>
    </row>
    <row r="106" spans="1:11">
      <c r="A106" s="88" t="s">
        <v>1060</v>
      </c>
      <c r="B106" s="89">
        <v>6127860</v>
      </c>
      <c r="C106" s="89">
        <v>0</v>
      </c>
      <c r="D106" s="89">
        <v>6127860</v>
      </c>
      <c r="E106" s="89">
        <v>0</v>
      </c>
      <c r="F106" s="89">
        <v>0</v>
      </c>
      <c r="G106" s="89">
        <v>0</v>
      </c>
      <c r="H106" s="89">
        <v>6127860</v>
      </c>
      <c r="I106" s="89">
        <v>0</v>
      </c>
      <c r="J106" s="91">
        <f t="shared" si="3"/>
        <v>-6127860</v>
      </c>
      <c r="K106" s="84"/>
    </row>
    <row r="107" spans="1:11">
      <c r="A107" s="88" t="s">
        <v>1061</v>
      </c>
      <c r="B107" s="89">
        <v>1468068</v>
      </c>
      <c r="C107" s="89">
        <v>0</v>
      </c>
      <c r="D107" s="89">
        <v>1468068</v>
      </c>
      <c r="E107" s="89">
        <v>0</v>
      </c>
      <c r="F107" s="89">
        <v>0</v>
      </c>
      <c r="G107" s="89">
        <v>0</v>
      </c>
      <c r="H107" s="89">
        <v>1468068</v>
      </c>
      <c r="I107" s="89">
        <v>0</v>
      </c>
      <c r="J107" s="91">
        <f t="shared" si="3"/>
        <v>-1468068</v>
      </c>
      <c r="K107" s="84"/>
    </row>
    <row r="108" spans="1:11">
      <c r="A108" s="88" t="s">
        <v>1062</v>
      </c>
      <c r="B108" s="89">
        <v>4071959</v>
      </c>
      <c r="C108" s="89">
        <v>0</v>
      </c>
      <c r="D108" s="89">
        <v>4071959</v>
      </c>
      <c r="E108" s="89">
        <v>0</v>
      </c>
      <c r="F108" s="89">
        <v>0</v>
      </c>
      <c r="G108" s="89">
        <v>0</v>
      </c>
      <c r="H108" s="89">
        <v>4071959</v>
      </c>
      <c r="I108" s="89">
        <v>0</v>
      </c>
      <c r="J108" s="91">
        <f t="shared" si="3"/>
        <v>-4071959</v>
      </c>
      <c r="K108" s="84"/>
    </row>
    <row r="109" spans="1:11">
      <c r="A109" s="88" t="s">
        <v>1063</v>
      </c>
      <c r="B109" s="89">
        <v>11709525</v>
      </c>
      <c r="C109" s="89">
        <v>0</v>
      </c>
      <c r="D109" s="89">
        <v>11709525</v>
      </c>
      <c r="E109" s="89">
        <v>0</v>
      </c>
      <c r="F109" s="89">
        <v>0</v>
      </c>
      <c r="G109" s="89">
        <v>0</v>
      </c>
      <c r="H109" s="89">
        <v>11709525</v>
      </c>
      <c r="I109" s="89">
        <v>0</v>
      </c>
      <c r="J109" s="91">
        <f t="shared" si="3"/>
        <v>-11709525</v>
      </c>
      <c r="K109" s="84"/>
    </row>
    <row r="110" spans="1:11">
      <c r="A110" s="88" t="s">
        <v>1064</v>
      </c>
      <c r="B110" s="89">
        <v>7934662</v>
      </c>
      <c r="C110" s="89">
        <v>1500000</v>
      </c>
      <c r="D110" s="89">
        <v>6434662</v>
      </c>
      <c r="E110" s="89">
        <v>0</v>
      </c>
      <c r="F110" s="89">
        <v>0</v>
      </c>
      <c r="G110" s="89">
        <v>0</v>
      </c>
      <c r="H110" s="89">
        <v>6434662</v>
      </c>
      <c r="I110" s="89">
        <v>0</v>
      </c>
      <c r="J110" s="91">
        <f t="shared" si="3"/>
        <v>-6434662</v>
      </c>
      <c r="K110" s="84"/>
    </row>
    <row r="111" spans="1:11">
      <c r="A111" s="88" t="s">
        <v>1065</v>
      </c>
      <c r="B111" s="89">
        <v>892677</v>
      </c>
      <c r="C111" s="89">
        <v>71180</v>
      </c>
      <c r="D111" s="89">
        <v>821497</v>
      </c>
      <c r="E111" s="89">
        <v>0</v>
      </c>
      <c r="F111" s="89">
        <v>0</v>
      </c>
      <c r="G111" s="89">
        <v>0</v>
      </c>
      <c r="H111" s="89">
        <v>821497</v>
      </c>
      <c r="I111" s="89">
        <v>0</v>
      </c>
      <c r="J111" s="91">
        <f t="shared" si="3"/>
        <v>-821497</v>
      </c>
      <c r="K111" s="84"/>
    </row>
    <row r="112" spans="1:11">
      <c r="A112" s="88" t="s">
        <v>1066</v>
      </c>
      <c r="B112" s="89">
        <v>93435</v>
      </c>
      <c r="C112" s="89">
        <v>0</v>
      </c>
      <c r="D112" s="89">
        <v>93435</v>
      </c>
      <c r="E112" s="89">
        <v>0</v>
      </c>
      <c r="F112" s="89">
        <v>0</v>
      </c>
      <c r="G112" s="89">
        <v>0</v>
      </c>
      <c r="H112" s="89">
        <v>93435</v>
      </c>
      <c r="I112" s="89">
        <v>0</v>
      </c>
      <c r="J112" s="91">
        <f t="shared" si="3"/>
        <v>-93435</v>
      </c>
      <c r="K112" s="84"/>
    </row>
    <row r="113" spans="1:11">
      <c r="A113" s="88" t="s">
        <v>1067</v>
      </c>
      <c r="B113" s="89">
        <v>28664</v>
      </c>
      <c r="C113" s="89">
        <v>0</v>
      </c>
      <c r="D113" s="89">
        <v>28664</v>
      </c>
      <c r="E113" s="89">
        <v>0</v>
      </c>
      <c r="F113" s="89">
        <v>0</v>
      </c>
      <c r="G113" s="89">
        <v>0</v>
      </c>
      <c r="H113" s="89">
        <v>28664</v>
      </c>
      <c r="I113" s="89">
        <v>0</v>
      </c>
      <c r="J113" s="91">
        <f t="shared" si="3"/>
        <v>-28664</v>
      </c>
      <c r="K113" s="84"/>
    </row>
    <row r="114" spans="1:11">
      <c r="A114" s="88" t="s">
        <v>1068</v>
      </c>
      <c r="B114" s="89">
        <v>933164</v>
      </c>
      <c r="C114" s="89">
        <v>0</v>
      </c>
      <c r="D114" s="89">
        <v>933164</v>
      </c>
      <c r="E114" s="89">
        <v>0</v>
      </c>
      <c r="F114" s="89">
        <v>0</v>
      </c>
      <c r="G114" s="89">
        <v>0</v>
      </c>
      <c r="H114" s="89">
        <v>933164</v>
      </c>
      <c r="I114" s="89">
        <v>0</v>
      </c>
      <c r="J114" s="91">
        <f t="shared" si="3"/>
        <v>-933164</v>
      </c>
      <c r="K114" s="84"/>
    </row>
    <row r="115" spans="1:11">
      <c r="A115" s="88" t="s">
        <v>1069</v>
      </c>
      <c r="B115" s="89">
        <v>206684</v>
      </c>
      <c r="C115" s="89">
        <v>0</v>
      </c>
      <c r="D115" s="89">
        <v>206684</v>
      </c>
      <c r="E115" s="89">
        <v>0</v>
      </c>
      <c r="F115" s="89">
        <v>0</v>
      </c>
      <c r="G115" s="89">
        <v>0</v>
      </c>
      <c r="H115" s="89">
        <v>206684</v>
      </c>
      <c r="I115" s="89">
        <v>0</v>
      </c>
      <c r="J115" s="91">
        <f t="shared" si="3"/>
        <v>-206684</v>
      </c>
      <c r="K115" s="84"/>
    </row>
    <row r="116" spans="1:11">
      <c r="A116" s="88" t="s">
        <v>1070</v>
      </c>
      <c r="B116" s="89">
        <v>7087840</v>
      </c>
      <c r="C116" s="89">
        <v>623413</v>
      </c>
      <c r="D116" s="89">
        <v>6464427</v>
      </c>
      <c r="E116" s="89">
        <v>0</v>
      </c>
      <c r="F116" s="89">
        <v>0</v>
      </c>
      <c r="G116" s="89">
        <v>0</v>
      </c>
      <c r="H116" s="89">
        <v>6464427</v>
      </c>
      <c r="I116" s="89">
        <v>0</v>
      </c>
      <c r="J116" s="91">
        <f t="shared" si="3"/>
        <v>-6464427</v>
      </c>
      <c r="K116" s="84"/>
    </row>
    <row r="117" spans="1:11">
      <c r="A117" s="88" t="s">
        <v>1071</v>
      </c>
      <c r="B117" s="89">
        <v>4056600</v>
      </c>
      <c r="C117" s="89">
        <v>0</v>
      </c>
      <c r="D117" s="89">
        <v>4056600</v>
      </c>
      <c r="E117" s="89">
        <v>0</v>
      </c>
      <c r="F117" s="89">
        <v>0</v>
      </c>
      <c r="G117" s="89">
        <v>0</v>
      </c>
      <c r="H117" s="89">
        <v>4056600</v>
      </c>
      <c r="I117" s="89">
        <v>0</v>
      </c>
      <c r="J117" s="91">
        <f t="shared" si="3"/>
        <v>-4056600</v>
      </c>
      <c r="K117" s="84"/>
    </row>
    <row r="118" spans="1:11">
      <c r="A118" s="88" t="s">
        <v>1072</v>
      </c>
      <c r="B118" s="89">
        <v>9717806</v>
      </c>
      <c r="C118" s="89">
        <v>126260</v>
      </c>
      <c r="D118" s="89">
        <v>9591546</v>
      </c>
      <c r="E118" s="89">
        <v>0</v>
      </c>
      <c r="F118" s="89">
        <v>0</v>
      </c>
      <c r="G118" s="89">
        <v>0</v>
      </c>
      <c r="H118" s="89">
        <v>9591546</v>
      </c>
      <c r="I118" s="89">
        <v>0</v>
      </c>
      <c r="J118" s="91">
        <f t="shared" si="3"/>
        <v>-9591546</v>
      </c>
      <c r="K118" s="84"/>
    </row>
    <row r="119" spans="1:11">
      <c r="A119" s="88" t="s">
        <v>1073</v>
      </c>
      <c r="B119" s="89">
        <v>23890000</v>
      </c>
      <c r="C119" s="89">
        <v>3335000</v>
      </c>
      <c r="D119" s="89">
        <v>20555000</v>
      </c>
      <c r="E119" s="89">
        <v>0</v>
      </c>
      <c r="F119" s="89">
        <v>0</v>
      </c>
      <c r="G119" s="89">
        <v>0</v>
      </c>
      <c r="H119" s="89">
        <v>20555000</v>
      </c>
      <c r="I119" s="89">
        <v>0</v>
      </c>
      <c r="J119" s="91">
        <f t="shared" si="3"/>
        <v>-20555000</v>
      </c>
      <c r="K119" s="84"/>
    </row>
    <row r="120" spans="1:11">
      <c r="A120" s="88" t="s">
        <v>1074</v>
      </c>
      <c r="B120" s="89">
        <v>29000</v>
      </c>
      <c r="C120" s="89">
        <v>0</v>
      </c>
      <c r="D120" s="89">
        <v>29000</v>
      </c>
      <c r="E120" s="89">
        <v>0</v>
      </c>
      <c r="F120" s="89">
        <v>0</v>
      </c>
      <c r="G120" s="89">
        <v>0</v>
      </c>
      <c r="H120" s="89">
        <v>29000</v>
      </c>
      <c r="I120" s="89">
        <v>0</v>
      </c>
      <c r="J120" s="91">
        <f t="shared" si="3"/>
        <v>-29000</v>
      </c>
      <c r="K120" s="84"/>
    </row>
    <row r="121" spans="1:11">
      <c r="A121" s="88" t="s">
        <v>1075</v>
      </c>
      <c r="B121" s="89">
        <v>1195976</v>
      </c>
      <c r="C121" s="89">
        <v>0</v>
      </c>
      <c r="D121" s="89">
        <v>1195976</v>
      </c>
      <c r="E121" s="89">
        <v>0</v>
      </c>
      <c r="F121" s="89">
        <v>0</v>
      </c>
      <c r="G121" s="89">
        <v>0</v>
      </c>
      <c r="H121" s="89">
        <v>1195976</v>
      </c>
      <c r="I121" s="89">
        <v>0</v>
      </c>
      <c r="J121" s="91">
        <f t="shared" si="3"/>
        <v>-1195976</v>
      </c>
      <c r="K121" s="84"/>
    </row>
    <row r="122" spans="1:11">
      <c r="A122" s="88" t="s">
        <v>1076</v>
      </c>
      <c r="B122" s="89">
        <v>2400000</v>
      </c>
      <c r="C122" s="89">
        <v>0</v>
      </c>
      <c r="D122" s="89">
        <v>2400000</v>
      </c>
      <c r="E122" s="89">
        <v>0</v>
      </c>
      <c r="F122" s="89">
        <v>0</v>
      </c>
      <c r="G122" s="89">
        <v>0</v>
      </c>
      <c r="H122" s="89">
        <v>2400000</v>
      </c>
      <c r="I122" s="89">
        <v>0</v>
      </c>
      <c r="J122" s="91"/>
      <c r="K122" s="84"/>
    </row>
    <row r="123" spans="1:11">
      <c r="A123" s="88" t="s">
        <v>1077</v>
      </c>
      <c r="B123" s="89">
        <v>106996</v>
      </c>
      <c r="C123" s="89">
        <v>0</v>
      </c>
      <c r="D123" s="89">
        <v>106996</v>
      </c>
      <c r="E123" s="89">
        <v>0</v>
      </c>
      <c r="F123" s="89">
        <v>0</v>
      </c>
      <c r="G123" s="89">
        <v>0</v>
      </c>
      <c r="H123" s="89">
        <v>106996</v>
      </c>
      <c r="I123" s="89">
        <v>0</v>
      </c>
      <c r="J123" s="91">
        <f t="shared" si="3"/>
        <v>-106996</v>
      </c>
      <c r="K123" s="84"/>
    </row>
    <row r="124" spans="1:11">
      <c r="A124" s="88" t="s">
        <v>1078</v>
      </c>
      <c r="B124" s="89">
        <v>10813366</v>
      </c>
      <c r="C124" s="89">
        <v>0</v>
      </c>
      <c r="D124" s="89">
        <v>10813366</v>
      </c>
      <c r="E124" s="89">
        <v>0</v>
      </c>
      <c r="F124" s="89">
        <v>0</v>
      </c>
      <c r="G124" s="89">
        <v>0</v>
      </c>
      <c r="H124" s="89">
        <v>10813366</v>
      </c>
      <c r="I124" s="89">
        <v>0</v>
      </c>
      <c r="J124" s="91">
        <f t="shared" si="3"/>
        <v>-10813366</v>
      </c>
      <c r="K124" s="84"/>
    </row>
    <row r="125" spans="1:11">
      <c r="A125" s="88" t="s">
        <v>1079</v>
      </c>
      <c r="B125" s="89">
        <v>775503</v>
      </c>
      <c r="C125" s="89">
        <v>0</v>
      </c>
      <c r="D125" s="89">
        <v>775503</v>
      </c>
      <c r="E125" s="89">
        <v>0</v>
      </c>
      <c r="F125" s="89">
        <v>0</v>
      </c>
      <c r="G125" s="89">
        <v>0</v>
      </c>
      <c r="H125" s="89">
        <v>775503</v>
      </c>
      <c r="I125" s="89">
        <v>0</v>
      </c>
      <c r="J125" s="91">
        <f t="shared" si="3"/>
        <v>-775503</v>
      </c>
      <c r="K125" s="84"/>
    </row>
    <row r="126" spans="1:11">
      <c r="A126" s="88" t="s">
        <v>1080</v>
      </c>
      <c r="B126" s="89">
        <v>22050005</v>
      </c>
      <c r="C126" s="89">
        <v>3193363</v>
      </c>
      <c r="D126" s="89">
        <v>18856642</v>
      </c>
      <c r="E126" s="89">
        <v>0</v>
      </c>
      <c r="F126" s="89">
        <v>0</v>
      </c>
      <c r="G126" s="89">
        <v>0</v>
      </c>
      <c r="H126" s="89">
        <v>18856642</v>
      </c>
      <c r="I126" s="89">
        <v>0</v>
      </c>
      <c r="J126" s="91">
        <f t="shared" si="3"/>
        <v>-18856642</v>
      </c>
      <c r="K126" s="84"/>
    </row>
    <row r="127" spans="1:11">
      <c r="A127" s="88" t="s">
        <v>1081</v>
      </c>
      <c r="B127" s="89">
        <v>15534160</v>
      </c>
      <c r="C127" s="89">
        <v>42162</v>
      </c>
      <c r="D127" s="89">
        <v>15491998</v>
      </c>
      <c r="E127" s="89">
        <v>0</v>
      </c>
      <c r="F127" s="89">
        <v>0</v>
      </c>
      <c r="G127" s="89">
        <v>0</v>
      </c>
      <c r="H127" s="89">
        <v>15491998</v>
      </c>
      <c r="I127" s="89">
        <v>0</v>
      </c>
      <c r="J127" s="91">
        <f t="shared" si="3"/>
        <v>-15491998</v>
      </c>
      <c r="K127" s="84"/>
    </row>
    <row r="128" spans="1:11">
      <c r="A128" s="88" t="s">
        <v>1082</v>
      </c>
      <c r="B128" s="89">
        <v>2371565</v>
      </c>
      <c r="C128" s="89">
        <v>28650</v>
      </c>
      <c r="D128" s="89">
        <v>2342915</v>
      </c>
      <c r="E128" s="89">
        <v>0</v>
      </c>
      <c r="F128" s="89">
        <v>0</v>
      </c>
      <c r="G128" s="89">
        <v>0</v>
      </c>
      <c r="H128" s="89">
        <v>2342915</v>
      </c>
      <c r="I128" s="89">
        <v>0</v>
      </c>
      <c r="J128" s="91">
        <f t="shared" si="3"/>
        <v>-2342915</v>
      </c>
      <c r="K128" s="84"/>
    </row>
    <row r="129" spans="1:11">
      <c r="A129" s="88" t="s">
        <v>1083</v>
      </c>
      <c r="B129" s="89">
        <v>17329626</v>
      </c>
      <c r="C129" s="89">
        <v>34450</v>
      </c>
      <c r="D129" s="89">
        <v>17295176</v>
      </c>
      <c r="E129" s="89">
        <v>0</v>
      </c>
      <c r="F129" s="89">
        <v>0</v>
      </c>
      <c r="G129" s="89">
        <v>0</v>
      </c>
      <c r="H129" s="89">
        <v>17295176</v>
      </c>
      <c r="I129" s="89">
        <v>0</v>
      </c>
      <c r="J129" s="91">
        <f t="shared" si="3"/>
        <v>-17295176</v>
      </c>
      <c r="K129" s="84"/>
    </row>
    <row r="130" spans="1:11">
      <c r="A130" s="88" t="s">
        <v>1084</v>
      </c>
      <c r="B130" s="89">
        <v>0</v>
      </c>
      <c r="C130" s="89">
        <v>250000</v>
      </c>
      <c r="D130" s="89">
        <v>0</v>
      </c>
      <c r="E130" s="89">
        <v>250000</v>
      </c>
      <c r="F130" s="89">
        <v>0</v>
      </c>
      <c r="G130" s="89">
        <v>0</v>
      </c>
      <c r="H130" s="89">
        <v>0</v>
      </c>
      <c r="I130" s="89">
        <v>250000</v>
      </c>
      <c r="J130" s="90">
        <f>+I130</f>
        <v>250000</v>
      </c>
      <c r="K130" s="84"/>
    </row>
    <row r="131" spans="1:11">
      <c r="A131" s="88" t="s">
        <v>1085</v>
      </c>
      <c r="B131" s="89">
        <v>39610</v>
      </c>
      <c r="C131" s="89">
        <v>0</v>
      </c>
      <c r="D131" s="89">
        <v>39610</v>
      </c>
      <c r="E131" s="89">
        <v>0</v>
      </c>
      <c r="F131" s="89">
        <v>0</v>
      </c>
      <c r="G131" s="89">
        <v>0</v>
      </c>
      <c r="H131" s="89">
        <v>39610</v>
      </c>
      <c r="I131" s="89">
        <v>0</v>
      </c>
      <c r="J131" s="91">
        <f t="shared" si="3"/>
        <v>-39610</v>
      </c>
      <c r="K131" s="84"/>
    </row>
    <row r="132" spans="1:11">
      <c r="A132" s="88" t="s">
        <v>1086</v>
      </c>
      <c r="B132" s="89">
        <v>533063</v>
      </c>
      <c r="C132" s="89">
        <v>0</v>
      </c>
      <c r="D132" s="89">
        <v>533063</v>
      </c>
      <c r="E132" s="89">
        <v>0</v>
      </c>
      <c r="F132" s="89">
        <v>0</v>
      </c>
      <c r="G132" s="89">
        <v>0</v>
      </c>
      <c r="H132" s="89">
        <v>533063</v>
      </c>
      <c r="I132" s="89">
        <v>0</v>
      </c>
      <c r="J132" s="91">
        <f t="shared" si="3"/>
        <v>-533063</v>
      </c>
      <c r="K132" s="84"/>
    </row>
    <row r="133" spans="1:11">
      <c r="A133" s="88" t="s">
        <v>1087</v>
      </c>
      <c r="B133" s="89">
        <v>829820</v>
      </c>
      <c r="C133" s="89">
        <v>0</v>
      </c>
      <c r="D133" s="89">
        <v>829820</v>
      </c>
      <c r="E133" s="89">
        <v>0</v>
      </c>
      <c r="F133" s="89">
        <v>0</v>
      </c>
      <c r="G133" s="89">
        <v>0</v>
      </c>
      <c r="H133" s="89">
        <v>829820</v>
      </c>
      <c r="I133" s="89">
        <v>0</v>
      </c>
      <c r="J133" s="91">
        <f t="shared" si="3"/>
        <v>-829820</v>
      </c>
      <c r="K133" s="84"/>
    </row>
    <row r="134" spans="1:11">
      <c r="A134" s="88" t="s">
        <v>1088</v>
      </c>
      <c r="B134" s="89">
        <v>1043931</v>
      </c>
      <c r="C134" s="89">
        <v>0</v>
      </c>
      <c r="D134" s="89">
        <v>1043931</v>
      </c>
      <c r="E134" s="89">
        <v>0</v>
      </c>
      <c r="F134" s="89">
        <v>0</v>
      </c>
      <c r="G134" s="89">
        <v>0</v>
      </c>
      <c r="H134" s="89">
        <v>1043931</v>
      </c>
      <c r="I134" s="89">
        <v>0</v>
      </c>
      <c r="J134" s="91">
        <f t="shared" si="3"/>
        <v>-1043931</v>
      </c>
      <c r="K134" s="84"/>
    </row>
    <row r="135" spans="1:11">
      <c r="A135" s="88" t="s">
        <v>1089</v>
      </c>
      <c r="B135" s="89">
        <v>3125686</v>
      </c>
      <c r="C135" s="89">
        <v>0</v>
      </c>
      <c r="D135" s="89">
        <v>3125686</v>
      </c>
      <c r="E135" s="89">
        <v>0</v>
      </c>
      <c r="F135" s="89">
        <v>0</v>
      </c>
      <c r="G135" s="89">
        <v>0</v>
      </c>
      <c r="H135" s="89">
        <v>3125686</v>
      </c>
      <c r="I135" s="89">
        <v>0</v>
      </c>
      <c r="J135" s="91">
        <f t="shared" si="3"/>
        <v>-3125686</v>
      </c>
      <c r="K135" s="84"/>
    </row>
    <row r="136" spans="1:11">
      <c r="A136" s="88" t="s">
        <v>1090</v>
      </c>
      <c r="B136" s="89">
        <v>1356180</v>
      </c>
      <c r="C136" s="89">
        <v>0</v>
      </c>
      <c r="D136" s="89">
        <v>1356180</v>
      </c>
      <c r="E136" s="89">
        <v>0</v>
      </c>
      <c r="F136" s="89">
        <v>0</v>
      </c>
      <c r="G136" s="89">
        <v>0</v>
      </c>
      <c r="H136" s="89">
        <v>1356180</v>
      </c>
      <c r="I136" s="89">
        <v>0</v>
      </c>
      <c r="J136" s="91">
        <f t="shared" si="3"/>
        <v>-1356180</v>
      </c>
      <c r="K136" s="84"/>
    </row>
    <row r="137" spans="1:11">
      <c r="A137" s="88" t="s">
        <v>1091</v>
      </c>
      <c r="B137" s="89">
        <v>23835</v>
      </c>
      <c r="C137" s="89">
        <v>0</v>
      </c>
      <c r="D137" s="89">
        <v>23835</v>
      </c>
      <c r="E137" s="89">
        <v>0</v>
      </c>
      <c r="F137" s="89">
        <v>0</v>
      </c>
      <c r="G137" s="89">
        <v>0</v>
      </c>
      <c r="H137" s="89">
        <v>23835</v>
      </c>
      <c r="I137" s="89">
        <v>0</v>
      </c>
      <c r="J137" s="91">
        <f t="shared" si="3"/>
        <v>-23835</v>
      </c>
      <c r="K137" s="84"/>
    </row>
    <row r="138" spans="1:11">
      <c r="A138" s="88" t="s">
        <v>1092</v>
      </c>
      <c r="B138" s="89">
        <v>104251</v>
      </c>
      <c r="C138" s="89">
        <v>0</v>
      </c>
      <c r="D138" s="89">
        <v>104251</v>
      </c>
      <c r="E138" s="89">
        <v>0</v>
      </c>
      <c r="F138" s="89">
        <v>0</v>
      </c>
      <c r="G138" s="89">
        <v>0</v>
      </c>
      <c r="H138" s="89">
        <v>104251</v>
      </c>
      <c r="I138" s="89">
        <v>0</v>
      </c>
      <c r="J138" s="91">
        <f t="shared" si="3"/>
        <v>-104251</v>
      </c>
      <c r="K138" s="84"/>
    </row>
    <row r="139" spans="1:11">
      <c r="A139" s="88" t="s">
        <v>1093</v>
      </c>
      <c r="B139" s="89">
        <v>7825572</v>
      </c>
      <c r="C139" s="89">
        <v>910229</v>
      </c>
      <c r="D139" s="89">
        <v>6915343</v>
      </c>
      <c r="E139" s="89">
        <v>0</v>
      </c>
      <c r="F139" s="89">
        <v>0</v>
      </c>
      <c r="G139" s="89">
        <v>0</v>
      </c>
      <c r="H139" s="89">
        <v>6915343</v>
      </c>
      <c r="I139" s="89">
        <v>0</v>
      </c>
      <c r="J139" s="91"/>
      <c r="K139" s="84"/>
    </row>
    <row r="140" spans="1:11">
      <c r="A140" s="88" t="s">
        <v>1094</v>
      </c>
      <c r="B140" s="89">
        <v>18159000</v>
      </c>
      <c r="C140" s="89">
        <v>0</v>
      </c>
      <c r="D140" s="89">
        <v>18159000</v>
      </c>
      <c r="E140" s="89">
        <v>0</v>
      </c>
      <c r="F140" s="89">
        <v>0</v>
      </c>
      <c r="G140" s="89">
        <v>0</v>
      </c>
      <c r="H140" s="89">
        <v>18159000</v>
      </c>
      <c r="I140" s="89">
        <v>0</v>
      </c>
      <c r="J140" s="91"/>
      <c r="K140" s="84"/>
    </row>
    <row r="141" spans="1:11">
      <c r="A141" s="88" t="s">
        <v>1095</v>
      </c>
      <c r="B141" s="89">
        <v>4082857</v>
      </c>
      <c r="C141" s="89">
        <v>0</v>
      </c>
      <c r="D141" s="89">
        <v>4082857</v>
      </c>
      <c r="E141" s="89">
        <v>0</v>
      </c>
      <c r="F141" s="89">
        <v>0</v>
      </c>
      <c r="G141" s="89">
        <v>0</v>
      </c>
      <c r="H141" s="89">
        <v>4082857</v>
      </c>
      <c r="I141" s="89">
        <v>0</v>
      </c>
      <c r="J141" s="91"/>
      <c r="K141" s="84"/>
    </row>
    <row r="142" spans="1:11">
      <c r="A142" s="88" t="s">
        <v>1096</v>
      </c>
      <c r="B142" s="89">
        <v>3389860</v>
      </c>
      <c r="C142" s="89">
        <v>0</v>
      </c>
      <c r="D142" s="89">
        <v>3389860</v>
      </c>
      <c r="E142" s="89">
        <v>0</v>
      </c>
      <c r="F142" s="89">
        <v>0</v>
      </c>
      <c r="G142" s="89">
        <v>0</v>
      </c>
      <c r="H142" s="89">
        <v>3389860</v>
      </c>
      <c r="I142" s="89">
        <v>0</v>
      </c>
      <c r="J142" s="91">
        <f t="shared" si="3"/>
        <v>-3389860</v>
      </c>
      <c r="K142" s="84"/>
    </row>
    <row r="143" spans="1:11">
      <c r="A143" s="88" t="s">
        <v>1097</v>
      </c>
      <c r="B143" s="89">
        <v>35573115</v>
      </c>
      <c r="C143" s="89">
        <v>8</v>
      </c>
      <c r="D143" s="89">
        <v>35573107</v>
      </c>
      <c r="E143" s="89">
        <v>0</v>
      </c>
      <c r="F143" s="89">
        <v>0</v>
      </c>
      <c r="G143" s="89">
        <v>0</v>
      </c>
      <c r="H143" s="89">
        <v>35573107</v>
      </c>
      <c r="I143" s="89">
        <v>0</v>
      </c>
      <c r="J143" s="91">
        <f t="shared" si="3"/>
        <v>-35573107</v>
      </c>
      <c r="K143" s="84"/>
    </row>
    <row r="144" spans="1:11">
      <c r="A144" s="88" t="s">
        <v>1098</v>
      </c>
      <c r="B144" s="89">
        <v>583</v>
      </c>
      <c r="C144" s="89">
        <v>313813</v>
      </c>
      <c r="D144" s="89">
        <v>0</v>
      </c>
      <c r="E144" s="89">
        <v>313230</v>
      </c>
      <c r="F144" s="89">
        <v>0</v>
      </c>
      <c r="G144" s="89">
        <v>0</v>
      </c>
      <c r="H144" s="89">
        <v>0</v>
      </c>
      <c r="I144" s="89">
        <v>313230</v>
      </c>
      <c r="J144" s="90">
        <f>+I144</f>
        <v>313230</v>
      </c>
      <c r="K144" s="84"/>
    </row>
    <row r="145" spans="1:11">
      <c r="A145" s="88" t="s">
        <v>1099</v>
      </c>
      <c r="B145" s="89">
        <v>545200</v>
      </c>
      <c r="C145" s="89">
        <v>7572159</v>
      </c>
      <c r="D145" s="89">
        <v>0</v>
      </c>
      <c r="E145" s="89">
        <v>7026959</v>
      </c>
      <c r="F145" s="89">
        <v>0</v>
      </c>
      <c r="G145" s="89">
        <v>0</v>
      </c>
      <c r="H145" s="89">
        <v>0</v>
      </c>
      <c r="I145" s="89">
        <v>7026959</v>
      </c>
      <c r="J145" s="90">
        <f>+I145</f>
        <v>7026959</v>
      </c>
      <c r="K145" s="84"/>
    </row>
    <row r="146" spans="1:11">
      <c r="A146" s="88" t="s">
        <v>1100</v>
      </c>
      <c r="B146" s="89">
        <v>36690458</v>
      </c>
      <c r="C146" s="89">
        <v>0</v>
      </c>
      <c r="D146" s="89">
        <v>36690458</v>
      </c>
      <c r="E146" s="89">
        <v>0</v>
      </c>
      <c r="F146" s="89">
        <v>0</v>
      </c>
      <c r="G146" s="89">
        <v>0</v>
      </c>
      <c r="H146" s="89">
        <v>36690458</v>
      </c>
      <c r="I146" s="89">
        <v>0</v>
      </c>
      <c r="J146" s="90"/>
      <c r="K146" s="84"/>
    </row>
    <row r="147" spans="1:11">
      <c r="A147" s="88" t="s">
        <v>1101</v>
      </c>
      <c r="B147" s="89">
        <v>1263</v>
      </c>
      <c r="C147" s="89">
        <v>10345</v>
      </c>
      <c r="D147" s="89">
        <v>0</v>
      </c>
      <c r="E147" s="89">
        <v>9082</v>
      </c>
      <c r="F147" s="89">
        <v>0</v>
      </c>
      <c r="G147" s="89">
        <v>9082</v>
      </c>
      <c r="H147" s="89">
        <v>0</v>
      </c>
      <c r="I147" s="89">
        <v>0</v>
      </c>
      <c r="J147" s="91">
        <f t="shared" si="3"/>
        <v>0</v>
      </c>
      <c r="K147" s="84"/>
    </row>
    <row r="148" spans="1:11">
      <c r="A148" s="88" t="s">
        <v>1102</v>
      </c>
      <c r="B148" s="89">
        <v>201</v>
      </c>
      <c r="C148" s="89">
        <v>232</v>
      </c>
      <c r="D148" s="89">
        <v>0</v>
      </c>
      <c r="E148" s="89">
        <v>31</v>
      </c>
      <c r="F148" s="89">
        <v>0</v>
      </c>
      <c r="G148" s="89">
        <v>31</v>
      </c>
      <c r="H148" s="89">
        <v>0</v>
      </c>
      <c r="I148" s="89">
        <v>0</v>
      </c>
      <c r="J148" s="91">
        <f t="shared" si="3"/>
        <v>0</v>
      </c>
      <c r="K148" s="84"/>
    </row>
    <row r="149" spans="1:11" ht="15" thickBot="1">
      <c r="A149" s="92" t="s">
        <v>1103</v>
      </c>
      <c r="B149" s="89">
        <v>38996256094</v>
      </c>
      <c r="C149" s="89">
        <v>38996256094</v>
      </c>
      <c r="D149" s="89">
        <v>6332332392</v>
      </c>
      <c r="E149" s="89">
        <v>6332332392</v>
      </c>
      <c r="F149" s="93">
        <v>1673905091</v>
      </c>
      <c r="G149" s="93">
        <v>1559603979</v>
      </c>
      <c r="H149" s="93">
        <v>4658427301</v>
      </c>
      <c r="I149" s="93">
        <v>4772728413</v>
      </c>
      <c r="J149" s="94">
        <f>SUM(J79:J148)</f>
        <v>182454511</v>
      </c>
      <c r="K149" s="95" t="s">
        <v>1104</v>
      </c>
    </row>
    <row r="150" spans="1:11" ht="15" thickTop="1">
      <c r="A150" s="92" t="s">
        <v>1105</v>
      </c>
      <c r="B150" s="89"/>
      <c r="C150" s="89"/>
      <c r="D150" s="89"/>
      <c r="E150" s="89"/>
      <c r="F150" s="89"/>
      <c r="G150" s="89">
        <v>114301112</v>
      </c>
      <c r="H150" s="89">
        <v>114301112</v>
      </c>
      <c r="I150" s="89"/>
      <c r="J150" s="84"/>
      <c r="K150" s="84"/>
    </row>
    <row r="151" spans="1:11">
      <c r="A151" s="92" t="s">
        <v>1106</v>
      </c>
      <c r="B151" s="89">
        <v>38996256094</v>
      </c>
      <c r="C151" s="89">
        <v>38996256094</v>
      </c>
      <c r="D151" s="89">
        <v>6332332392</v>
      </c>
      <c r="E151" s="89">
        <v>6332332392</v>
      </c>
      <c r="F151" s="93">
        <v>1673905091</v>
      </c>
      <c r="G151" s="93">
        <v>1673905091</v>
      </c>
      <c r="H151" s="93">
        <v>4772728413</v>
      </c>
      <c r="I151" s="93">
        <v>4772728413</v>
      </c>
      <c r="J151" s="84"/>
      <c r="K151" s="84"/>
    </row>
  </sheetData>
  <mergeCells count="7">
    <mergeCell ref="A8:I8"/>
    <mergeCell ref="A9:I9"/>
    <mergeCell ref="A10:I10"/>
    <mergeCell ref="B12:C12"/>
    <mergeCell ref="D12:E12"/>
    <mergeCell ref="F12:G12"/>
    <mergeCell ref="H12:I12"/>
  </mergeCells>
  <pageMargins left="0.70866141732283472" right="0.70866141732283472" top="0.74803149606299213" bottom="0.74803149606299213" header="0.31496062992125984" footer="0.31496062992125984"/>
  <pageSetup scale="76" fitToHeight="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7"/>
  <sheetViews>
    <sheetView tabSelected="1" topLeftCell="I136" zoomScale="80" zoomScaleNormal="80" workbookViewId="0">
      <selection activeCell="V153" sqref="V153"/>
    </sheetView>
  </sheetViews>
  <sheetFormatPr baseColWidth="10" defaultRowHeight="14.5"/>
  <cols>
    <col min="12" max="12" width="18" customWidth="1"/>
    <col min="13" max="14" width="14.90625" bestFit="1" customWidth="1"/>
    <col min="15" max="19" width="13.81640625" bestFit="1" customWidth="1"/>
    <col min="20" max="20" width="17.26953125" customWidth="1"/>
    <col min="22" max="22" width="12.90625" bestFit="1" customWidth="1"/>
    <col min="23" max="23" width="12.26953125" bestFit="1" customWidth="1"/>
    <col min="25" max="25" width="12.26953125" bestFit="1" customWidth="1"/>
  </cols>
  <sheetData>
    <row r="1" spans="1:23">
      <c r="C1" s="132" t="s">
        <v>944</v>
      </c>
      <c r="D1" s="132"/>
      <c r="E1" s="132"/>
      <c r="F1" s="132"/>
      <c r="G1" s="132"/>
      <c r="H1" s="132"/>
    </row>
    <row r="2" spans="1:23">
      <c r="B2" s="133" t="s">
        <v>929</v>
      </c>
      <c r="C2" s="135" t="s">
        <v>826</v>
      </c>
      <c r="D2" s="135" t="s">
        <v>827</v>
      </c>
      <c r="E2" s="135" t="s">
        <v>828</v>
      </c>
      <c r="F2" s="136" t="s">
        <v>829</v>
      </c>
      <c r="G2" s="137"/>
      <c r="H2" s="135" t="s">
        <v>830</v>
      </c>
      <c r="I2" s="132" t="s">
        <v>945</v>
      </c>
      <c r="J2" s="132"/>
      <c r="K2" s="132"/>
      <c r="L2" s="132"/>
      <c r="M2" s="132"/>
      <c r="N2" s="132"/>
      <c r="O2" s="132"/>
      <c r="P2" s="132"/>
      <c r="Q2" s="132"/>
      <c r="R2" s="132"/>
      <c r="S2" s="132"/>
      <c r="T2" s="132"/>
      <c r="U2" s="132"/>
      <c r="V2" s="132"/>
    </row>
    <row r="3" spans="1:23" ht="50">
      <c r="B3" s="134"/>
      <c r="C3" s="134"/>
      <c r="D3" s="134"/>
      <c r="E3" s="134"/>
      <c r="F3" s="77" t="s">
        <v>930</v>
      </c>
      <c r="G3" s="77" t="s">
        <v>931</v>
      </c>
      <c r="H3" s="134"/>
      <c r="I3" s="79" t="s">
        <v>841</v>
      </c>
      <c r="J3" s="79" t="s">
        <v>842</v>
      </c>
      <c r="K3" s="78" t="s">
        <v>947</v>
      </c>
      <c r="L3" s="79" t="s">
        <v>843</v>
      </c>
      <c r="M3" s="79" t="s">
        <v>844</v>
      </c>
      <c r="N3" s="79" t="s">
        <v>937</v>
      </c>
      <c r="O3" s="79" t="s">
        <v>846</v>
      </c>
      <c r="P3" s="79" t="s">
        <v>847</v>
      </c>
      <c r="Q3" s="79" t="s">
        <v>848</v>
      </c>
      <c r="R3" s="79" t="s">
        <v>849</v>
      </c>
      <c r="S3" s="79" t="s">
        <v>850</v>
      </c>
      <c r="T3" s="79" t="s">
        <v>851</v>
      </c>
      <c r="U3" s="79" t="s">
        <v>852</v>
      </c>
      <c r="V3" s="79" t="s">
        <v>853</v>
      </c>
    </row>
    <row r="4" spans="1:23">
      <c r="B4" s="75" t="s">
        <v>855</v>
      </c>
      <c r="C4" s="75" t="s">
        <v>856</v>
      </c>
      <c r="D4" s="75" t="s">
        <v>857</v>
      </c>
      <c r="E4" s="75" t="s">
        <v>858</v>
      </c>
      <c r="F4" s="75" t="s">
        <v>859</v>
      </c>
      <c r="G4" s="75" t="s">
        <v>860</v>
      </c>
      <c r="H4" s="75" t="s">
        <v>861</v>
      </c>
      <c r="I4" s="75" t="s">
        <v>862</v>
      </c>
      <c r="J4" s="75" t="s">
        <v>863</v>
      </c>
      <c r="K4" s="75"/>
      <c r="L4" s="75" t="s">
        <v>864</v>
      </c>
      <c r="M4" s="75" t="s">
        <v>865</v>
      </c>
      <c r="N4" s="75" t="s">
        <v>881</v>
      </c>
      <c r="O4" s="75" t="s">
        <v>882</v>
      </c>
      <c r="P4" s="75" t="s">
        <v>883</v>
      </c>
      <c r="Q4" s="75" t="s">
        <v>884</v>
      </c>
      <c r="R4" s="75" t="s">
        <v>885</v>
      </c>
      <c r="S4" s="75" t="s">
        <v>886</v>
      </c>
      <c r="T4" s="75" t="s">
        <v>887</v>
      </c>
      <c r="U4" s="75" t="s">
        <v>888</v>
      </c>
      <c r="V4" s="75" t="s">
        <v>889</v>
      </c>
    </row>
    <row r="5" spans="1:23">
      <c r="B5" s="75" t="s">
        <v>932</v>
      </c>
      <c r="C5" s="75" t="s">
        <v>933</v>
      </c>
      <c r="D5" s="75" t="s">
        <v>934</v>
      </c>
      <c r="E5" s="75" t="s">
        <v>942</v>
      </c>
      <c r="F5" s="75" t="s">
        <v>935</v>
      </c>
      <c r="G5" s="75" t="s">
        <v>935</v>
      </c>
      <c r="H5" s="75" t="s">
        <v>932</v>
      </c>
      <c r="I5" s="75" t="s">
        <v>934</v>
      </c>
      <c r="J5" s="75" t="s">
        <v>938</v>
      </c>
      <c r="K5" s="75"/>
      <c r="L5" s="75" t="s">
        <v>939</v>
      </c>
      <c r="M5" s="75" t="s">
        <v>940</v>
      </c>
      <c r="N5" s="75" t="s">
        <v>940</v>
      </c>
      <c r="O5" s="75" t="s">
        <v>940</v>
      </c>
      <c r="P5" s="75" t="s">
        <v>940</v>
      </c>
      <c r="Q5" s="75" t="s">
        <v>940</v>
      </c>
      <c r="R5" s="75" t="s">
        <v>940</v>
      </c>
      <c r="S5" s="75" t="s">
        <v>940</v>
      </c>
      <c r="T5" s="75" t="s">
        <v>940</v>
      </c>
      <c r="U5" s="75" t="s">
        <v>942</v>
      </c>
      <c r="V5" s="75" t="s">
        <v>943</v>
      </c>
    </row>
    <row r="6" spans="1:23">
      <c r="B6" s="75" t="s">
        <v>936</v>
      </c>
      <c r="C6" s="75"/>
      <c r="D6" s="75"/>
      <c r="E6" s="75"/>
      <c r="F6" s="75"/>
      <c r="G6" s="75"/>
      <c r="H6" s="75"/>
    </row>
    <row r="7" spans="1:23">
      <c r="B7" s="75" t="s">
        <v>941</v>
      </c>
      <c r="V7" s="97">
        <v>373617388.33333325</v>
      </c>
    </row>
    <row r="8" spans="1:23">
      <c r="V8" s="98">
        <f>SUM(V10:V74)</f>
        <v>373617388</v>
      </c>
      <c r="W8" s="98">
        <f>+V7-V8</f>
        <v>0.33333325386047363</v>
      </c>
    </row>
    <row r="9" spans="1:23">
      <c r="A9">
        <v>1</v>
      </c>
      <c r="B9">
        <v>1</v>
      </c>
      <c r="C9">
        <v>473000</v>
      </c>
      <c r="D9" t="s">
        <v>1241</v>
      </c>
      <c r="E9">
        <v>0</v>
      </c>
      <c r="F9">
        <v>100</v>
      </c>
      <c r="G9">
        <v>200</v>
      </c>
      <c r="H9">
        <v>1</v>
      </c>
    </row>
    <row r="10" spans="1:23">
      <c r="A10">
        <v>2</v>
      </c>
      <c r="B10">
        <v>2</v>
      </c>
      <c r="I10">
        <v>11010102</v>
      </c>
      <c r="J10" t="str">
        <f>+'ANEXO N°1 (DDJJ 1847 y 1926)'!B12</f>
        <v>1.01.01.00</v>
      </c>
      <c r="K10" t="str">
        <f>+VLOOKUP(J10,'ANEXO N°1 (DDJJ 1847 y 1926)'!$B$10:$C$186,2,FALSE)</f>
        <v>Disponible</v>
      </c>
      <c r="L10" t="s">
        <v>1107</v>
      </c>
      <c r="M10" s="97">
        <v>165727640</v>
      </c>
      <c r="N10" s="97">
        <v>165727640</v>
      </c>
      <c r="O10" s="97">
        <v>0</v>
      </c>
      <c r="P10" s="97">
        <v>0</v>
      </c>
      <c r="Q10" s="97">
        <v>0</v>
      </c>
      <c r="R10" s="97">
        <v>0</v>
      </c>
      <c r="S10" s="97">
        <v>0</v>
      </c>
      <c r="T10" s="97">
        <v>0</v>
      </c>
      <c r="U10" s="101">
        <v>0</v>
      </c>
      <c r="V10" s="98">
        <f>+Q10</f>
        <v>0</v>
      </c>
    </row>
    <row r="11" spans="1:23">
      <c r="A11">
        <v>3</v>
      </c>
      <c r="B11">
        <v>2</v>
      </c>
      <c r="I11">
        <v>11010111</v>
      </c>
      <c r="J11" t="str">
        <f>+'ANEXO N°1 (DDJJ 1847 y 1926)'!B12</f>
        <v>1.01.01.00</v>
      </c>
      <c r="K11" t="str">
        <f>+VLOOKUP(J11,'ANEXO N°1 (DDJJ 1847 y 1926)'!$B$10:$C$186,2,FALSE)</f>
        <v>Disponible</v>
      </c>
      <c r="L11" t="s">
        <v>1108</v>
      </c>
      <c r="M11" s="97">
        <v>400000</v>
      </c>
      <c r="N11" s="97">
        <v>0</v>
      </c>
      <c r="O11" s="97">
        <v>400000</v>
      </c>
      <c r="P11" s="97">
        <v>0</v>
      </c>
      <c r="Q11" s="97">
        <v>400000</v>
      </c>
      <c r="R11" s="97">
        <v>0</v>
      </c>
      <c r="S11" s="97">
        <v>0</v>
      </c>
      <c r="T11" s="97">
        <v>0</v>
      </c>
      <c r="U11" s="101">
        <v>0</v>
      </c>
      <c r="V11" s="98">
        <f t="shared" ref="V11:V63" si="0">+Q11</f>
        <v>400000</v>
      </c>
    </row>
    <row r="12" spans="1:23">
      <c r="A12">
        <v>4</v>
      </c>
      <c r="B12">
        <v>2</v>
      </c>
      <c r="I12">
        <v>11010114</v>
      </c>
      <c r="J12" t="str">
        <f>+'ANEXO N°1 (DDJJ 1847 y 1926)'!B12</f>
        <v>1.01.01.00</v>
      </c>
      <c r="K12" t="str">
        <f>+VLOOKUP(J12,'ANEXO N°1 (DDJJ 1847 y 1926)'!$B$10:$C$186,2,FALSE)</f>
        <v>Disponible</v>
      </c>
      <c r="L12" t="s">
        <v>1109</v>
      </c>
      <c r="M12" s="97">
        <v>1090520</v>
      </c>
      <c r="N12" s="97">
        <v>1090520</v>
      </c>
      <c r="O12" s="97">
        <v>0</v>
      </c>
      <c r="P12" s="97">
        <v>0</v>
      </c>
      <c r="Q12" s="97">
        <v>0</v>
      </c>
      <c r="R12" s="97">
        <v>0</v>
      </c>
      <c r="S12" s="97">
        <v>0</v>
      </c>
      <c r="T12" s="97">
        <v>0</v>
      </c>
      <c r="U12" s="101">
        <v>0</v>
      </c>
      <c r="V12" s="98">
        <f t="shared" si="0"/>
        <v>0</v>
      </c>
    </row>
    <row r="13" spans="1:23">
      <c r="A13">
        <v>5</v>
      </c>
      <c r="B13">
        <v>2</v>
      </c>
      <c r="I13">
        <v>11010211</v>
      </c>
      <c r="J13" t="str">
        <f>+'ANEXO N°1 (DDJJ 1847 y 1926)'!B12</f>
        <v>1.01.01.00</v>
      </c>
      <c r="K13" t="str">
        <f>+VLOOKUP(J13,'ANEXO N°1 (DDJJ 1847 y 1926)'!$B$10:$C$186,2,FALSE)</f>
        <v>Disponible</v>
      </c>
      <c r="L13" t="s">
        <v>1110</v>
      </c>
      <c r="M13" s="97">
        <v>5756845528</v>
      </c>
      <c r="N13" s="97">
        <v>5614830283</v>
      </c>
      <c r="O13" s="97">
        <v>142015245</v>
      </c>
      <c r="P13" s="97">
        <v>0</v>
      </c>
      <c r="Q13" s="97">
        <v>142015245</v>
      </c>
      <c r="R13" s="97">
        <v>0</v>
      </c>
      <c r="S13" s="97">
        <v>0</v>
      </c>
      <c r="T13" s="97">
        <v>0</v>
      </c>
      <c r="U13" s="101">
        <v>0</v>
      </c>
      <c r="V13" s="98">
        <f t="shared" si="0"/>
        <v>142015245</v>
      </c>
    </row>
    <row r="14" spans="1:23">
      <c r="A14">
        <v>6</v>
      </c>
      <c r="B14">
        <v>2</v>
      </c>
      <c r="I14">
        <v>11010212</v>
      </c>
      <c r="J14" t="str">
        <f>+'ANEXO N°1 (DDJJ 1847 y 1926)'!B12</f>
        <v>1.01.01.00</v>
      </c>
      <c r="K14" t="str">
        <f>+VLOOKUP(J14,'ANEXO N°1 (DDJJ 1847 y 1926)'!$B$10:$C$186,2,FALSE)</f>
        <v>Disponible</v>
      </c>
      <c r="L14" t="s">
        <v>1111</v>
      </c>
      <c r="M14" s="97">
        <v>400000000</v>
      </c>
      <c r="N14" s="97">
        <v>398000000</v>
      </c>
      <c r="O14" s="97">
        <v>2000000</v>
      </c>
      <c r="P14" s="97">
        <v>0</v>
      </c>
      <c r="Q14" s="97">
        <v>2000000</v>
      </c>
      <c r="R14" s="97">
        <v>0</v>
      </c>
      <c r="S14" s="97">
        <v>0</v>
      </c>
      <c r="T14" s="97">
        <v>0</v>
      </c>
      <c r="U14" s="101">
        <v>0</v>
      </c>
      <c r="V14" s="98">
        <f t="shared" si="0"/>
        <v>2000000</v>
      </c>
    </row>
    <row r="15" spans="1:23">
      <c r="A15">
        <v>7</v>
      </c>
      <c r="B15">
        <v>2</v>
      </c>
      <c r="I15">
        <v>11030101</v>
      </c>
      <c r="J15" t="str">
        <f>+'ANEXO N°1 (DDJJ 1847 y 1926)'!B14</f>
        <v>1.01.05.00</v>
      </c>
      <c r="K15" t="str">
        <f>+VLOOKUP(J15,'ANEXO N°1 (DDJJ 1847 y 1926)'!$B$10:$C$186,2,FALSE)</f>
        <v>Valores negociables</v>
      </c>
      <c r="L15" t="s">
        <v>1112</v>
      </c>
      <c r="M15" s="97">
        <v>224046478</v>
      </c>
      <c r="N15" s="97">
        <v>224046478</v>
      </c>
      <c r="O15" s="97">
        <v>0</v>
      </c>
      <c r="P15" s="97">
        <v>0</v>
      </c>
      <c r="Q15" s="97">
        <v>0</v>
      </c>
      <c r="R15" s="97">
        <v>0</v>
      </c>
      <c r="S15" s="97">
        <v>0</v>
      </c>
      <c r="T15" s="97">
        <v>0</v>
      </c>
      <c r="U15" s="101">
        <v>0</v>
      </c>
      <c r="V15" s="98">
        <f t="shared" si="0"/>
        <v>0</v>
      </c>
    </row>
    <row r="16" spans="1:23">
      <c r="A16">
        <v>8</v>
      </c>
      <c r="B16">
        <v>2</v>
      </c>
      <c r="I16">
        <v>11040101</v>
      </c>
      <c r="J16" t="str">
        <f>+'ANEXO N°1 (DDJJ 1847 y 1926)'!B18</f>
        <v>1.01.20.00</v>
      </c>
      <c r="K16" t="str">
        <f>+VLOOKUP(J16,'ANEXO N°1 (DDJJ 1847 y 1926)'!$B$10:$C$186,2,FALSE)</f>
        <v>Deudores por venta, neto (excluye deudores por leasing)</v>
      </c>
      <c r="L16" t="s">
        <v>1113</v>
      </c>
      <c r="M16" s="97">
        <v>4908752997</v>
      </c>
      <c r="N16" s="97">
        <v>4410864376</v>
      </c>
      <c r="O16" s="97">
        <v>497888621</v>
      </c>
      <c r="P16" s="97">
        <v>0</v>
      </c>
      <c r="Q16" s="97">
        <v>497888621</v>
      </c>
      <c r="R16" s="97">
        <v>0</v>
      </c>
      <c r="S16" s="97">
        <v>0</v>
      </c>
      <c r="T16" s="97">
        <v>0</v>
      </c>
      <c r="U16" s="101">
        <v>0</v>
      </c>
      <c r="V16" s="98">
        <f t="shared" si="0"/>
        <v>497888621</v>
      </c>
    </row>
    <row r="17" spans="1:22">
      <c r="A17">
        <v>9</v>
      </c>
      <c r="B17">
        <v>2</v>
      </c>
      <c r="I17">
        <v>11050104</v>
      </c>
      <c r="J17" t="str">
        <f>+'ANEXO N°1 (DDJJ 1847 y 1926)'!B20</f>
        <v>1.01.25.00</v>
      </c>
      <c r="K17" t="str">
        <f>+VLOOKUP(J17,'ANEXO N°1 (DDJJ 1847 y 1926)'!$B$10:$C$186,2,FALSE)</f>
        <v xml:space="preserve">Documentos por cobrar </v>
      </c>
      <c r="L17" t="s">
        <v>1114</v>
      </c>
      <c r="M17" s="97">
        <v>66298604</v>
      </c>
      <c r="N17" s="97">
        <v>65151910</v>
      </c>
      <c r="O17" s="97">
        <v>1146694</v>
      </c>
      <c r="P17" s="97">
        <v>0</v>
      </c>
      <c r="Q17" s="97">
        <v>1146694</v>
      </c>
      <c r="R17" s="97">
        <v>0</v>
      </c>
      <c r="S17" s="97">
        <v>0</v>
      </c>
      <c r="T17" s="97">
        <v>0</v>
      </c>
      <c r="U17" s="101">
        <v>0</v>
      </c>
      <c r="V17" s="98">
        <v>1137581</v>
      </c>
    </row>
    <row r="18" spans="1:22">
      <c r="A18">
        <v>10</v>
      </c>
      <c r="B18">
        <v>2</v>
      </c>
      <c r="I18">
        <v>11050107</v>
      </c>
      <c r="J18" t="str">
        <f>+'ANEXO N°1 (DDJJ 1847 y 1926)'!B20</f>
        <v>1.01.25.00</v>
      </c>
      <c r="K18" t="str">
        <f>+VLOOKUP(J18,'ANEXO N°1 (DDJJ 1847 y 1926)'!$B$10:$C$186,2,FALSE)</f>
        <v xml:space="preserve">Documentos por cobrar </v>
      </c>
      <c r="L18" t="s">
        <v>1115</v>
      </c>
      <c r="M18" s="97">
        <v>360498770</v>
      </c>
      <c r="N18" s="97">
        <v>360498770</v>
      </c>
      <c r="O18" s="97">
        <v>0</v>
      </c>
      <c r="P18" s="97">
        <v>0</v>
      </c>
      <c r="Q18" s="97">
        <v>0</v>
      </c>
      <c r="R18" s="97">
        <v>0</v>
      </c>
      <c r="S18" s="97">
        <v>0</v>
      </c>
      <c r="T18" s="97">
        <v>0</v>
      </c>
      <c r="U18" s="101">
        <v>0</v>
      </c>
      <c r="V18" s="98">
        <f t="shared" si="0"/>
        <v>0</v>
      </c>
    </row>
    <row r="19" spans="1:22">
      <c r="A19">
        <v>11</v>
      </c>
      <c r="B19">
        <v>2</v>
      </c>
      <c r="I19">
        <v>11050108</v>
      </c>
      <c r="J19" t="str">
        <f>+'ANEXO N°1 (DDJJ 1847 y 1926)'!B20</f>
        <v>1.01.25.00</v>
      </c>
      <c r="K19" t="str">
        <f>+VLOOKUP(J19,'ANEXO N°1 (DDJJ 1847 y 1926)'!$B$10:$C$186,2,FALSE)</f>
        <v xml:space="preserve">Documentos por cobrar </v>
      </c>
      <c r="L19" t="s">
        <v>1116</v>
      </c>
      <c r="M19" s="97">
        <v>2052879755</v>
      </c>
      <c r="N19" s="97">
        <v>1805056569</v>
      </c>
      <c r="O19" s="97">
        <v>247823186</v>
      </c>
      <c r="P19" s="97">
        <v>0</v>
      </c>
      <c r="Q19" s="97">
        <v>247823186</v>
      </c>
      <c r="R19" s="97">
        <v>0</v>
      </c>
      <c r="S19" s="97">
        <v>0</v>
      </c>
      <c r="T19" s="97">
        <v>0</v>
      </c>
      <c r="U19" s="101">
        <v>0</v>
      </c>
      <c r="V19" s="98">
        <f t="shared" si="0"/>
        <v>247823186</v>
      </c>
    </row>
    <row r="20" spans="1:22">
      <c r="A20">
        <v>12</v>
      </c>
      <c r="B20">
        <v>2</v>
      </c>
      <c r="I20">
        <v>11050111</v>
      </c>
      <c r="J20" t="str">
        <f>+'ANEXO N°1 (DDJJ 1847 y 1926)'!B20</f>
        <v>1.01.25.00</v>
      </c>
      <c r="K20" t="str">
        <f>+VLOOKUP(J20,'ANEXO N°1 (DDJJ 1847 y 1926)'!$B$10:$C$186,2,FALSE)</f>
        <v xml:space="preserve">Documentos por cobrar </v>
      </c>
      <c r="L20" t="s">
        <v>1117</v>
      </c>
      <c r="M20" s="97">
        <v>795192072</v>
      </c>
      <c r="N20" s="97">
        <v>773111810</v>
      </c>
      <c r="O20" s="97">
        <v>22080262</v>
      </c>
      <c r="P20" s="97">
        <v>0</v>
      </c>
      <c r="Q20" s="97">
        <v>22080262</v>
      </c>
      <c r="R20" s="97">
        <v>0</v>
      </c>
      <c r="S20" s="97">
        <v>0</v>
      </c>
      <c r="T20" s="97">
        <v>0</v>
      </c>
      <c r="U20" s="101">
        <v>0</v>
      </c>
      <c r="V20" s="98">
        <f t="shared" si="0"/>
        <v>22080262</v>
      </c>
    </row>
    <row r="21" spans="1:22">
      <c r="A21">
        <v>13</v>
      </c>
      <c r="B21">
        <v>2</v>
      </c>
      <c r="I21">
        <v>11050112</v>
      </c>
      <c r="J21" t="str">
        <f>+'ANEXO N°1 (DDJJ 1847 y 1926)'!B20</f>
        <v>1.01.25.00</v>
      </c>
      <c r="K21" t="str">
        <f>+VLOOKUP(J21,'ANEXO N°1 (DDJJ 1847 y 1926)'!$B$10:$C$186,2,FALSE)</f>
        <v xml:space="preserve">Documentos por cobrar </v>
      </c>
      <c r="L21" t="s">
        <v>1118</v>
      </c>
      <c r="M21" s="97">
        <v>665076</v>
      </c>
      <c r="N21" s="97">
        <v>665076</v>
      </c>
      <c r="O21" s="97">
        <v>0</v>
      </c>
      <c r="P21" s="97">
        <v>0</v>
      </c>
      <c r="Q21" s="97">
        <v>0</v>
      </c>
      <c r="R21" s="97">
        <v>0</v>
      </c>
      <c r="S21" s="97">
        <v>0</v>
      </c>
      <c r="T21" s="97">
        <v>0</v>
      </c>
      <c r="U21" s="101">
        <v>0</v>
      </c>
      <c r="V21" s="98">
        <f t="shared" si="0"/>
        <v>0</v>
      </c>
    </row>
    <row r="22" spans="1:22">
      <c r="A22">
        <v>14</v>
      </c>
      <c r="B22">
        <v>2</v>
      </c>
      <c r="I22">
        <v>11050203</v>
      </c>
      <c r="J22" t="str">
        <f>+'ANEXO N°1 (DDJJ 1847 y 1926)'!B21</f>
        <v>1.01.30.00</v>
      </c>
      <c r="K22" t="str">
        <f>+VLOOKUP(J22,'ANEXO N°1 (DDJJ 1847 y 1926)'!$B$10:$C$186,2,FALSE)</f>
        <v>Deudores varios</v>
      </c>
      <c r="L22" t="s">
        <v>1119</v>
      </c>
      <c r="M22" s="97">
        <v>31724</v>
      </c>
      <c r="N22" s="97">
        <v>31724</v>
      </c>
      <c r="O22" s="97">
        <v>0</v>
      </c>
      <c r="P22" s="97">
        <v>0</v>
      </c>
      <c r="Q22" s="97">
        <v>0</v>
      </c>
      <c r="R22" s="97">
        <v>0</v>
      </c>
      <c r="S22" s="97">
        <v>0</v>
      </c>
      <c r="T22" s="97">
        <v>0</v>
      </c>
      <c r="U22" s="101">
        <v>0</v>
      </c>
      <c r="V22" s="98">
        <f t="shared" si="0"/>
        <v>0</v>
      </c>
    </row>
    <row r="23" spans="1:22">
      <c r="A23">
        <v>15</v>
      </c>
      <c r="B23">
        <v>2</v>
      </c>
      <c r="I23">
        <v>11050206</v>
      </c>
      <c r="J23" t="str">
        <f>+'ANEXO N°1 (DDJJ 1847 y 1926)'!B21</f>
        <v>1.01.30.00</v>
      </c>
      <c r="K23" t="str">
        <f>+VLOOKUP(J23,'ANEXO N°1 (DDJJ 1847 y 1926)'!$B$10:$C$186,2,FALSE)</f>
        <v>Deudores varios</v>
      </c>
      <c r="L23" t="s">
        <v>1120</v>
      </c>
      <c r="M23" s="97">
        <v>74846115</v>
      </c>
      <c r="N23" s="97">
        <v>74846115</v>
      </c>
      <c r="O23" s="97">
        <v>0</v>
      </c>
      <c r="P23" s="97">
        <v>0</v>
      </c>
      <c r="Q23" s="97">
        <v>0</v>
      </c>
      <c r="R23" s="97">
        <v>0</v>
      </c>
      <c r="S23" s="97">
        <v>0</v>
      </c>
      <c r="T23" s="97">
        <v>0</v>
      </c>
      <c r="U23" s="101">
        <v>0</v>
      </c>
      <c r="V23" s="98">
        <f t="shared" si="0"/>
        <v>0</v>
      </c>
    </row>
    <row r="24" spans="1:22">
      <c r="A24">
        <v>16</v>
      </c>
      <c r="B24">
        <v>2</v>
      </c>
      <c r="I24">
        <v>11060101</v>
      </c>
      <c r="J24" t="str">
        <f>+'ANEXO N°1 (DDJJ 1847 y 1926)'!B63</f>
        <v>1.03.24.00</v>
      </c>
      <c r="K24" t="str">
        <f>+VLOOKUP(J24,'ANEXO N°1 (DDJJ 1847 y 1926)'!$B$10:$C$186,2,FALSE)</f>
        <v>Anticipo y préstamos a los empleados</v>
      </c>
      <c r="L24" t="s">
        <v>1121</v>
      </c>
      <c r="M24" s="97">
        <v>23876000</v>
      </c>
      <c r="N24" s="97">
        <v>23876000</v>
      </c>
      <c r="O24" s="97">
        <v>0</v>
      </c>
      <c r="P24" s="97">
        <v>0</v>
      </c>
      <c r="Q24" s="97">
        <v>0</v>
      </c>
      <c r="R24" s="97">
        <v>0</v>
      </c>
      <c r="S24" s="97">
        <v>0</v>
      </c>
      <c r="T24" s="97">
        <v>0</v>
      </c>
      <c r="U24" s="101">
        <v>0</v>
      </c>
      <c r="V24" s="98">
        <f t="shared" si="0"/>
        <v>0</v>
      </c>
    </row>
    <row r="25" spans="1:22">
      <c r="A25">
        <v>17</v>
      </c>
      <c r="B25">
        <v>2</v>
      </c>
      <c r="I25">
        <v>11060103</v>
      </c>
      <c r="J25" t="str">
        <f>+'ANEXO N°1 (DDJJ 1847 y 1926)'!B32</f>
        <v>1.01.99.00</v>
      </c>
      <c r="K25" t="str">
        <f>+VLOOKUP(J25,'ANEXO N°1 (DDJJ 1847 y 1926)'!$B$10:$C$186,2,FALSE)</f>
        <v>Otros activos corrientes</v>
      </c>
      <c r="L25" t="s">
        <v>1122</v>
      </c>
      <c r="M25" s="97">
        <v>4756967</v>
      </c>
      <c r="N25" s="97">
        <v>4756967</v>
      </c>
      <c r="O25" s="97">
        <v>0</v>
      </c>
      <c r="P25" s="97">
        <v>0</v>
      </c>
      <c r="Q25" s="97">
        <v>0</v>
      </c>
      <c r="R25" s="97">
        <v>0</v>
      </c>
      <c r="S25" s="97">
        <v>0</v>
      </c>
      <c r="T25" s="97">
        <v>0</v>
      </c>
      <c r="U25" s="101">
        <v>0</v>
      </c>
      <c r="V25" s="98">
        <f t="shared" si="0"/>
        <v>0</v>
      </c>
    </row>
    <row r="26" spans="1:22">
      <c r="A26">
        <v>18</v>
      </c>
      <c r="B26">
        <v>2</v>
      </c>
      <c r="I26">
        <v>11060107</v>
      </c>
      <c r="J26" t="str">
        <f>+'ANEXO N°1 (DDJJ 1847 y 1926)'!B63</f>
        <v>1.03.24.00</v>
      </c>
      <c r="K26" t="str">
        <f>+VLOOKUP(J26,'ANEXO N°1 (DDJJ 1847 y 1926)'!$B$10:$C$186,2,FALSE)</f>
        <v>Anticipo y préstamos a los empleados</v>
      </c>
      <c r="L26" t="s">
        <v>1123</v>
      </c>
      <c r="M26" s="97">
        <v>339140</v>
      </c>
      <c r="N26" s="97">
        <v>393314</v>
      </c>
      <c r="O26" s="97">
        <v>0</v>
      </c>
      <c r="P26" s="97">
        <v>54174</v>
      </c>
      <c r="Q26" s="97">
        <v>0</v>
      </c>
      <c r="R26" s="97">
        <v>54174</v>
      </c>
      <c r="S26" s="97">
        <v>0</v>
      </c>
      <c r="T26" s="97">
        <v>0</v>
      </c>
      <c r="U26" s="101">
        <v>0</v>
      </c>
      <c r="V26" s="98">
        <f>-R26</f>
        <v>-54174</v>
      </c>
    </row>
    <row r="27" spans="1:22">
      <c r="A27">
        <v>19</v>
      </c>
      <c r="B27">
        <v>2</v>
      </c>
      <c r="I27">
        <v>11060201</v>
      </c>
      <c r="J27" t="str">
        <f>+'ANEXO N°1 (DDJJ 1847 y 1926)'!B64</f>
        <v>1.03.25.00</v>
      </c>
      <c r="K27" t="str">
        <f>+VLOOKUP(J27,'ANEXO N°1 (DDJJ 1847 y 1926)'!$B$10:$C$186,2,FALSE)</f>
        <v>Anticipo a proveedores</v>
      </c>
      <c r="L27" t="s">
        <v>1124</v>
      </c>
      <c r="M27" s="97">
        <v>10445579</v>
      </c>
      <c r="N27" s="97">
        <v>9917602</v>
      </c>
      <c r="O27" s="97">
        <v>527977</v>
      </c>
      <c r="P27" s="97">
        <v>0</v>
      </c>
      <c r="Q27" s="97">
        <v>527977</v>
      </c>
      <c r="R27" s="97">
        <v>0</v>
      </c>
      <c r="S27" s="97">
        <v>0</v>
      </c>
      <c r="T27" s="97">
        <v>0</v>
      </c>
      <c r="U27" s="101">
        <v>0</v>
      </c>
      <c r="V27" s="98">
        <f t="shared" si="0"/>
        <v>527977</v>
      </c>
    </row>
    <row r="28" spans="1:22">
      <c r="A28">
        <v>20</v>
      </c>
      <c r="B28">
        <v>2</v>
      </c>
      <c r="I28">
        <v>11060202</v>
      </c>
      <c r="J28" t="str">
        <f>+'ANEXO N°1 (DDJJ 1847 y 1926)'!B21</f>
        <v>1.01.30.00</v>
      </c>
      <c r="K28" t="str">
        <f>+VLOOKUP(J28,'ANEXO N°1 (DDJJ 1847 y 1926)'!$B$10:$C$186,2,FALSE)</f>
        <v>Deudores varios</v>
      </c>
      <c r="L28" t="s">
        <v>1125</v>
      </c>
      <c r="M28" s="97">
        <v>787172</v>
      </c>
      <c r="N28" s="97">
        <v>787172</v>
      </c>
      <c r="O28" s="97">
        <v>0</v>
      </c>
      <c r="P28" s="97">
        <v>0</v>
      </c>
      <c r="Q28" s="97">
        <v>0</v>
      </c>
      <c r="R28" s="97">
        <v>0</v>
      </c>
      <c r="S28" s="97">
        <v>0</v>
      </c>
      <c r="T28" s="97">
        <v>0</v>
      </c>
      <c r="U28" s="101">
        <v>0</v>
      </c>
      <c r="V28" s="98">
        <f t="shared" si="0"/>
        <v>0</v>
      </c>
    </row>
    <row r="29" spans="1:22">
      <c r="A29">
        <v>21</v>
      </c>
      <c r="B29">
        <v>2</v>
      </c>
      <c r="I29">
        <v>11060203</v>
      </c>
      <c r="J29" t="str">
        <f>+'ANEXO N°1 (DDJJ 1847 y 1926)'!B32</f>
        <v>1.01.99.00</v>
      </c>
      <c r="K29" t="str">
        <f>+VLOOKUP(J29,'ANEXO N°1 (DDJJ 1847 y 1926)'!$B$10:$C$186,2,FALSE)</f>
        <v>Otros activos corrientes</v>
      </c>
      <c r="L29" t="s">
        <v>1126</v>
      </c>
      <c r="M29" s="97">
        <v>289563</v>
      </c>
      <c r="N29" s="97">
        <v>289563</v>
      </c>
      <c r="O29" s="97">
        <v>0</v>
      </c>
      <c r="P29" s="97">
        <v>0</v>
      </c>
      <c r="Q29" s="97">
        <v>0</v>
      </c>
      <c r="R29" s="97">
        <v>0</v>
      </c>
      <c r="S29" s="97">
        <v>0</v>
      </c>
      <c r="T29" s="97">
        <v>0</v>
      </c>
      <c r="U29" s="101">
        <v>0</v>
      </c>
      <c r="V29" s="98">
        <f t="shared" si="0"/>
        <v>0</v>
      </c>
    </row>
    <row r="30" spans="1:22">
      <c r="A30">
        <v>22</v>
      </c>
      <c r="B30">
        <v>2</v>
      </c>
      <c r="I30">
        <v>11060204</v>
      </c>
      <c r="J30" t="str">
        <f>+'ANEXO N°1 (DDJJ 1847 y 1926)'!B32</f>
        <v>1.01.99.00</v>
      </c>
      <c r="K30" t="str">
        <f>+VLOOKUP(J30,'ANEXO N°1 (DDJJ 1847 y 1926)'!$B$10:$C$186,2,FALSE)</f>
        <v>Otros activos corrientes</v>
      </c>
      <c r="L30" t="s">
        <v>1127</v>
      </c>
      <c r="M30" s="97">
        <v>146378909</v>
      </c>
      <c r="N30" s="97">
        <v>131398530</v>
      </c>
      <c r="O30" s="97">
        <v>14980379</v>
      </c>
      <c r="P30" s="97">
        <v>0</v>
      </c>
      <c r="Q30" s="97">
        <v>14980379</v>
      </c>
      <c r="R30" s="97">
        <v>0</v>
      </c>
      <c r="S30" s="97">
        <v>0</v>
      </c>
      <c r="T30" s="97">
        <v>0</v>
      </c>
      <c r="U30" s="101">
        <v>0</v>
      </c>
      <c r="V30" s="98">
        <f t="shared" si="0"/>
        <v>14980379</v>
      </c>
    </row>
    <row r="31" spans="1:22">
      <c r="A31">
        <v>23</v>
      </c>
      <c r="B31">
        <v>2</v>
      </c>
      <c r="I31">
        <v>11060208</v>
      </c>
      <c r="J31" t="str">
        <f>+'ANEXO N°1 (DDJJ 1847 y 1926)'!B32</f>
        <v>1.01.99.00</v>
      </c>
      <c r="K31" t="str">
        <f>+VLOOKUP(J31,'ANEXO N°1 (DDJJ 1847 y 1926)'!$B$10:$C$186,2,FALSE)</f>
        <v>Otros activos corrientes</v>
      </c>
      <c r="L31" t="s">
        <v>1128</v>
      </c>
      <c r="M31" s="97">
        <v>1112349857</v>
      </c>
      <c r="N31" s="97">
        <v>997898759</v>
      </c>
      <c r="O31" s="97">
        <v>114451098</v>
      </c>
      <c r="P31" s="97">
        <v>0</v>
      </c>
      <c r="Q31" s="97">
        <v>114451098</v>
      </c>
      <c r="R31" s="97">
        <v>0</v>
      </c>
      <c r="S31" s="97">
        <v>0</v>
      </c>
      <c r="T31" s="97">
        <v>0</v>
      </c>
      <c r="U31" s="101">
        <v>0</v>
      </c>
      <c r="V31" s="98">
        <f t="shared" si="0"/>
        <v>114451098</v>
      </c>
    </row>
    <row r="32" spans="1:22">
      <c r="A32">
        <v>24</v>
      </c>
      <c r="B32">
        <v>2</v>
      </c>
      <c r="I32">
        <v>11060210</v>
      </c>
      <c r="J32" t="str">
        <f>+'ANEXO N°1 (DDJJ 1847 y 1926)'!B32</f>
        <v>1.01.99.00</v>
      </c>
      <c r="K32" t="str">
        <f>+VLOOKUP(J32,'ANEXO N°1 (DDJJ 1847 y 1926)'!$B$10:$C$186,2,FALSE)</f>
        <v>Otros activos corrientes</v>
      </c>
      <c r="L32" t="s">
        <v>1129</v>
      </c>
      <c r="M32" s="97">
        <v>125971456</v>
      </c>
      <c r="N32" s="97">
        <v>102888791</v>
      </c>
      <c r="O32" s="97">
        <v>23082665</v>
      </c>
      <c r="P32" s="97">
        <v>0</v>
      </c>
      <c r="Q32" s="97">
        <v>23082665</v>
      </c>
      <c r="R32" s="97">
        <v>0</v>
      </c>
      <c r="S32" s="97">
        <v>0</v>
      </c>
      <c r="T32" s="97">
        <v>0</v>
      </c>
      <c r="U32" s="101">
        <v>0</v>
      </c>
      <c r="V32" s="98">
        <f t="shared" si="0"/>
        <v>23082665</v>
      </c>
    </row>
    <row r="33" spans="1:22">
      <c r="A33">
        <v>25</v>
      </c>
      <c r="B33">
        <v>2</v>
      </c>
      <c r="I33">
        <v>11060213</v>
      </c>
      <c r="J33" t="str">
        <f>+'ANEXO N°1 (DDJJ 1847 y 1926)'!B32</f>
        <v>1.01.99.00</v>
      </c>
      <c r="K33" t="str">
        <f>+VLOOKUP(J33,'ANEXO N°1 (DDJJ 1847 y 1926)'!$B$10:$C$186,2,FALSE)</f>
        <v>Otros activos corrientes</v>
      </c>
      <c r="L33" t="s">
        <v>1130</v>
      </c>
      <c r="M33" s="97">
        <v>1070371</v>
      </c>
      <c r="N33" s="97">
        <v>1070371</v>
      </c>
      <c r="O33" s="97">
        <v>0</v>
      </c>
      <c r="P33" s="97">
        <v>0</v>
      </c>
      <c r="Q33" s="97">
        <v>0</v>
      </c>
      <c r="R33" s="97">
        <v>0</v>
      </c>
      <c r="S33" s="97">
        <v>0</v>
      </c>
      <c r="T33" s="97">
        <v>0</v>
      </c>
      <c r="U33" s="101">
        <v>0</v>
      </c>
      <c r="V33" s="98">
        <f t="shared" si="0"/>
        <v>0</v>
      </c>
    </row>
    <row r="34" spans="1:22">
      <c r="A34">
        <v>26</v>
      </c>
      <c r="B34">
        <v>2</v>
      </c>
      <c r="I34">
        <v>11080102</v>
      </c>
      <c r="J34" t="str">
        <f>+'ANEXO N°1 (DDJJ 1847 y 1926)'!B24</f>
        <v>1.01.50.00</v>
      </c>
      <c r="K34" t="str">
        <f>+VLOOKUP(J34,'ANEXO N°1 (DDJJ 1847 y 1926)'!$B$10:$C$186,2,FALSE)</f>
        <v>Existencias, neto</v>
      </c>
      <c r="L34" t="s">
        <v>1131</v>
      </c>
      <c r="M34" s="97">
        <v>374571</v>
      </c>
      <c r="N34" s="97">
        <v>374571</v>
      </c>
      <c r="O34" s="97">
        <v>0</v>
      </c>
      <c r="P34" s="97">
        <v>0</v>
      </c>
      <c r="Q34" s="97">
        <v>0</v>
      </c>
      <c r="R34" s="97">
        <v>0</v>
      </c>
      <c r="S34" s="97">
        <v>0</v>
      </c>
      <c r="T34" s="97">
        <v>0</v>
      </c>
      <c r="U34" s="101">
        <v>0</v>
      </c>
      <c r="V34" s="98">
        <f t="shared" si="0"/>
        <v>0</v>
      </c>
    </row>
    <row r="35" spans="1:22">
      <c r="A35">
        <v>27</v>
      </c>
      <c r="B35">
        <v>2</v>
      </c>
      <c r="I35">
        <v>11080106</v>
      </c>
      <c r="J35" t="str">
        <f>+'ANEXO N°1 (DDJJ 1847 y 1926)'!B24</f>
        <v>1.01.50.00</v>
      </c>
      <c r="K35" t="str">
        <f>+VLOOKUP(J35,'ANEXO N°1 (DDJJ 1847 y 1926)'!$B$10:$C$186,2,FALSE)</f>
        <v>Existencias, neto</v>
      </c>
      <c r="L35" t="s">
        <v>1132</v>
      </c>
      <c r="M35" s="97">
        <v>11764706</v>
      </c>
      <c r="N35" s="97">
        <v>11764706</v>
      </c>
      <c r="O35" s="97">
        <v>0</v>
      </c>
      <c r="P35" s="97">
        <v>0</v>
      </c>
      <c r="Q35" s="97">
        <v>0</v>
      </c>
      <c r="R35" s="97">
        <v>0</v>
      </c>
      <c r="S35" s="97">
        <v>0</v>
      </c>
      <c r="T35" s="97">
        <v>0</v>
      </c>
      <c r="U35" s="101">
        <v>0</v>
      </c>
      <c r="V35" s="98">
        <f t="shared" si="0"/>
        <v>0</v>
      </c>
    </row>
    <row r="36" spans="1:22">
      <c r="A36">
        <v>28</v>
      </c>
      <c r="B36">
        <v>2</v>
      </c>
      <c r="I36">
        <v>11080113</v>
      </c>
      <c r="J36" t="str">
        <f>+'ANEXO N°1 (DDJJ 1847 y 1926)'!B24</f>
        <v>1.01.50.00</v>
      </c>
      <c r="K36" t="str">
        <f>+VLOOKUP(J36,'ANEXO N°1 (DDJJ 1847 y 1926)'!$B$10:$C$186,2,FALSE)</f>
        <v>Existencias, neto</v>
      </c>
      <c r="L36" t="s">
        <v>1133</v>
      </c>
      <c r="M36" s="97">
        <v>18979397</v>
      </c>
      <c r="N36" s="97">
        <v>12517130</v>
      </c>
      <c r="O36" s="97">
        <v>6462267</v>
      </c>
      <c r="P36" s="97">
        <v>0</v>
      </c>
      <c r="Q36" s="97">
        <v>6462267</v>
      </c>
      <c r="R36" s="97">
        <v>0</v>
      </c>
      <c r="S36" s="97">
        <v>0</v>
      </c>
      <c r="T36" s="97">
        <v>0</v>
      </c>
      <c r="U36" s="101">
        <v>0</v>
      </c>
      <c r="V36" s="98">
        <f t="shared" si="0"/>
        <v>6462267</v>
      </c>
    </row>
    <row r="37" spans="1:22">
      <c r="A37">
        <v>29</v>
      </c>
      <c r="B37">
        <v>2</v>
      </c>
      <c r="I37">
        <v>11080118</v>
      </c>
      <c r="J37" t="str">
        <f>+'ANEXO N°1 (DDJJ 1847 y 1926)'!B32</f>
        <v>1.01.99.00</v>
      </c>
      <c r="K37" t="str">
        <f>+VLOOKUP(J37,'ANEXO N°1 (DDJJ 1847 y 1926)'!$B$10:$C$186,2,FALSE)</f>
        <v>Otros activos corrientes</v>
      </c>
      <c r="L37" t="s">
        <v>1134</v>
      </c>
      <c r="M37" s="97">
        <v>12013</v>
      </c>
      <c r="N37" s="97">
        <v>12013</v>
      </c>
      <c r="O37" s="97">
        <v>0</v>
      </c>
      <c r="P37" s="97">
        <v>0</v>
      </c>
      <c r="Q37" s="97">
        <v>0</v>
      </c>
      <c r="R37" s="97">
        <v>0</v>
      </c>
      <c r="S37" s="97">
        <v>0</v>
      </c>
      <c r="T37" s="97">
        <v>0</v>
      </c>
      <c r="U37" s="101">
        <v>0</v>
      </c>
      <c r="V37" s="98">
        <f t="shared" si="0"/>
        <v>0</v>
      </c>
    </row>
    <row r="38" spans="1:22">
      <c r="A38">
        <v>30</v>
      </c>
      <c r="B38">
        <v>2</v>
      </c>
      <c r="I38">
        <v>11080120</v>
      </c>
      <c r="J38" t="str">
        <f>+'ANEXO N°1 (DDJJ 1847 y 1926)'!B24</f>
        <v>1.01.50.00</v>
      </c>
      <c r="K38" t="str">
        <f>+VLOOKUP(J38,'ANEXO N°1 (DDJJ 1847 y 1926)'!$B$10:$C$186,2,FALSE)</f>
        <v>Existencias, neto</v>
      </c>
      <c r="L38" t="s">
        <v>1135</v>
      </c>
      <c r="M38" s="97">
        <v>4427706153</v>
      </c>
      <c r="N38" s="97">
        <v>4186555102</v>
      </c>
      <c r="O38" s="97">
        <v>241151051</v>
      </c>
      <c r="P38" s="97">
        <v>0</v>
      </c>
      <c r="Q38" s="97">
        <v>241151051</v>
      </c>
      <c r="R38" s="97">
        <v>0</v>
      </c>
      <c r="S38" s="97">
        <v>0</v>
      </c>
      <c r="T38" s="97">
        <v>0</v>
      </c>
      <c r="U38" s="101">
        <v>0</v>
      </c>
      <c r="V38" s="98">
        <f t="shared" si="0"/>
        <v>241151051</v>
      </c>
    </row>
    <row r="39" spans="1:22">
      <c r="A39">
        <v>31</v>
      </c>
      <c r="B39">
        <v>2</v>
      </c>
      <c r="I39">
        <v>11090101</v>
      </c>
      <c r="J39" t="str">
        <f>+'ANEXO N°1 (DDJJ 1847 y 1926)'!B27</f>
        <v>1.01.59.00</v>
      </c>
      <c r="K39" t="str">
        <f>+VLOOKUP(J39,'ANEXO N°1 (DDJJ 1847 y 1926)'!$B$10:$C$186,2,FALSE)</f>
        <v>IVA Crédito Fiscal</v>
      </c>
      <c r="L39" t="s">
        <v>1136</v>
      </c>
      <c r="M39" s="97">
        <v>926879099</v>
      </c>
      <c r="N39" s="97">
        <v>926879099</v>
      </c>
      <c r="O39" s="97">
        <v>0</v>
      </c>
      <c r="P39" s="97">
        <v>0</v>
      </c>
      <c r="Q39" s="97">
        <v>0</v>
      </c>
      <c r="R39" s="97">
        <v>0</v>
      </c>
      <c r="S39" s="97">
        <v>0</v>
      </c>
      <c r="T39" s="97">
        <v>0</v>
      </c>
      <c r="U39" s="101">
        <v>0</v>
      </c>
      <c r="V39" s="98">
        <f t="shared" si="0"/>
        <v>0</v>
      </c>
    </row>
    <row r="40" spans="1:22">
      <c r="A40">
        <v>32</v>
      </c>
      <c r="B40">
        <v>2</v>
      </c>
      <c r="I40">
        <v>11090104</v>
      </c>
      <c r="J40" t="str">
        <f>+'ANEXO N°1 (DDJJ 1847 y 1926)'!B32</f>
        <v>1.01.99.00</v>
      </c>
      <c r="K40" t="str">
        <f>+VLOOKUP(J40,'ANEXO N°1 (DDJJ 1847 y 1926)'!$B$10:$C$186,2,FALSE)</f>
        <v>Otros activos corrientes</v>
      </c>
      <c r="L40" t="s">
        <v>1137</v>
      </c>
      <c r="M40" s="97">
        <v>79570721</v>
      </c>
      <c r="N40" s="97">
        <v>27965732</v>
      </c>
      <c r="O40" s="97">
        <v>51604989</v>
      </c>
      <c r="P40" s="97">
        <v>0</v>
      </c>
      <c r="Q40" s="97">
        <v>51604989</v>
      </c>
      <c r="R40" s="97">
        <v>0</v>
      </c>
      <c r="S40" s="97">
        <v>0</v>
      </c>
      <c r="T40" s="97">
        <v>0</v>
      </c>
      <c r="U40" s="101">
        <v>0</v>
      </c>
      <c r="V40" s="98">
        <f t="shared" si="0"/>
        <v>51604989</v>
      </c>
    </row>
    <row r="41" spans="1:22">
      <c r="A41">
        <v>33</v>
      </c>
      <c r="B41">
        <v>2</v>
      </c>
      <c r="I41">
        <v>11090107</v>
      </c>
      <c r="J41" t="str">
        <f>+'ANEXO N°1 (DDJJ 1847 y 1926)'!B30</f>
        <v>1.01.62.00</v>
      </c>
      <c r="K41" t="str">
        <f>+VLOOKUP(J41,'ANEXO N°1 (DDJJ 1847 y 1926)'!$B$10:$C$186,2,FALSE)</f>
        <v>Otros Créditos por recuperar</v>
      </c>
      <c r="L41" t="s">
        <v>1138</v>
      </c>
      <c r="M41" s="97">
        <v>33850396</v>
      </c>
      <c r="N41" s="97">
        <v>33850396</v>
      </c>
      <c r="O41" s="97">
        <v>0</v>
      </c>
      <c r="P41" s="97">
        <v>0</v>
      </c>
      <c r="Q41" s="97">
        <v>0</v>
      </c>
      <c r="R41" s="97">
        <v>0</v>
      </c>
      <c r="S41" s="97">
        <v>0</v>
      </c>
      <c r="T41" s="97">
        <v>0</v>
      </c>
      <c r="U41" s="101">
        <v>0</v>
      </c>
      <c r="V41" s="98">
        <f t="shared" si="0"/>
        <v>0</v>
      </c>
    </row>
    <row r="42" spans="1:22">
      <c r="A42">
        <v>34</v>
      </c>
      <c r="B42">
        <v>2</v>
      </c>
      <c r="I42">
        <v>11100103</v>
      </c>
      <c r="J42" t="str">
        <f>+'ANEXO N°1 (DDJJ 1847 y 1926)'!B32</f>
        <v>1.01.99.00</v>
      </c>
      <c r="K42" t="str">
        <f>+VLOOKUP(J42,'ANEXO N°1 (DDJJ 1847 y 1926)'!$B$10:$C$186,2,FALSE)</f>
        <v>Otros activos corrientes</v>
      </c>
      <c r="L42" t="s">
        <v>1139</v>
      </c>
      <c r="M42" s="97">
        <v>31654075</v>
      </c>
      <c r="N42" s="97">
        <v>9363950</v>
      </c>
      <c r="O42" s="97">
        <v>22290125</v>
      </c>
      <c r="P42" s="97">
        <v>0</v>
      </c>
      <c r="Q42" s="97">
        <v>22290125</v>
      </c>
      <c r="R42" s="97">
        <v>0</v>
      </c>
      <c r="S42" s="97">
        <v>0</v>
      </c>
      <c r="T42" s="97">
        <v>0</v>
      </c>
      <c r="U42" s="101">
        <v>0</v>
      </c>
      <c r="V42" s="98">
        <f t="shared" si="0"/>
        <v>22290125</v>
      </c>
    </row>
    <row r="43" spans="1:22">
      <c r="A43">
        <v>35</v>
      </c>
      <c r="B43">
        <v>2</v>
      </c>
      <c r="I43">
        <v>12030101</v>
      </c>
      <c r="J43" t="str">
        <f>+'ANEXO N°1 (DDJJ 1847 y 1926)'!B37</f>
        <v>1.02.13.00</v>
      </c>
      <c r="K43" t="str">
        <f>+VLOOKUP(J43,'ANEXO N°1 (DDJJ 1847 y 1926)'!$B$10:$C$186,2,FALSE)</f>
        <v>Maquinarias y equipos</v>
      </c>
      <c r="L43" t="s">
        <v>1140</v>
      </c>
      <c r="M43" s="97">
        <v>15448843</v>
      </c>
      <c r="N43" s="97">
        <v>0</v>
      </c>
      <c r="O43" s="97">
        <v>15448843</v>
      </c>
      <c r="P43" s="97">
        <v>0</v>
      </c>
      <c r="Q43" s="97">
        <v>15448843</v>
      </c>
      <c r="R43" s="97">
        <v>0</v>
      </c>
      <c r="S43" s="97">
        <v>0</v>
      </c>
      <c r="T43" s="97">
        <v>0</v>
      </c>
      <c r="U43" s="101">
        <v>0</v>
      </c>
      <c r="V43" s="98">
        <f t="shared" si="0"/>
        <v>15448843</v>
      </c>
    </row>
    <row r="44" spans="1:22">
      <c r="A44">
        <v>36</v>
      </c>
      <c r="B44">
        <v>2</v>
      </c>
      <c r="I44">
        <v>12030102</v>
      </c>
      <c r="J44" t="str">
        <f>+'ANEXO N°1 (DDJJ 1847 y 1926)'!B39</f>
        <v>1.02.15.00</v>
      </c>
      <c r="K44" t="str">
        <f>+VLOOKUP(J44,'ANEXO N°1 (DDJJ 1847 y 1926)'!$B$10:$C$186,2,FALSE)</f>
        <v>Equipos Computacionales y similares</v>
      </c>
      <c r="L44" t="s">
        <v>1141</v>
      </c>
      <c r="M44" s="97">
        <v>527595</v>
      </c>
      <c r="N44" s="97">
        <v>29808</v>
      </c>
      <c r="O44" s="97">
        <v>497787</v>
      </c>
      <c r="P44" s="97">
        <v>0</v>
      </c>
      <c r="Q44" s="97">
        <v>497787</v>
      </c>
      <c r="R44" s="97">
        <v>0</v>
      </c>
      <c r="S44" s="97">
        <v>0</v>
      </c>
      <c r="T44" s="97">
        <v>0</v>
      </c>
      <c r="U44" s="101">
        <v>0</v>
      </c>
      <c r="V44" s="98">
        <f t="shared" si="0"/>
        <v>497787</v>
      </c>
    </row>
    <row r="45" spans="1:22">
      <c r="A45">
        <v>37</v>
      </c>
      <c r="B45">
        <v>2</v>
      </c>
      <c r="I45">
        <v>12030103</v>
      </c>
      <c r="J45" t="str">
        <f>+'ANEXO N°1 (DDJJ 1847 y 1926)'!B41</f>
        <v>1.02.17.00</v>
      </c>
      <c r="K45" t="str">
        <f>+VLOOKUP(J45,'ANEXO N°1 (DDJJ 1847 y 1926)'!$B$10:$C$186,2,FALSE)</f>
        <v>Vehículos</v>
      </c>
      <c r="L45" t="s">
        <v>1142</v>
      </c>
      <c r="M45" s="97">
        <v>70596321</v>
      </c>
      <c r="N45" s="97">
        <v>5556134</v>
      </c>
      <c r="O45" s="97">
        <v>65040187</v>
      </c>
      <c r="P45" s="97">
        <v>0</v>
      </c>
      <c r="Q45" s="97">
        <v>65040187</v>
      </c>
      <c r="R45" s="97">
        <v>0</v>
      </c>
      <c r="S45" s="97">
        <v>0</v>
      </c>
      <c r="T45" s="97">
        <v>0</v>
      </c>
      <c r="U45" s="101">
        <v>0</v>
      </c>
      <c r="V45" s="98">
        <f t="shared" si="0"/>
        <v>65040187</v>
      </c>
    </row>
    <row r="46" spans="1:22">
      <c r="A46">
        <v>38</v>
      </c>
      <c r="B46">
        <v>2</v>
      </c>
      <c r="I46">
        <v>12100102</v>
      </c>
      <c r="J46" t="str">
        <f>+'ANEXO N°1 (DDJJ 1847 y 1926)'!B49</f>
        <v>1.02.90.00</v>
      </c>
      <c r="K46" t="str">
        <f>+VLOOKUP(J46,'ANEXO N°1 (DDJJ 1847 y 1926)'!$B$10:$C$186,2,FALSE)</f>
        <v>Depreciación Acumulada (excepto Automoviles y Activos en Leasing)</v>
      </c>
      <c r="L46" t="s">
        <v>1143</v>
      </c>
      <c r="M46" s="97">
        <v>0</v>
      </c>
      <c r="N46" s="97">
        <v>1569445</v>
      </c>
      <c r="O46" s="97">
        <v>0</v>
      </c>
      <c r="P46" s="97">
        <v>1569445</v>
      </c>
      <c r="Q46" s="97">
        <v>0</v>
      </c>
      <c r="R46" s="97">
        <v>1569445</v>
      </c>
      <c r="S46" s="97">
        <v>0</v>
      </c>
      <c r="T46" s="97">
        <v>0</v>
      </c>
      <c r="U46" s="101">
        <v>0</v>
      </c>
      <c r="V46" s="98">
        <f>-R46</f>
        <v>-1569445</v>
      </c>
    </row>
    <row r="47" spans="1:22">
      <c r="A47">
        <v>39</v>
      </c>
      <c r="B47">
        <v>2</v>
      </c>
      <c r="I47">
        <v>12100103</v>
      </c>
      <c r="J47" t="str">
        <f>+'ANEXO N°1 (DDJJ 1847 y 1926)'!B49</f>
        <v>1.02.90.00</v>
      </c>
      <c r="K47" t="str">
        <f>+VLOOKUP(J47,'ANEXO N°1 (DDJJ 1847 y 1926)'!$B$10:$C$186,2,FALSE)</f>
        <v>Depreciación Acumulada (excepto Automoviles y Activos en Leasing)</v>
      </c>
      <c r="L47" t="s">
        <v>1144</v>
      </c>
      <c r="M47" s="97">
        <v>0</v>
      </c>
      <c r="N47" s="97">
        <v>497787</v>
      </c>
      <c r="O47" s="97">
        <v>0</v>
      </c>
      <c r="P47" s="97">
        <v>497787</v>
      </c>
      <c r="Q47" s="97">
        <v>0</v>
      </c>
      <c r="R47" s="97">
        <v>497787</v>
      </c>
      <c r="S47" s="97">
        <v>0</v>
      </c>
      <c r="T47" s="97">
        <v>0</v>
      </c>
      <c r="U47" s="101">
        <v>0</v>
      </c>
      <c r="V47" s="98">
        <f t="shared" ref="V47:V48" si="1">-R47</f>
        <v>-497787</v>
      </c>
    </row>
    <row r="48" spans="1:22">
      <c r="A48">
        <v>40</v>
      </c>
      <c r="B48">
        <v>2</v>
      </c>
      <c r="I48">
        <v>12100104</v>
      </c>
      <c r="J48" t="str">
        <f>+'ANEXO N°1 (DDJJ 1847 y 1926)'!B49</f>
        <v>1.02.90.00</v>
      </c>
      <c r="K48" t="str">
        <f>+VLOOKUP(J48,'ANEXO N°1 (DDJJ 1847 y 1926)'!$B$10:$C$186,2,FALSE)</f>
        <v>Depreciación Acumulada (excepto Automoviles y Activos en Leasing)</v>
      </c>
      <c r="L48" t="s">
        <v>1145</v>
      </c>
      <c r="M48" s="97">
        <v>1311784</v>
      </c>
      <c r="N48" s="97">
        <v>10633369</v>
      </c>
      <c r="O48" s="97">
        <v>0</v>
      </c>
      <c r="P48" s="97">
        <v>9321585</v>
      </c>
      <c r="Q48" s="97">
        <v>0</v>
      </c>
      <c r="R48" s="97">
        <v>9321585</v>
      </c>
      <c r="S48" s="97">
        <v>0</v>
      </c>
      <c r="T48" s="97">
        <v>0</v>
      </c>
      <c r="U48" s="101">
        <v>0</v>
      </c>
      <c r="V48" s="98">
        <f t="shared" si="1"/>
        <v>-9321585</v>
      </c>
    </row>
    <row r="49" spans="1:25">
      <c r="A49">
        <v>41</v>
      </c>
      <c r="B49">
        <v>2</v>
      </c>
      <c r="I49">
        <v>13080103</v>
      </c>
      <c r="J49" t="str">
        <f>+'ANEXO N°1 (DDJJ 1847 y 1926)'!B52</f>
        <v>1.02.99.00</v>
      </c>
      <c r="K49" t="str">
        <f>+VLOOKUP(J49,'ANEXO N°1 (DDJJ 1847 y 1926)'!$B$10:$C$186,2,FALSE)</f>
        <v>Otros Bienes Propiedad Planta y Equipo</v>
      </c>
      <c r="L49" t="s">
        <v>1146</v>
      </c>
      <c r="M49" s="97">
        <v>181590032</v>
      </c>
      <c r="N49" s="97">
        <v>0</v>
      </c>
      <c r="O49" s="97">
        <v>181590032</v>
      </c>
      <c r="P49" s="97">
        <v>0</v>
      </c>
      <c r="Q49" s="97">
        <v>181590032</v>
      </c>
      <c r="R49" s="97">
        <v>0</v>
      </c>
      <c r="S49" s="97">
        <v>0</v>
      </c>
      <c r="T49" s="97">
        <v>0</v>
      </c>
      <c r="U49" s="101">
        <v>0</v>
      </c>
      <c r="V49" s="98">
        <v>147203333</v>
      </c>
    </row>
    <row r="50" spans="1:25">
      <c r="A50">
        <v>42</v>
      </c>
      <c r="B50">
        <v>2</v>
      </c>
      <c r="I50">
        <v>13090103</v>
      </c>
      <c r="J50" t="str">
        <f>+'ANEXO N°1 (DDJJ 1847 y 1926)'!B52</f>
        <v>1.02.99.00</v>
      </c>
      <c r="K50" t="str">
        <f>+VLOOKUP(J50,'ANEXO N°1 (DDJJ 1847 y 1926)'!$B$10:$C$186,2,FALSE)</f>
        <v>Otros Bienes Propiedad Planta y Equipo</v>
      </c>
      <c r="L50" t="s">
        <v>1147</v>
      </c>
      <c r="M50" s="97">
        <v>0</v>
      </c>
      <c r="N50" s="97">
        <v>35840604</v>
      </c>
      <c r="O50" s="97">
        <v>0</v>
      </c>
      <c r="P50" s="97">
        <v>35840604</v>
      </c>
      <c r="Q50" s="97">
        <v>0</v>
      </c>
      <c r="R50" s="97">
        <v>35840604</v>
      </c>
      <c r="S50" s="97">
        <v>0</v>
      </c>
      <c r="T50" s="97">
        <v>0</v>
      </c>
      <c r="U50" s="101">
        <v>0</v>
      </c>
      <c r="V50" s="98">
        <v>0</v>
      </c>
      <c r="Y50" s="98"/>
    </row>
    <row r="51" spans="1:25">
      <c r="A51">
        <v>43</v>
      </c>
      <c r="B51">
        <v>2</v>
      </c>
      <c r="I51">
        <v>21010111</v>
      </c>
      <c r="J51" t="str">
        <f>+'ANEXO N°1 (DDJJ 1847 y 1926)'!B84</f>
        <v>2.01.01.00</v>
      </c>
      <c r="K51" t="str">
        <f>+VLOOKUP(J51,'ANEXO N°1 (DDJJ 1847 y 1926)'!$B$10:$C$186,2,FALSE)</f>
        <v xml:space="preserve">Obligaciones con bancos e instituciones financieras </v>
      </c>
      <c r="L51" t="s">
        <v>1148</v>
      </c>
      <c r="M51" s="97">
        <v>0</v>
      </c>
      <c r="N51" s="97">
        <v>322290125</v>
      </c>
      <c r="O51" s="97">
        <v>0</v>
      </c>
      <c r="P51" s="97">
        <v>322290125</v>
      </c>
      <c r="Q51" s="97">
        <v>0</v>
      </c>
      <c r="R51" s="97">
        <v>322290125</v>
      </c>
      <c r="S51" s="97">
        <v>0</v>
      </c>
      <c r="T51" s="97">
        <v>0</v>
      </c>
      <c r="U51" s="101">
        <v>0</v>
      </c>
      <c r="V51" s="98">
        <f t="shared" ref="V51:V59" si="2">-R51</f>
        <v>-322290125</v>
      </c>
    </row>
    <row r="52" spans="1:25">
      <c r="A52">
        <v>44</v>
      </c>
      <c r="B52">
        <v>2</v>
      </c>
      <c r="I52">
        <v>21070103</v>
      </c>
      <c r="J52" t="str">
        <f>+'ANEXO N°1 (DDJJ 1847 y 1926)'!B105</f>
        <v>2.01.99.00</v>
      </c>
      <c r="K52" t="str">
        <f>+VLOOKUP(J52,'ANEXO N°1 (DDJJ 1847 y 1926)'!$B$10:$C$186,2,FALSE)</f>
        <v>Otros pasivos Corrientes</v>
      </c>
      <c r="L52" t="s">
        <v>1149</v>
      </c>
      <c r="M52" s="97">
        <v>350244116</v>
      </c>
      <c r="N52" s="97">
        <v>350244116</v>
      </c>
      <c r="O52" s="97">
        <v>0</v>
      </c>
      <c r="P52" s="97">
        <v>0</v>
      </c>
      <c r="Q52" s="97">
        <v>0</v>
      </c>
      <c r="R52" s="97">
        <v>0</v>
      </c>
      <c r="S52" s="97">
        <v>0</v>
      </c>
      <c r="T52" s="97">
        <v>0</v>
      </c>
      <c r="U52" s="101">
        <v>0</v>
      </c>
      <c r="V52" s="98">
        <f t="shared" si="2"/>
        <v>0</v>
      </c>
    </row>
    <row r="53" spans="1:25">
      <c r="A53">
        <v>45</v>
      </c>
      <c r="B53">
        <v>2</v>
      </c>
      <c r="I53">
        <v>21070104</v>
      </c>
      <c r="J53" t="str">
        <f>+'ANEXO N°1 (DDJJ 1847 y 1926)'!B105</f>
        <v>2.01.99.00</v>
      </c>
      <c r="K53" t="str">
        <f>+VLOOKUP(J53,'ANEXO N°1 (DDJJ 1847 y 1926)'!$B$10:$C$186,2,FALSE)</f>
        <v>Otros pasivos Corrientes</v>
      </c>
      <c r="L53" t="s">
        <v>1150</v>
      </c>
      <c r="M53" s="97">
        <v>12521452</v>
      </c>
      <c r="N53" s="97">
        <v>12521452</v>
      </c>
      <c r="O53" s="97">
        <v>0</v>
      </c>
      <c r="P53" s="97">
        <v>0</v>
      </c>
      <c r="Q53" s="97">
        <v>0</v>
      </c>
      <c r="R53" s="97">
        <v>0</v>
      </c>
      <c r="S53" s="97">
        <v>0</v>
      </c>
      <c r="T53" s="97">
        <v>0</v>
      </c>
      <c r="U53" s="101">
        <v>0</v>
      </c>
      <c r="V53" s="98">
        <f t="shared" si="2"/>
        <v>0</v>
      </c>
    </row>
    <row r="54" spans="1:25">
      <c r="A54">
        <v>46</v>
      </c>
      <c r="B54">
        <v>2</v>
      </c>
      <c r="I54">
        <v>21070108</v>
      </c>
      <c r="J54" t="str">
        <f>+'ANEXO N°1 (DDJJ 1847 y 1926)'!B91</f>
        <v>2.01.12.00</v>
      </c>
      <c r="K54" t="str">
        <f>+VLOOKUP(J54,'ANEXO N°1 (DDJJ 1847 y 1926)'!$B$10:$C$186,2,FALSE)</f>
        <v>Acreedores varios</v>
      </c>
      <c r="L54" t="s">
        <v>1151</v>
      </c>
      <c r="M54" s="97">
        <v>57096</v>
      </c>
      <c r="N54" s="97">
        <v>64369</v>
      </c>
      <c r="O54" s="97">
        <v>0</v>
      </c>
      <c r="P54" s="97">
        <v>7273</v>
      </c>
      <c r="Q54" s="97">
        <v>0</v>
      </c>
      <c r="R54" s="97">
        <v>7273</v>
      </c>
      <c r="S54" s="97">
        <v>0</v>
      </c>
      <c r="T54" s="97">
        <v>0</v>
      </c>
      <c r="U54" s="101">
        <v>0</v>
      </c>
      <c r="V54" s="98">
        <f t="shared" si="2"/>
        <v>-7273</v>
      </c>
    </row>
    <row r="55" spans="1:25">
      <c r="A55">
        <v>47</v>
      </c>
      <c r="B55">
        <v>2</v>
      </c>
      <c r="I55">
        <v>21070109</v>
      </c>
      <c r="J55" t="str">
        <f>+'ANEXO N°1 (DDJJ 1847 y 1926)'!B90</f>
        <v>2.01.11.00</v>
      </c>
      <c r="K55" t="str">
        <f>+VLOOKUP(J55,'ANEXO N°1 (DDJJ 1847 y 1926)'!$B$10:$C$186,2,FALSE)</f>
        <v>Proveedores por Pagar</v>
      </c>
      <c r="L55" t="s">
        <v>1152</v>
      </c>
      <c r="M55" s="97">
        <v>7649691569</v>
      </c>
      <c r="N55" s="97">
        <v>8288241123</v>
      </c>
      <c r="O55" s="97">
        <v>0</v>
      </c>
      <c r="P55" s="97">
        <v>638549554</v>
      </c>
      <c r="Q55" s="97">
        <v>0</v>
      </c>
      <c r="R55" s="97">
        <v>638549554</v>
      </c>
      <c r="S55" s="97">
        <v>0</v>
      </c>
      <c r="T55" s="97">
        <v>0</v>
      </c>
      <c r="U55" s="101">
        <v>0</v>
      </c>
      <c r="V55" s="98">
        <f t="shared" si="2"/>
        <v>-638549554</v>
      </c>
    </row>
    <row r="56" spans="1:25">
      <c r="A56">
        <v>48</v>
      </c>
      <c r="B56">
        <v>2</v>
      </c>
      <c r="I56">
        <v>21070112</v>
      </c>
      <c r="J56" t="str">
        <f>+'ANEXO N°1 (DDJJ 1847 y 1926)'!B94</f>
        <v>2.01.40.00</v>
      </c>
      <c r="K56" t="str">
        <f>+VLOOKUP(J56,'ANEXO N°1 (DDJJ 1847 y 1926)'!$B$10:$C$186,2,FALSE)</f>
        <v>Documentos y cuentas por pagar empresas relacionadas situadas en Chile (cuenta corriente mercantil)</v>
      </c>
      <c r="L56" t="s">
        <v>1153</v>
      </c>
      <c r="M56" s="97">
        <v>902893997</v>
      </c>
      <c r="N56" s="97">
        <v>1024308240</v>
      </c>
      <c r="O56" s="97">
        <v>0</v>
      </c>
      <c r="P56" s="97">
        <v>121414243</v>
      </c>
      <c r="Q56" s="97">
        <v>0</v>
      </c>
      <c r="R56" s="97">
        <v>121414243</v>
      </c>
      <c r="S56" s="97">
        <v>0</v>
      </c>
      <c r="T56" s="97">
        <v>0</v>
      </c>
      <c r="U56" s="101">
        <v>0</v>
      </c>
      <c r="V56" s="98">
        <f t="shared" si="2"/>
        <v>-121414243</v>
      </c>
    </row>
    <row r="57" spans="1:25">
      <c r="A57">
        <v>49</v>
      </c>
      <c r="B57">
        <v>2</v>
      </c>
      <c r="I57">
        <v>21080111</v>
      </c>
      <c r="J57" t="str">
        <f>+'ANEXO N°1 (DDJJ 1847 y 1926)'!B105</f>
        <v>2.01.99.00</v>
      </c>
      <c r="K57" t="str">
        <f>+VLOOKUP(J57,'ANEXO N°1 (DDJJ 1847 y 1926)'!$B$10:$C$186,2,FALSE)</f>
        <v>Otros pasivos Corrientes</v>
      </c>
      <c r="L57" t="s">
        <v>1154</v>
      </c>
      <c r="M57" s="97">
        <v>34331683</v>
      </c>
      <c r="N57" s="97">
        <v>34851588</v>
      </c>
      <c r="O57" s="97">
        <v>0</v>
      </c>
      <c r="P57" s="97">
        <v>519905</v>
      </c>
      <c r="Q57" s="97">
        <v>0</v>
      </c>
      <c r="R57" s="97">
        <v>519905</v>
      </c>
      <c r="S57" s="97">
        <v>0</v>
      </c>
      <c r="T57" s="97">
        <v>0</v>
      </c>
      <c r="U57" s="101">
        <v>0</v>
      </c>
      <c r="V57" s="98">
        <f t="shared" si="2"/>
        <v>-519905</v>
      </c>
    </row>
    <row r="58" spans="1:25">
      <c r="A58">
        <v>50</v>
      </c>
      <c r="B58">
        <v>2</v>
      </c>
      <c r="I58">
        <v>21100101</v>
      </c>
      <c r="J58" t="str">
        <f>+'ANEXO N°1 (DDJJ 1847 y 1926)'!B92</f>
        <v>2.01.14.00</v>
      </c>
      <c r="K58" t="str">
        <f>+VLOOKUP(J58,'ANEXO N°1 (DDJJ 1847 y 1926)'!$B$10:$C$186,2,FALSE)</f>
        <v>Documentos por pagar</v>
      </c>
      <c r="L58" t="s">
        <v>1155</v>
      </c>
      <c r="M58" s="97">
        <v>637464000</v>
      </c>
      <c r="N58" s="97">
        <v>637464000</v>
      </c>
      <c r="O58" s="97">
        <v>0</v>
      </c>
      <c r="P58" s="97">
        <v>0</v>
      </c>
      <c r="Q58" s="97">
        <v>0</v>
      </c>
      <c r="R58" s="97">
        <v>0</v>
      </c>
      <c r="S58" s="97">
        <v>0</v>
      </c>
      <c r="T58" s="97">
        <v>0</v>
      </c>
      <c r="U58" s="101">
        <v>0</v>
      </c>
      <c r="V58" s="98">
        <f t="shared" si="2"/>
        <v>0</v>
      </c>
    </row>
    <row r="59" spans="1:25">
      <c r="A59">
        <v>51</v>
      </c>
      <c r="B59">
        <v>2</v>
      </c>
      <c r="I59">
        <v>21110101</v>
      </c>
      <c r="J59" t="str">
        <f>+'ANEXO N°1 (DDJJ 1847 y 1926)'!B98</f>
        <v>2.01.54.00</v>
      </c>
      <c r="K59" t="str">
        <f>+VLOOKUP(J59,'ANEXO N°1 (DDJJ 1847 y 1926)'!$B$10:$C$186,2,FALSE)</f>
        <v>Otras Provisiones</v>
      </c>
      <c r="L59" t="s">
        <v>1156</v>
      </c>
      <c r="M59" s="97">
        <v>139905121</v>
      </c>
      <c r="N59" s="97">
        <v>256010830</v>
      </c>
      <c r="O59" s="97">
        <v>0</v>
      </c>
      <c r="P59" s="97">
        <v>116105709</v>
      </c>
      <c r="Q59" s="97">
        <v>0</v>
      </c>
      <c r="R59" s="97">
        <v>116105709</v>
      </c>
      <c r="S59" s="97">
        <v>0</v>
      </c>
      <c r="T59" s="97">
        <v>0</v>
      </c>
      <c r="U59" s="101">
        <v>0</v>
      </c>
      <c r="V59" s="98">
        <f t="shared" si="2"/>
        <v>-116105709</v>
      </c>
    </row>
    <row r="60" spans="1:25">
      <c r="A60">
        <v>52</v>
      </c>
      <c r="B60">
        <v>2</v>
      </c>
      <c r="I60">
        <v>21110104</v>
      </c>
      <c r="J60" t="str">
        <f>+'ANEXO N°1 (DDJJ 1847 y 1926)'!B98</f>
        <v>2.01.54.00</v>
      </c>
      <c r="K60" t="str">
        <f>+VLOOKUP(J60,'ANEXO N°1 (DDJJ 1847 y 1926)'!$B$10:$C$186,2,FALSE)</f>
        <v>Otras Provisiones</v>
      </c>
      <c r="L60" t="s">
        <v>1157</v>
      </c>
      <c r="M60" s="97">
        <v>113742992</v>
      </c>
      <c r="N60" s="97">
        <v>90319309</v>
      </c>
      <c r="O60" s="97">
        <v>23423683</v>
      </c>
      <c r="P60" s="97">
        <v>0</v>
      </c>
      <c r="Q60" s="97">
        <v>23423683</v>
      </c>
      <c r="R60" s="97">
        <v>0</v>
      </c>
      <c r="S60" s="97">
        <v>0</v>
      </c>
      <c r="T60" s="97">
        <v>0</v>
      </c>
      <c r="U60" s="101">
        <v>0</v>
      </c>
      <c r="V60" s="98">
        <f t="shared" si="0"/>
        <v>23423683</v>
      </c>
    </row>
    <row r="61" spans="1:25">
      <c r="A61">
        <v>53</v>
      </c>
      <c r="B61">
        <v>2</v>
      </c>
      <c r="I61">
        <v>21120101</v>
      </c>
      <c r="J61" t="str">
        <f>+'ANEXO N°1 (DDJJ 1847 y 1926)'!B100</f>
        <v>2.01.59.00</v>
      </c>
      <c r="K61" t="str">
        <f>+VLOOKUP(J61,'ANEXO N°1 (DDJJ 1847 y 1926)'!$B$10:$C$186,2,FALSE)</f>
        <v xml:space="preserve">IVA Débito Fiscal </v>
      </c>
      <c r="L61" t="s">
        <v>1158</v>
      </c>
      <c r="M61" s="97">
        <v>774600605</v>
      </c>
      <c r="N61" s="97">
        <v>774600605</v>
      </c>
      <c r="O61" s="97">
        <v>0</v>
      </c>
      <c r="P61" s="97">
        <v>0</v>
      </c>
      <c r="Q61" s="97">
        <v>0</v>
      </c>
      <c r="R61" s="97">
        <v>0</v>
      </c>
      <c r="S61" s="97">
        <v>0</v>
      </c>
      <c r="T61" s="97">
        <v>0</v>
      </c>
      <c r="U61" s="101">
        <v>0</v>
      </c>
      <c r="V61" s="98">
        <f t="shared" si="0"/>
        <v>0</v>
      </c>
    </row>
    <row r="62" spans="1:25">
      <c r="A62">
        <v>54</v>
      </c>
      <c r="B62">
        <v>2</v>
      </c>
      <c r="I62">
        <v>21120103</v>
      </c>
      <c r="J62" t="str">
        <f>+'ANEXO N°1 (DDJJ 1847 y 1926)'!B99</f>
        <v>2.01.55.00</v>
      </c>
      <c r="K62" t="str">
        <f>+VLOOKUP(J62,'ANEXO N°1 (DDJJ 1847 y 1926)'!$B$10:$C$186,2,FALSE)</f>
        <v>Retenciones por Pagar</v>
      </c>
      <c r="L62" t="s">
        <v>1159</v>
      </c>
      <c r="M62" s="97">
        <v>1524312</v>
      </c>
      <c r="N62" s="97">
        <v>1524312</v>
      </c>
      <c r="O62" s="97">
        <v>0</v>
      </c>
      <c r="P62" s="97">
        <v>0</v>
      </c>
      <c r="Q62" s="97">
        <v>0</v>
      </c>
      <c r="R62" s="97">
        <v>0</v>
      </c>
      <c r="S62" s="97">
        <v>0</v>
      </c>
      <c r="T62" s="97">
        <v>0</v>
      </c>
      <c r="U62" s="101">
        <v>0</v>
      </c>
      <c r="V62" s="98">
        <f t="shared" si="0"/>
        <v>0</v>
      </c>
    </row>
    <row r="63" spans="1:25">
      <c r="A63">
        <v>55</v>
      </c>
      <c r="B63">
        <v>2</v>
      </c>
      <c r="I63">
        <v>21120104</v>
      </c>
      <c r="J63" t="str">
        <f>+'ANEXO N°1 (DDJJ 1847 y 1926)'!B99</f>
        <v>2.01.55.00</v>
      </c>
      <c r="K63" t="str">
        <f>+VLOOKUP(J63,'ANEXO N°1 (DDJJ 1847 y 1926)'!$B$10:$C$186,2,FALSE)</f>
        <v>Retenciones por Pagar</v>
      </c>
      <c r="L63" t="s">
        <v>1160</v>
      </c>
      <c r="M63" s="97">
        <v>13420427</v>
      </c>
      <c r="N63" s="97">
        <v>13420427</v>
      </c>
      <c r="O63" s="97">
        <v>0</v>
      </c>
      <c r="P63" s="97">
        <v>0</v>
      </c>
      <c r="Q63" s="97">
        <v>0</v>
      </c>
      <c r="R63" s="97">
        <v>0</v>
      </c>
      <c r="S63" s="97">
        <v>0</v>
      </c>
      <c r="T63" s="97">
        <v>0</v>
      </c>
      <c r="U63" s="101">
        <v>0</v>
      </c>
      <c r="V63" s="98">
        <f t="shared" si="0"/>
        <v>0</v>
      </c>
    </row>
    <row r="64" spans="1:25">
      <c r="A64">
        <v>56</v>
      </c>
      <c r="B64">
        <v>2</v>
      </c>
      <c r="I64">
        <v>21120105</v>
      </c>
      <c r="J64" t="str">
        <f>+'ANEXO N°1 (DDJJ 1847 y 1926)'!B99</f>
        <v>2.01.55.00</v>
      </c>
      <c r="K64" t="str">
        <f>+VLOOKUP(J64,'ANEXO N°1 (DDJJ 1847 y 1926)'!$B$10:$C$186,2,FALSE)</f>
        <v>Retenciones por Pagar</v>
      </c>
      <c r="L64" t="s">
        <v>1161</v>
      </c>
      <c r="M64" s="97">
        <v>37043748</v>
      </c>
      <c r="N64" s="97">
        <v>87823715</v>
      </c>
      <c r="O64" s="97">
        <v>0</v>
      </c>
      <c r="P64" s="97">
        <v>50779967</v>
      </c>
      <c r="Q64" s="97">
        <v>0</v>
      </c>
      <c r="R64" s="97">
        <v>50779967</v>
      </c>
      <c r="S64" s="97">
        <v>0</v>
      </c>
      <c r="T64" s="97">
        <v>0</v>
      </c>
      <c r="U64" s="101">
        <v>0</v>
      </c>
      <c r="V64" s="102">
        <f>-R64</f>
        <v>-50779967</v>
      </c>
    </row>
    <row r="65" spans="1:22">
      <c r="A65">
        <v>57</v>
      </c>
      <c r="B65">
        <v>2</v>
      </c>
      <c r="I65">
        <v>21120201</v>
      </c>
      <c r="J65" t="str">
        <f>+'ANEXO N°1 (DDJJ 1847 y 1926)'!B99</f>
        <v>2.01.55.00</v>
      </c>
      <c r="K65" t="str">
        <f>+VLOOKUP(J65,'ANEXO N°1 (DDJJ 1847 y 1926)'!$B$10:$C$186,2,FALSE)</f>
        <v>Retenciones por Pagar</v>
      </c>
      <c r="L65" t="s">
        <v>1162</v>
      </c>
      <c r="M65" s="97">
        <v>20197346</v>
      </c>
      <c r="N65" s="97">
        <v>22234697</v>
      </c>
      <c r="O65" s="97">
        <v>0</v>
      </c>
      <c r="P65" s="97">
        <v>2037351</v>
      </c>
      <c r="Q65" s="97">
        <v>0</v>
      </c>
      <c r="R65" s="97">
        <v>2037351</v>
      </c>
      <c r="S65" s="97">
        <v>0</v>
      </c>
      <c r="T65" s="97">
        <v>0</v>
      </c>
      <c r="U65" s="101">
        <v>0</v>
      </c>
      <c r="V65" s="102">
        <f t="shared" ref="V65:V72" si="3">-R65</f>
        <v>-2037351</v>
      </c>
    </row>
    <row r="66" spans="1:22">
      <c r="A66">
        <v>58</v>
      </c>
      <c r="B66">
        <v>2</v>
      </c>
      <c r="I66">
        <v>21120202</v>
      </c>
      <c r="J66" t="str">
        <f>+'ANEXO N°1 (DDJJ 1847 y 1926)'!B99</f>
        <v>2.01.55.00</v>
      </c>
      <c r="K66" t="str">
        <f>+VLOOKUP(J66,'ANEXO N°1 (DDJJ 1847 y 1926)'!$B$10:$C$186,2,FALSE)</f>
        <v>Retenciones por Pagar</v>
      </c>
      <c r="L66" t="s">
        <v>1163</v>
      </c>
      <c r="M66" s="97">
        <v>11390320</v>
      </c>
      <c r="N66" s="97">
        <v>12405283</v>
      </c>
      <c r="O66" s="97">
        <v>0</v>
      </c>
      <c r="P66" s="97">
        <v>1014963</v>
      </c>
      <c r="Q66" s="97">
        <v>0</v>
      </c>
      <c r="R66" s="97">
        <v>1014963</v>
      </c>
      <c r="S66" s="97">
        <v>0</v>
      </c>
      <c r="T66" s="97">
        <v>0</v>
      </c>
      <c r="U66" s="101">
        <v>0</v>
      </c>
      <c r="V66" s="102">
        <f t="shared" si="3"/>
        <v>-1014963</v>
      </c>
    </row>
    <row r="67" spans="1:22">
      <c r="A67">
        <v>59</v>
      </c>
      <c r="B67">
        <v>2</v>
      </c>
      <c r="I67">
        <v>21120203</v>
      </c>
      <c r="J67" t="str">
        <f>+'ANEXO N°1 (DDJJ 1847 y 1926)'!B99</f>
        <v>2.01.55.00</v>
      </c>
      <c r="K67" t="str">
        <f>+VLOOKUP(J67,'ANEXO N°1 (DDJJ 1847 y 1926)'!$B$10:$C$186,2,FALSE)</f>
        <v>Retenciones por Pagar</v>
      </c>
      <c r="L67" t="s">
        <v>1164</v>
      </c>
      <c r="M67" s="97">
        <v>1442008</v>
      </c>
      <c r="N67" s="97">
        <v>1564497</v>
      </c>
      <c r="O67" s="97">
        <v>0</v>
      </c>
      <c r="P67" s="97">
        <v>122489</v>
      </c>
      <c r="Q67" s="97">
        <v>0</v>
      </c>
      <c r="R67" s="97">
        <v>122489</v>
      </c>
      <c r="S67" s="97">
        <v>0</v>
      </c>
      <c r="T67" s="97">
        <v>0</v>
      </c>
      <c r="U67" s="101">
        <v>0</v>
      </c>
      <c r="V67" s="102">
        <f t="shared" si="3"/>
        <v>-122489</v>
      </c>
    </row>
    <row r="68" spans="1:22">
      <c r="A68">
        <v>60</v>
      </c>
      <c r="B68">
        <v>2</v>
      </c>
      <c r="I68">
        <v>21120204</v>
      </c>
      <c r="J68" t="str">
        <f>+'ANEXO N°1 (DDJJ 1847 y 1926)'!B99</f>
        <v>2.01.55.00</v>
      </c>
      <c r="K68" t="str">
        <f>+VLOOKUP(J68,'ANEXO N°1 (DDJJ 1847 y 1926)'!$B$10:$C$186,2,FALSE)</f>
        <v>Retenciones por Pagar</v>
      </c>
      <c r="L68" t="s">
        <v>1165</v>
      </c>
      <c r="M68" s="97">
        <v>135186</v>
      </c>
      <c r="N68" s="97">
        <v>232549</v>
      </c>
      <c r="O68" s="97">
        <v>0</v>
      </c>
      <c r="P68" s="97">
        <v>97363</v>
      </c>
      <c r="Q68" s="97">
        <v>0</v>
      </c>
      <c r="R68" s="97">
        <v>97363</v>
      </c>
      <c r="S68" s="97">
        <v>0</v>
      </c>
      <c r="T68" s="97">
        <v>0</v>
      </c>
      <c r="U68" s="101">
        <v>0</v>
      </c>
      <c r="V68" s="102">
        <f t="shared" si="3"/>
        <v>-97363</v>
      </c>
    </row>
    <row r="69" spans="1:22">
      <c r="A69">
        <v>61</v>
      </c>
      <c r="B69">
        <v>2</v>
      </c>
      <c r="I69">
        <v>21120205</v>
      </c>
      <c r="J69" t="str">
        <f>+'ANEXO N°1 (DDJJ 1847 y 1926)'!B99</f>
        <v>2.01.55.00</v>
      </c>
      <c r="K69" t="str">
        <f>+VLOOKUP(J69,'ANEXO N°1 (DDJJ 1847 y 1926)'!$B$10:$C$186,2,FALSE)</f>
        <v>Retenciones por Pagar</v>
      </c>
      <c r="L69" t="s">
        <v>1166</v>
      </c>
      <c r="M69" s="97">
        <v>6047426</v>
      </c>
      <c r="N69" s="97">
        <v>6624067</v>
      </c>
      <c r="O69" s="97">
        <v>0</v>
      </c>
      <c r="P69" s="97">
        <v>576641</v>
      </c>
      <c r="Q69" s="97">
        <v>0</v>
      </c>
      <c r="R69" s="97">
        <v>576641</v>
      </c>
      <c r="S69" s="97">
        <v>0</v>
      </c>
      <c r="T69" s="97">
        <v>0</v>
      </c>
      <c r="U69" s="101">
        <v>0</v>
      </c>
      <c r="V69" s="102">
        <f t="shared" si="3"/>
        <v>-576641</v>
      </c>
    </row>
    <row r="70" spans="1:22">
      <c r="A70">
        <v>62</v>
      </c>
      <c r="B70">
        <v>2</v>
      </c>
      <c r="I70">
        <v>21130101</v>
      </c>
      <c r="J70" t="str">
        <f>+'ANEXO N°1 (DDJJ 1847 y 1926)'!B101</f>
        <v>2.01.60.00</v>
      </c>
      <c r="K70" t="str">
        <f>+VLOOKUP(J70,'ANEXO N°1 (DDJJ 1847 y 1926)'!$B$10:$C$186,2,FALSE)</f>
        <v>Impuesto a la renta por Pagar</v>
      </c>
      <c r="L70" t="s">
        <v>1167</v>
      </c>
      <c r="M70" s="97">
        <v>83603368</v>
      </c>
      <c r="N70" s="97">
        <v>119464708</v>
      </c>
      <c r="O70" s="97">
        <v>0</v>
      </c>
      <c r="P70" s="97">
        <v>35861340</v>
      </c>
      <c r="Q70" s="97">
        <v>0</v>
      </c>
      <c r="R70" s="97">
        <v>35861340</v>
      </c>
      <c r="S70" s="97">
        <v>0</v>
      </c>
      <c r="T70" s="97">
        <v>0</v>
      </c>
      <c r="U70" s="101">
        <v>0</v>
      </c>
      <c r="V70" s="102">
        <v>0</v>
      </c>
    </row>
    <row r="71" spans="1:22">
      <c r="A71">
        <v>63</v>
      </c>
      <c r="B71">
        <v>2</v>
      </c>
      <c r="I71">
        <v>21140101</v>
      </c>
      <c r="J71" t="str">
        <f>+'ANEXO N°1 (DDJJ 1847 y 1926)'!B104</f>
        <v>2.01.70.00</v>
      </c>
      <c r="K71" t="str">
        <f>+VLOOKUP(J71,'ANEXO N°1 (DDJJ 1847 y 1926)'!$B$10:$C$186,2,FALSE)</f>
        <v>Anticipo de Clientes</v>
      </c>
      <c r="L71" t="s">
        <v>1168</v>
      </c>
      <c r="M71" s="97">
        <v>2516584</v>
      </c>
      <c r="N71" s="97">
        <v>3449901</v>
      </c>
      <c r="O71" s="97">
        <v>0</v>
      </c>
      <c r="P71" s="97">
        <v>933317</v>
      </c>
      <c r="Q71" s="97">
        <v>0</v>
      </c>
      <c r="R71" s="97">
        <v>933317</v>
      </c>
      <c r="S71" s="97">
        <v>0</v>
      </c>
      <c r="T71" s="97">
        <v>0</v>
      </c>
      <c r="U71" s="101">
        <v>0</v>
      </c>
      <c r="V71" s="102">
        <f t="shared" si="3"/>
        <v>-933317</v>
      </c>
    </row>
    <row r="72" spans="1:22">
      <c r="A72">
        <v>64</v>
      </c>
      <c r="B72">
        <v>2</v>
      </c>
      <c r="I72">
        <v>21160101</v>
      </c>
      <c r="J72" t="str">
        <f>+'ANEXO N°1 (DDJJ 1847 y 1926)'!B105</f>
        <v>2.01.99.00</v>
      </c>
      <c r="K72" t="str">
        <f>+VLOOKUP(J72,'ANEXO N°1 (DDJJ 1847 y 1926)'!$B$10:$C$186,2,FALSE)</f>
        <v>Otros pasivos Corrientes</v>
      </c>
      <c r="L72" t="s">
        <v>1169</v>
      </c>
      <c r="M72" s="97">
        <v>2131667</v>
      </c>
      <c r="N72" s="97">
        <v>2131667</v>
      </c>
      <c r="O72" s="97">
        <v>0</v>
      </c>
      <c r="P72" s="97">
        <v>0</v>
      </c>
      <c r="Q72" s="97">
        <v>0</v>
      </c>
      <c r="R72" s="97">
        <v>0</v>
      </c>
      <c r="S72" s="97">
        <v>0</v>
      </c>
      <c r="T72" s="97">
        <v>0</v>
      </c>
      <c r="U72" s="101">
        <v>0</v>
      </c>
      <c r="V72" s="102">
        <f t="shared" si="3"/>
        <v>0</v>
      </c>
    </row>
    <row r="73" spans="1:22">
      <c r="A73">
        <v>65</v>
      </c>
      <c r="B73">
        <v>2</v>
      </c>
      <c r="I73">
        <v>23010101</v>
      </c>
      <c r="J73" t="str">
        <f>+'ANEXO N°1 (DDJJ 1847 y 1926)'!B116</f>
        <v>2.03.01.00</v>
      </c>
      <c r="K73" t="str">
        <f>+VLOOKUP(J73,'ANEXO N°1 (DDJJ 1847 y 1926)'!$B$10:$C$186,2,FALSE)</f>
        <v>Capital pagado</v>
      </c>
      <c r="L73" t="s">
        <v>1170</v>
      </c>
      <c r="M73" s="97">
        <v>475320</v>
      </c>
      <c r="N73" s="97">
        <v>10475320</v>
      </c>
      <c r="O73" s="97">
        <v>0</v>
      </c>
      <c r="P73" s="97">
        <v>10000000</v>
      </c>
      <c r="Q73" s="97">
        <v>0</v>
      </c>
      <c r="R73" s="97">
        <v>10000000</v>
      </c>
      <c r="S73" s="97">
        <v>0</v>
      </c>
      <c r="T73" s="97">
        <v>0</v>
      </c>
      <c r="U73" s="101">
        <v>0</v>
      </c>
      <c r="V73" s="102">
        <v>0</v>
      </c>
    </row>
    <row r="74" spans="1:22" s="99" customFormat="1">
      <c r="A74" s="99">
        <v>66</v>
      </c>
      <c r="B74" s="99">
        <v>2</v>
      </c>
      <c r="I74" s="99">
        <v>23060101</v>
      </c>
      <c r="J74" s="99" t="str">
        <f>+'ANEXO N°1 (DDJJ 1847 y 1926)'!B119</f>
        <v>2.03.04.00</v>
      </c>
      <c r="K74" s="99" t="str">
        <f>+VLOOKUP(J74,'ANEXO N°1 (DDJJ 1847 y 1926)'!$B$10:$C$186,2,FALSE)</f>
        <v>Otras reservas</v>
      </c>
      <c r="L74" s="99" t="s">
        <v>1171</v>
      </c>
      <c r="M74" s="100">
        <v>19678989</v>
      </c>
      <c r="N74" s="100">
        <v>231680020</v>
      </c>
      <c r="O74" s="100">
        <v>0</v>
      </c>
      <c r="P74" s="100">
        <v>212001031</v>
      </c>
      <c r="Q74" s="100">
        <v>0</v>
      </c>
      <c r="R74" s="100">
        <v>212001031</v>
      </c>
      <c r="S74" s="100">
        <v>0</v>
      </c>
      <c r="T74" s="100">
        <v>0</v>
      </c>
      <c r="U74" s="100">
        <v>0</v>
      </c>
      <c r="V74" s="103">
        <v>0</v>
      </c>
    </row>
    <row r="75" spans="1:22">
      <c r="A75">
        <v>67</v>
      </c>
      <c r="B75">
        <v>2</v>
      </c>
      <c r="I75">
        <v>31010202</v>
      </c>
      <c r="J75" t="str">
        <f>+'ANEXO N°1 (DDJJ 1847 y 1926)'!B146</f>
        <v>3.02.03.00</v>
      </c>
      <c r="K75" t="str">
        <f>+VLOOKUP(J75,'ANEXO N°1 (DDJJ 1847 y 1926)'!$B$10:$C$186,2,FALSE)</f>
        <v>Otros ingresos fuera de la explotación</v>
      </c>
      <c r="L75" t="s">
        <v>1172</v>
      </c>
      <c r="M75" s="97">
        <v>1202950</v>
      </c>
      <c r="N75" s="97">
        <v>11891513</v>
      </c>
      <c r="O75" s="97">
        <v>0</v>
      </c>
      <c r="P75" s="97">
        <v>10688563</v>
      </c>
      <c r="Q75" s="97">
        <v>0</v>
      </c>
      <c r="R75" s="97">
        <v>0</v>
      </c>
      <c r="S75" s="97">
        <v>0</v>
      </c>
      <c r="T75" s="97">
        <v>10688563</v>
      </c>
      <c r="U75" s="105">
        <v>1660</v>
      </c>
      <c r="V75" s="97">
        <v>0</v>
      </c>
    </row>
    <row r="76" spans="1:22">
      <c r="A76">
        <v>68</v>
      </c>
      <c r="B76">
        <v>2</v>
      </c>
      <c r="I76">
        <v>31010203</v>
      </c>
      <c r="J76" t="str">
        <f>+'ANEXO N°1 (DDJJ 1847 y 1926)'!B146</f>
        <v>3.02.03.00</v>
      </c>
      <c r="K76" t="str">
        <f>+VLOOKUP(J76,'ANEXO N°1 (DDJJ 1847 y 1926)'!$B$10:$C$186,2,FALSE)</f>
        <v>Otros ingresos fuera de la explotación</v>
      </c>
      <c r="L76" t="s">
        <v>1173</v>
      </c>
      <c r="M76" s="97">
        <v>13368776</v>
      </c>
      <c r="N76" s="97">
        <v>14936082</v>
      </c>
      <c r="O76" s="97">
        <v>0</v>
      </c>
      <c r="P76" s="97">
        <v>1567306</v>
      </c>
      <c r="Q76" s="97">
        <v>0</v>
      </c>
      <c r="R76" s="97">
        <v>0</v>
      </c>
      <c r="S76" s="97">
        <v>0</v>
      </c>
      <c r="T76" s="97">
        <v>1567306</v>
      </c>
      <c r="U76" s="105">
        <v>1660</v>
      </c>
      <c r="V76" s="97">
        <v>0</v>
      </c>
    </row>
    <row r="77" spans="1:22">
      <c r="A77">
        <v>69</v>
      </c>
      <c r="B77">
        <v>2</v>
      </c>
      <c r="I77">
        <v>31010210</v>
      </c>
      <c r="J77" t="str">
        <f>+'ANEXO N°1 (DDJJ 1847 y 1926)'!B137</f>
        <v>3.01.01.00</v>
      </c>
      <c r="K77" t="str">
        <f>+VLOOKUP(J77,'ANEXO N°1 (DDJJ 1847 y 1926)'!$B$10:$C$186,2,FALSE)</f>
        <v>Ingresos de explotación</v>
      </c>
      <c r="L77" t="s">
        <v>1174</v>
      </c>
      <c r="M77" s="97">
        <v>139517362</v>
      </c>
      <c r="N77" s="97">
        <v>3614088662</v>
      </c>
      <c r="O77" s="97">
        <v>0</v>
      </c>
      <c r="P77" s="97">
        <v>3474571300</v>
      </c>
      <c r="Q77" s="97">
        <v>0</v>
      </c>
      <c r="R77" s="97">
        <v>0</v>
      </c>
      <c r="S77" s="97">
        <v>0</v>
      </c>
      <c r="T77" s="104">
        <v>3474571300</v>
      </c>
      <c r="U77" s="105">
        <v>1657</v>
      </c>
      <c r="V77" s="97">
        <v>0</v>
      </c>
    </row>
    <row r="78" spans="1:22">
      <c r="A78">
        <v>70</v>
      </c>
      <c r="B78">
        <v>2</v>
      </c>
      <c r="I78">
        <v>31010224</v>
      </c>
      <c r="J78" t="str">
        <f>+'ANEXO N°1 (DDJJ 1847 y 1926)'!B137</f>
        <v>3.01.01.00</v>
      </c>
      <c r="K78" t="str">
        <f>+VLOOKUP(J78,'ANEXO N°1 (DDJJ 1847 y 1926)'!$B$10:$C$186,2,FALSE)</f>
        <v>Ingresos de explotación</v>
      </c>
      <c r="L78" t="s">
        <v>1175</v>
      </c>
      <c r="M78" s="97">
        <v>612400</v>
      </c>
      <c r="N78" s="97">
        <v>16110869</v>
      </c>
      <c r="O78" s="97">
        <v>0</v>
      </c>
      <c r="P78" s="97">
        <v>15498469</v>
      </c>
      <c r="Q78" s="97">
        <v>0</v>
      </c>
      <c r="R78" s="97">
        <v>0</v>
      </c>
      <c r="S78" s="97">
        <v>0</v>
      </c>
      <c r="T78" s="104">
        <v>15498469</v>
      </c>
      <c r="U78" s="105">
        <v>1657</v>
      </c>
      <c r="V78" s="97">
        <v>0</v>
      </c>
    </row>
    <row r="79" spans="1:22">
      <c r="A79">
        <v>71</v>
      </c>
      <c r="B79">
        <v>2</v>
      </c>
      <c r="I79">
        <v>31010304</v>
      </c>
      <c r="J79" t="str">
        <f>+'ANEXO N°1 (DDJJ 1847 y 1926)'!B137</f>
        <v>3.01.01.00</v>
      </c>
      <c r="K79" t="str">
        <f>+VLOOKUP(J79,'ANEXO N°1 (DDJJ 1847 y 1926)'!$B$10:$C$186,2,FALSE)</f>
        <v>Ingresos de explotación</v>
      </c>
      <c r="L79" t="s">
        <v>1176</v>
      </c>
      <c r="M79" s="97">
        <v>15433824</v>
      </c>
      <c r="N79" s="97">
        <v>53043841</v>
      </c>
      <c r="O79" s="97">
        <v>0</v>
      </c>
      <c r="P79" s="97">
        <v>37610017</v>
      </c>
      <c r="Q79" s="97">
        <v>0</v>
      </c>
      <c r="R79" s="97">
        <v>0</v>
      </c>
      <c r="S79" s="97">
        <v>0</v>
      </c>
      <c r="T79" s="104">
        <v>37610017</v>
      </c>
      <c r="U79" s="105">
        <v>1657</v>
      </c>
      <c r="V79" s="97">
        <v>0</v>
      </c>
    </row>
    <row r="80" spans="1:22">
      <c r="A80">
        <v>72</v>
      </c>
      <c r="B80">
        <v>2</v>
      </c>
      <c r="I80">
        <v>31030105</v>
      </c>
      <c r="J80" t="str">
        <f>+'ANEXO N°1 (DDJJ 1847 y 1926)'!B146</f>
        <v>3.02.03.00</v>
      </c>
      <c r="K80" t="str">
        <f>+VLOOKUP(J80,'ANEXO N°1 (DDJJ 1847 y 1926)'!$B$10:$C$186,2,FALSE)</f>
        <v>Otros ingresos fuera de la explotación</v>
      </c>
      <c r="L80" t="s">
        <v>1177</v>
      </c>
      <c r="M80" s="97">
        <v>660000</v>
      </c>
      <c r="N80" s="97">
        <v>17537496</v>
      </c>
      <c r="O80" s="97">
        <v>0</v>
      </c>
      <c r="P80" s="97">
        <v>16877496</v>
      </c>
      <c r="Q80" s="97">
        <v>0</v>
      </c>
      <c r="R80" s="97">
        <v>0</v>
      </c>
      <c r="S80" s="97">
        <v>0</v>
      </c>
      <c r="T80" s="97">
        <v>16877496</v>
      </c>
      <c r="U80" s="105">
        <v>1660</v>
      </c>
      <c r="V80" s="97">
        <v>0</v>
      </c>
    </row>
    <row r="81" spans="1:22">
      <c r="A81">
        <v>73</v>
      </c>
      <c r="B81">
        <v>2</v>
      </c>
      <c r="I81">
        <v>32010101</v>
      </c>
      <c r="J81" t="str">
        <f>+'ANEXO N°1 (DDJJ 1847 y 1926)'!B146</f>
        <v>3.02.03.00</v>
      </c>
      <c r="K81" t="str">
        <f>+VLOOKUP(J81,'ANEXO N°1 (DDJJ 1847 y 1926)'!$B$10:$C$186,2,FALSE)</f>
        <v>Otros ingresos fuera de la explotación</v>
      </c>
      <c r="L81" t="s">
        <v>1178</v>
      </c>
      <c r="M81" s="97">
        <v>0</v>
      </c>
      <c r="N81" s="97">
        <v>94259</v>
      </c>
      <c r="O81" s="97">
        <v>0</v>
      </c>
      <c r="P81" s="97">
        <v>94259</v>
      </c>
      <c r="Q81" s="97">
        <v>0</v>
      </c>
      <c r="R81" s="97">
        <v>0</v>
      </c>
      <c r="S81" s="97">
        <v>0</v>
      </c>
      <c r="T81" s="97">
        <v>94259</v>
      </c>
      <c r="U81" s="105">
        <v>1660</v>
      </c>
      <c r="V81" s="97">
        <v>0</v>
      </c>
    </row>
    <row r="82" spans="1:22">
      <c r="A82">
        <v>74</v>
      </c>
      <c r="B82">
        <v>2</v>
      </c>
      <c r="I82">
        <v>32040103</v>
      </c>
      <c r="J82" t="str">
        <f>+'ANEXO N°1 (DDJJ 1847 y 1926)'!B146</f>
        <v>3.02.03.00</v>
      </c>
      <c r="K82" t="str">
        <f>+VLOOKUP(J82,'ANEXO N°1 (DDJJ 1847 y 1926)'!$B$10:$C$186,2,FALSE)</f>
        <v>Otros ingresos fuera de la explotación</v>
      </c>
      <c r="L82" t="s">
        <v>1179</v>
      </c>
      <c r="M82" s="97">
        <v>11721238</v>
      </c>
      <c r="N82" s="97">
        <v>65120053</v>
      </c>
      <c r="O82" s="97">
        <v>0</v>
      </c>
      <c r="P82" s="97">
        <v>53398815</v>
      </c>
      <c r="Q82" s="97">
        <v>0</v>
      </c>
      <c r="R82" s="97">
        <v>0</v>
      </c>
      <c r="S82" s="97">
        <v>0</v>
      </c>
      <c r="T82" s="97">
        <v>53398815</v>
      </c>
      <c r="U82" s="105">
        <v>1660</v>
      </c>
      <c r="V82" s="97">
        <v>0</v>
      </c>
    </row>
    <row r="83" spans="1:22">
      <c r="A83">
        <v>75</v>
      </c>
      <c r="B83">
        <v>2</v>
      </c>
      <c r="I83">
        <v>32040105</v>
      </c>
      <c r="J83" t="str">
        <f>+'ANEXO N°1 (DDJJ 1847 y 1926)'!B137</f>
        <v>3.01.01.00</v>
      </c>
      <c r="K83" t="str">
        <f>+VLOOKUP(J83,'ANEXO N°1 (DDJJ 1847 y 1926)'!$B$10:$C$186,2,FALSE)</f>
        <v>Ingresos de explotación</v>
      </c>
      <c r="L83" t="s">
        <v>1180</v>
      </c>
      <c r="M83" s="97">
        <v>0</v>
      </c>
      <c r="N83" s="97">
        <v>4500000</v>
      </c>
      <c r="O83" s="97">
        <v>0</v>
      </c>
      <c r="P83" s="97">
        <v>4500000</v>
      </c>
      <c r="Q83" s="97">
        <v>0</v>
      </c>
      <c r="R83" s="97">
        <v>0</v>
      </c>
      <c r="S83" s="97">
        <v>0</v>
      </c>
      <c r="T83" s="104">
        <v>4500000</v>
      </c>
      <c r="U83" s="97">
        <v>1657</v>
      </c>
      <c r="V83" s="97">
        <v>0</v>
      </c>
    </row>
    <row r="84" spans="1:22">
      <c r="A84">
        <v>76</v>
      </c>
      <c r="B84">
        <v>2</v>
      </c>
      <c r="I84">
        <v>41010101</v>
      </c>
      <c r="J84" t="str">
        <f>+'ANEXO N°1 (DDJJ 1847 y 1926)'!B139</f>
        <v>3.01.03.00</v>
      </c>
      <c r="K84" t="str">
        <f>+VLOOKUP(J84,'ANEXO N°1 (DDJJ 1847 y 1926)'!$B$10:$C$186,2,FALSE)</f>
        <v xml:space="preserve">Gastos de administración y ventas </v>
      </c>
      <c r="L84" t="s">
        <v>1181</v>
      </c>
      <c r="M84" s="97">
        <v>26502363</v>
      </c>
      <c r="N84" s="97">
        <v>26502363</v>
      </c>
      <c r="O84" s="97">
        <v>0</v>
      </c>
      <c r="P84" s="97">
        <v>0</v>
      </c>
      <c r="Q84" s="97">
        <v>0</v>
      </c>
      <c r="R84" s="97">
        <v>0</v>
      </c>
      <c r="S84" s="97">
        <v>0</v>
      </c>
      <c r="T84" s="97">
        <v>0</v>
      </c>
      <c r="U84" s="97">
        <v>1660</v>
      </c>
      <c r="V84" s="97">
        <v>0</v>
      </c>
    </row>
    <row r="85" spans="1:22">
      <c r="A85">
        <v>77</v>
      </c>
      <c r="B85">
        <v>2</v>
      </c>
      <c r="I85">
        <v>41010102</v>
      </c>
      <c r="J85" t="str">
        <f>+'ANEXO N°1 (DDJJ 1847 y 1926)'!B139</f>
        <v>3.01.03.00</v>
      </c>
      <c r="K85" t="str">
        <f>+VLOOKUP(J85,'ANEXO N°1 (DDJJ 1847 y 1926)'!$B$10:$C$186,2,FALSE)</f>
        <v xml:space="preserve">Gastos de administración y ventas </v>
      </c>
      <c r="L85" t="s">
        <v>1182</v>
      </c>
      <c r="M85" s="97">
        <v>137018362</v>
      </c>
      <c r="N85" s="97">
        <v>3220567</v>
      </c>
      <c r="O85" s="97">
        <v>133797795</v>
      </c>
      <c r="P85" s="97">
        <v>0</v>
      </c>
      <c r="Q85" s="97">
        <v>0</v>
      </c>
      <c r="R85" s="97">
        <v>0</v>
      </c>
      <c r="S85" s="97">
        <v>133797795</v>
      </c>
      <c r="T85" s="97">
        <v>0</v>
      </c>
      <c r="U85" s="97">
        <v>1666</v>
      </c>
      <c r="V85" s="97">
        <v>0</v>
      </c>
    </row>
    <row r="86" spans="1:22">
      <c r="A86">
        <v>78</v>
      </c>
      <c r="B86">
        <v>2</v>
      </c>
      <c r="I86">
        <v>41010104</v>
      </c>
      <c r="J86" t="str">
        <f>+'ANEXO N°1 (DDJJ 1847 y 1926)'!B139</f>
        <v>3.01.03.00</v>
      </c>
      <c r="K86" t="str">
        <f>+VLOOKUP(J86,'ANEXO N°1 (DDJJ 1847 y 1926)'!$B$10:$C$186,2,FALSE)</f>
        <v xml:space="preserve">Gastos de administración y ventas </v>
      </c>
      <c r="L86" t="s">
        <v>1183</v>
      </c>
      <c r="M86" s="97">
        <v>7870341</v>
      </c>
      <c r="N86" s="97">
        <v>93650</v>
      </c>
      <c r="O86" s="97">
        <v>7776691</v>
      </c>
      <c r="P86" s="97">
        <v>0</v>
      </c>
      <c r="Q86" s="97">
        <v>0</v>
      </c>
      <c r="R86" s="97">
        <v>0</v>
      </c>
      <c r="S86" s="97">
        <v>7776691</v>
      </c>
      <c r="T86" s="97">
        <v>0</v>
      </c>
      <c r="U86" s="97">
        <v>1666</v>
      </c>
      <c r="V86" s="97">
        <v>0</v>
      </c>
    </row>
    <row r="87" spans="1:22">
      <c r="A87">
        <v>79</v>
      </c>
      <c r="B87">
        <v>2</v>
      </c>
      <c r="I87">
        <v>41010111</v>
      </c>
      <c r="J87" t="str">
        <f>+'ANEXO N°1 (DDJJ 1847 y 1926)'!B139</f>
        <v>3.01.03.00</v>
      </c>
      <c r="K87" t="str">
        <f>+VLOOKUP(J87,'ANEXO N°1 (DDJJ 1847 y 1926)'!$B$10:$C$186,2,FALSE)</f>
        <v xml:space="preserve">Gastos de administración y ventas </v>
      </c>
      <c r="L87" t="s">
        <v>1184</v>
      </c>
      <c r="M87" s="97">
        <v>86999</v>
      </c>
      <c r="N87" s="97">
        <v>0</v>
      </c>
      <c r="O87" s="97">
        <v>86999</v>
      </c>
      <c r="P87" s="97">
        <v>0</v>
      </c>
      <c r="Q87" s="97">
        <v>0</v>
      </c>
      <c r="R87" s="97">
        <v>0</v>
      </c>
      <c r="S87" s="97">
        <v>86999</v>
      </c>
      <c r="T87" s="97">
        <v>0</v>
      </c>
      <c r="U87" s="97">
        <v>1666</v>
      </c>
      <c r="V87" s="97">
        <v>0</v>
      </c>
    </row>
    <row r="88" spans="1:22">
      <c r="A88">
        <v>80</v>
      </c>
      <c r="B88">
        <v>2</v>
      </c>
      <c r="I88">
        <v>41010113</v>
      </c>
      <c r="J88" t="str">
        <f>+'ANEXO N°1 (DDJJ 1847 y 1926)'!B139</f>
        <v>3.01.03.00</v>
      </c>
      <c r="K88" t="str">
        <f>+VLOOKUP(J88,'ANEXO N°1 (DDJJ 1847 y 1926)'!$B$10:$C$186,2,FALSE)</f>
        <v xml:space="preserve">Gastos de administración y ventas </v>
      </c>
      <c r="L88" t="s">
        <v>1185</v>
      </c>
      <c r="M88" s="97">
        <v>1717677</v>
      </c>
      <c r="N88" s="97">
        <v>828882</v>
      </c>
      <c r="O88" s="97">
        <v>888795</v>
      </c>
      <c r="P88" s="97">
        <v>0</v>
      </c>
      <c r="Q88" s="97">
        <v>0</v>
      </c>
      <c r="R88" s="97">
        <v>0</v>
      </c>
      <c r="S88" s="97">
        <v>888795</v>
      </c>
      <c r="T88" s="97">
        <v>0</v>
      </c>
      <c r="U88" s="97">
        <v>1666</v>
      </c>
      <c r="V88" s="97">
        <v>0</v>
      </c>
    </row>
    <row r="89" spans="1:22">
      <c r="A89">
        <v>81</v>
      </c>
      <c r="B89">
        <v>2</v>
      </c>
      <c r="I89">
        <v>41010118</v>
      </c>
      <c r="J89" t="str">
        <f>+'ANEXO N°1 (DDJJ 1847 y 1926)'!B139</f>
        <v>3.01.03.00</v>
      </c>
      <c r="K89" t="str">
        <f>+VLOOKUP(J89,'ANEXO N°1 (DDJJ 1847 y 1926)'!$B$10:$C$186,2,FALSE)</f>
        <v xml:space="preserve">Gastos de administración y ventas </v>
      </c>
      <c r="L89" t="s">
        <v>1186</v>
      </c>
      <c r="M89" s="97">
        <v>4161542649</v>
      </c>
      <c r="N89" s="97">
        <v>176980498</v>
      </c>
      <c r="O89" s="97">
        <v>3984562151</v>
      </c>
      <c r="P89" s="97">
        <v>0</v>
      </c>
      <c r="Q89" s="97">
        <v>0</v>
      </c>
      <c r="R89" s="97">
        <v>0</v>
      </c>
      <c r="S89" s="97">
        <v>3984562151</v>
      </c>
      <c r="T89" s="97">
        <v>0</v>
      </c>
      <c r="U89" s="97">
        <v>1666</v>
      </c>
      <c r="V89" s="97">
        <v>0</v>
      </c>
    </row>
    <row r="90" spans="1:22">
      <c r="A90">
        <v>82</v>
      </c>
      <c r="B90">
        <v>2</v>
      </c>
      <c r="I90">
        <v>41010120</v>
      </c>
      <c r="J90" t="str">
        <f>+'ANEXO N°1 (DDJJ 1847 y 1926)'!B146</f>
        <v>3.02.03.00</v>
      </c>
      <c r="K90" t="str">
        <f>+VLOOKUP(J90,'ANEXO N°1 (DDJJ 1847 y 1926)'!$B$10:$C$186,2,FALSE)</f>
        <v>Otros ingresos fuera de la explotación</v>
      </c>
      <c r="L90" t="s">
        <v>1187</v>
      </c>
      <c r="M90" s="97">
        <v>1045092536</v>
      </c>
      <c r="N90" s="97">
        <v>2026267299</v>
      </c>
      <c r="O90" s="97">
        <v>0</v>
      </c>
      <c r="P90" s="97">
        <v>981174763</v>
      </c>
      <c r="Q90" s="97">
        <v>0</v>
      </c>
      <c r="R90" s="97">
        <v>0</v>
      </c>
      <c r="S90" s="97">
        <v>0</v>
      </c>
      <c r="T90" s="97">
        <v>981174763</v>
      </c>
      <c r="U90" s="97">
        <v>1660</v>
      </c>
      <c r="V90" s="97">
        <v>0</v>
      </c>
    </row>
    <row r="91" spans="1:22">
      <c r="A91">
        <v>83</v>
      </c>
      <c r="B91">
        <v>2</v>
      </c>
      <c r="I91">
        <v>41010121</v>
      </c>
      <c r="J91" t="str">
        <f>+'ANEXO N°1 (DDJJ 1847 y 1926)'!B146</f>
        <v>3.02.03.00</v>
      </c>
      <c r="K91" t="str">
        <f>+VLOOKUP(J91,'ANEXO N°1 (DDJJ 1847 y 1926)'!$B$10:$C$186,2,FALSE)</f>
        <v>Otros ingresos fuera de la explotación</v>
      </c>
      <c r="L91" t="s">
        <v>1188</v>
      </c>
      <c r="M91" s="97">
        <v>31768229</v>
      </c>
      <c r="N91" s="97">
        <v>75786639</v>
      </c>
      <c r="O91" s="97">
        <v>0</v>
      </c>
      <c r="P91" s="97">
        <v>44018410</v>
      </c>
      <c r="Q91" s="97">
        <v>0</v>
      </c>
      <c r="R91" s="97">
        <v>0</v>
      </c>
      <c r="S91" s="97">
        <v>0</v>
      </c>
      <c r="T91" s="97">
        <v>44018410</v>
      </c>
      <c r="U91" s="97">
        <v>1660</v>
      </c>
      <c r="V91" s="97">
        <v>0</v>
      </c>
    </row>
    <row r="92" spans="1:22">
      <c r="A92">
        <v>84</v>
      </c>
      <c r="B92">
        <v>2</v>
      </c>
      <c r="I92">
        <v>41010125</v>
      </c>
      <c r="J92" t="str">
        <f>+'ANEXO N°1 (DDJJ 1847 y 1926)'!B146</f>
        <v>3.02.03.00</v>
      </c>
      <c r="K92" t="str">
        <f>+VLOOKUP(J92,'ANEXO N°1 (DDJJ 1847 y 1926)'!$B$10:$C$186,2,FALSE)</f>
        <v>Otros ingresos fuera de la explotación</v>
      </c>
      <c r="L92" t="s">
        <v>1189</v>
      </c>
      <c r="M92" s="97">
        <v>10368917</v>
      </c>
      <c r="N92" s="97">
        <v>135507743</v>
      </c>
      <c r="O92" s="97">
        <v>0</v>
      </c>
      <c r="P92" s="97">
        <v>125138826</v>
      </c>
      <c r="Q92" s="97">
        <v>0</v>
      </c>
      <c r="R92" s="97">
        <v>0</v>
      </c>
      <c r="S92" s="97">
        <v>0</v>
      </c>
      <c r="T92" s="97">
        <v>125138826</v>
      </c>
      <c r="U92" s="97">
        <v>1660</v>
      </c>
      <c r="V92" s="97">
        <v>0</v>
      </c>
    </row>
    <row r="93" spans="1:22">
      <c r="A93">
        <v>85</v>
      </c>
      <c r="B93">
        <v>2</v>
      </c>
      <c r="I93">
        <v>41010126</v>
      </c>
      <c r="J93" t="str">
        <f>+'ANEXO N°1 (DDJJ 1847 y 1926)'!B139</f>
        <v>3.01.03.00</v>
      </c>
      <c r="K93" t="str">
        <f>+VLOOKUP(J93,'ANEXO N°1 (DDJJ 1847 y 1926)'!$B$10:$C$186,2,FALSE)</f>
        <v xml:space="preserve">Gastos de administración y ventas </v>
      </c>
      <c r="L93" t="s">
        <v>1190</v>
      </c>
      <c r="M93" s="97">
        <v>12217334</v>
      </c>
      <c r="N93" s="97">
        <v>367924</v>
      </c>
      <c r="O93" s="97">
        <v>11849410</v>
      </c>
      <c r="P93" s="97">
        <v>0</v>
      </c>
      <c r="Q93" s="97">
        <v>0</v>
      </c>
      <c r="R93" s="97">
        <v>0</v>
      </c>
      <c r="S93" s="97">
        <v>11849410</v>
      </c>
      <c r="T93" s="97">
        <v>0</v>
      </c>
      <c r="U93" s="97">
        <v>1666</v>
      </c>
      <c r="V93" s="97">
        <v>0</v>
      </c>
    </row>
    <row r="94" spans="1:22">
      <c r="A94">
        <v>86</v>
      </c>
      <c r="B94">
        <v>2</v>
      </c>
      <c r="I94">
        <v>41010403</v>
      </c>
      <c r="J94" t="str">
        <f>+'ANEXO N°1 (DDJJ 1847 y 1926)'!B139</f>
        <v>3.01.03.00</v>
      </c>
      <c r="K94" t="str">
        <f>+VLOOKUP(J94,'ANEXO N°1 (DDJJ 1847 y 1926)'!$B$10:$C$186,2,FALSE)</f>
        <v xml:space="preserve">Gastos de administración y ventas </v>
      </c>
      <c r="L94" t="s">
        <v>1177</v>
      </c>
      <c r="M94" s="97">
        <v>20214361</v>
      </c>
      <c r="N94" s="97">
        <v>750023</v>
      </c>
      <c r="O94" s="97">
        <v>19464338</v>
      </c>
      <c r="P94" s="97">
        <v>0</v>
      </c>
      <c r="Q94" s="97">
        <v>0</v>
      </c>
      <c r="R94" s="97">
        <v>0</v>
      </c>
      <c r="S94" s="97">
        <v>19464338</v>
      </c>
      <c r="T94" s="97">
        <v>0</v>
      </c>
      <c r="U94" s="97">
        <v>1666</v>
      </c>
      <c r="V94" s="97">
        <v>0</v>
      </c>
    </row>
    <row r="95" spans="1:22">
      <c r="A95">
        <v>87</v>
      </c>
      <c r="B95">
        <v>2</v>
      </c>
      <c r="I95">
        <v>42010101</v>
      </c>
      <c r="J95" t="str">
        <f>+'ANEXO N°1 (DDJJ 1847 y 1926)'!B139</f>
        <v>3.01.03.00</v>
      </c>
      <c r="K95" t="str">
        <f>+VLOOKUP(J95,'ANEXO N°1 (DDJJ 1847 y 1926)'!$B$10:$C$186,2,FALSE)</f>
        <v xml:space="preserve">Gastos de administración y ventas </v>
      </c>
      <c r="L95" t="s">
        <v>1191</v>
      </c>
      <c r="M95" s="97">
        <v>74501483</v>
      </c>
      <c r="N95" s="97">
        <v>0</v>
      </c>
      <c r="O95" s="97">
        <v>74501483</v>
      </c>
      <c r="P95" s="97">
        <v>0</v>
      </c>
      <c r="Q95" s="97">
        <v>0</v>
      </c>
      <c r="R95" s="97">
        <v>0</v>
      </c>
      <c r="S95" s="104">
        <v>74501483</v>
      </c>
      <c r="T95" s="97">
        <v>0</v>
      </c>
      <c r="U95" s="97">
        <v>1662</v>
      </c>
      <c r="V95" s="97">
        <v>0</v>
      </c>
    </row>
    <row r="96" spans="1:22">
      <c r="A96">
        <v>88</v>
      </c>
      <c r="B96">
        <v>2</v>
      </c>
      <c r="I96">
        <v>42010103</v>
      </c>
      <c r="J96" t="str">
        <f>+'ANEXO N°1 (DDJJ 1847 y 1926)'!B139</f>
        <v>3.01.03.00</v>
      </c>
      <c r="K96" t="str">
        <f>+VLOOKUP(J96,'ANEXO N°1 (DDJJ 1847 y 1926)'!$B$10:$C$186,2,FALSE)</f>
        <v xml:space="preserve">Gastos de administración y ventas </v>
      </c>
      <c r="L96" t="s">
        <v>1192</v>
      </c>
      <c r="M96" s="97">
        <v>15515287</v>
      </c>
      <c r="N96" s="97">
        <v>0</v>
      </c>
      <c r="O96" s="97">
        <v>15515287</v>
      </c>
      <c r="P96" s="97">
        <v>0</v>
      </c>
      <c r="Q96" s="97">
        <v>0</v>
      </c>
      <c r="R96" s="97">
        <v>0</v>
      </c>
      <c r="S96" s="104">
        <v>15515287</v>
      </c>
      <c r="T96" s="97">
        <v>0</v>
      </c>
      <c r="U96" s="97">
        <v>1662</v>
      </c>
      <c r="V96" s="97">
        <v>0</v>
      </c>
    </row>
    <row r="97" spans="1:22">
      <c r="A97">
        <v>89</v>
      </c>
      <c r="B97">
        <v>2</v>
      </c>
      <c r="I97">
        <v>42010104</v>
      </c>
      <c r="J97" t="str">
        <f>+'ANEXO N°1 (DDJJ 1847 y 1926)'!B139</f>
        <v>3.01.03.00</v>
      </c>
      <c r="K97" t="str">
        <f>+VLOOKUP(J97,'ANEXO N°1 (DDJJ 1847 y 1926)'!$B$10:$C$186,2,FALSE)</f>
        <v xml:space="preserve">Gastos de administración y ventas </v>
      </c>
      <c r="L97" t="s">
        <v>1193</v>
      </c>
      <c r="M97" s="97">
        <v>33896361</v>
      </c>
      <c r="N97" s="97">
        <v>0</v>
      </c>
      <c r="O97" s="97">
        <v>33896361</v>
      </c>
      <c r="P97" s="97">
        <v>0</v>
      </c>
      <c r="Q97" s="97">
        <v>0</v>
      </c>
      <c r="R97" s="97">
        <v>0</v>
      </c>
      <c r="S97" s="104">
        <v>33896361</v>
      </c>
      <c r="T97" s="97">
        <v>0</v>
      </c>
      <c r="U97" s="97">
        <v>1662</v>
      </c>
      <c r="V97" s="97">
        <v>0</v>
      </c>
    </row>
    <row r="98" spans="1:22">
      <c r="A98">
        <v>90</v>
      </c>
      <c r="B98">
        <v>2</v>
      </c>
      <c r="I98">
        <v>42010106</v>
      </c>
      <c r="J98" t="str">
        <f>+'ANEXO N°1 (DDJJ 1847 y 1926)'!B139</f>
        <v>3.01.03.00</v>
      </c>
      <c r="K98" t="str">
        <f>+VLOOKUP(J98,'ANEXO N°1 (DDJJ 1847 y 1926)'!$B$10:$C$186,2,FALSE)</f>
        <v xml:space="preserve">Gastos de administración y ventas </v>
      </c>
      <c r="L98" t="s">
        <v>1194</v>
      </c>
      <c r="M98" s="97">
        <v>109596806</v>
      </c>
      <c r="N98" s="97">
        <v>0</v>
      </c>
      <c r="O98" s="97">
        <v>109596806</v>
      </c>
      <c r="P98" s="97">
        <v>0</v>
      </c>
      <c r="Q98" s="97">
        <v>0</v>
      </c>
      <c r="R98" s="97">
        <v>0</v>
      </c>
      <c r="S98" s="104">
        <v>109596806</v>
      </c>
      <c r="T98" s="97">
        <v>0</v>
      </c>
      <c r="U98" s="97">
        <v>1662</v>
      </c>
      <c r="V98" s="97">
        <v>0</v>
      </c>
    </row>
    <row r="99" spans="1:22">
      <c r="A99">
        <v>91</v>
      </c>
      <c r="B99">
        <v>2</v>
      </c>
      <c r="I99">
        <v>42010107</v>
      </c>
      <c r="J99" t="str">
        <f>+'ANEXO N°1 (DDJJ 1847 y 1926)'!B139</f>
        <v>3.01.03.00</v>
      </c>
      <c r="K99" t="str">
        <f>+VLOOKUP(J99,'ANEXO N°1 (DDJJ 1847 y 1926)'!$B$10:$C$186,2,FALSE)</f>
        <v xml:space="preserve">Gastos de administración y ventas </v>
      </c>
      <c r="L99" t="s">
        <v>1195</v>
      </c>
      <c r="M99" s="97">
        <v>5747181</v>
      </c>
      <c r="N99" s="97">
        <v>0</v>
      </c>
      <c r="O99" s="97">
        <v>5747181</v>
      </c>
      <c r="P99" s="97">
        <v>0</v>
      </c>
      <c r="Q99" s="97">
        <v>0</v>
      </c>
      <c r="R99" s="97">
        <v>0</v>
      </c>
      <c r="S99" s="97">
        <v>5747181</v>
      </c>
      <c r="T99" s="97">
        <v>0</v>
      </c>
      <c r="U99" s="97">
        <v>1666</v>
      </c>
      <c r="V99" s="97">
        <v>0</v>
      </c>
    </row>
    <row r="100" spans="1:22">
      <c r="A100">
        <v>92</v>
      </c>
      <c r="B100">
        <v>2</v>
      </c>
      <c r="I100">
        <v>42010108</v>
      </c>
      <c r="J100" t="str">
        <f>+'ANEXO N°1 (DDJJ 1847 y 1926)'!B139</f>
        <v>3.01.03.00</v>
      </c>
      <c r="K100" t="str">
        <f>+VLOOKUP(J100,'ANEXO N°1 (DDJJ 1847 y 1926)'!$B$10:$C$186,2,FALSE)</f>
        <v xml:space="preserve">Gastos de administración y ventas </v>
      </c>
      <c r="L100" t="s">
        <v>1196</v>
      </c>
      <c r="M100" s="97">
        <v>6062701</v>
      </c>
      <c r="N100" s="97">
        <v>61361</v>
      </c>
      <c r="O100" s="97">
        <v>6001340</v>
      </c>
      <c r="P100" s="97">
        <v>0</v>
      </c>
      <c r="Q100" s="97">
        <v>0</v>
      </c>
      <c r="R100" s="97">
        <v>0</v>
      </c>
      <c r="S100" s="97">
        <v>6001340</v>
      </c>
      <c r="T100" s="97">
        <v>0</v>
      </c>
      <c r="U100" s="97">
        <v>1666</v>
      </c>
      <c r="V100" s="97">
        <v>0</v>
      </c>
    </row>
    <row r="101" spans="1:22">
      <c r="A101">
        <v>93</v>
      </c>
      <c r="B101">
        <v>2</v>
      </c>
      <c r="I101">
        <v>42010110</v>
      </c>
      <c r="J101" t="str">
        <f>+'ANEXO N°1 (DDJJ 1847 y 1926)'!B139</f>
        <v>3.01.03.00</v>
      </c>
      <c r="K101" t="str">
        <f>+VLOOKUP(J101,'ANEXO N°1 (DDJJ 1847 y 1926)'!$B$10:$C$186,2,FALSE)</f>
        <v xml:space="preserve">Gastos de administración y ventas </v>
      </c>
      <c r="L101" t="s">
        <v>1197</v>
      </c>
      <c r="M101" s="97">
        <v>1005000</v>
      </c>
      <c r="N101" s="97">
        <v>0</v>
      </c>
      <c r="O101" s="97">
        <v>1005000</v>
      </c>
      <c r="P101" s="97">
        <v>0</v>
      </c>
      <c r="Q101" s="97">
        <v>0</v>
      </c>
      <c r="R101" s="97">
        <v>0</v>
      </c>
      <c r="S101" s="97">
        <v>1005000</v>
      </c>
      <c r="T101" s="97">
        <v>0</v>
      </c>
      <c r="U101" s="97">
        <v>1666</v>
      </c>
      <c r="V101" s="97">
        <v>0</v>
      </c>
    </row>
    <row r="102" spans="1:22">
      <c r="A102">
        <v>94</v>
      </c>
      <c r="B102">
        <v>2</v>
      </c>
      <c r="I102">
        <v>42010201</v>
      </c>
      <c r="J102" t="str">
        <f>+'ANEXO N°1 (DDJJ 1847 y 1926)'!B139</f>
        <v>3.01.03.00</v>
      </c>
      <c r="K102" t="str">
        <f>+VLOOKUP(J102,'ANEXO N°1 (DDJJ 1847 y 1926)'!$B$10:$C$186,2,FALSE)</f>
        <v xml:space="preserve">Gastos de administración y ventas </v>
      </c>
      <c r="L102" t="s">
        <v>1198</v>
      </c>
      <c r="M102" s="97">
        <v>6127860</v>
      </c>
      <c r="N102" s="97">
        <v>0</v>
      </c>
      <c r="O102" s="97">
        <v>6127860</v>
      </c>
      <c r="P102" s="97">
        <v>0</v>
      </c>
      <c r="Q102" s="97">
        <v>0</v>
      </c>
      <c r="R102" s="97">
        <v>0</v>
      </c>
      <c r="S102" s="97">
        <v>6127860</v>
      </c>
      <c r="T102" s="97">
        <v>0</v>
      </c>
      <c r="U102" s="97">
        <v>1666</v>
      </c>
      <c r="V102" s="97">
        <v>0</v>
      </c>
    </row>
    <row r="103" spans="1:22">
      <c r="A103">
        <v>95</v>
      </c>
      <c r="B103">
        <v>2</v>
      </c>
      <c r="I103">
        <v>42010206</v>
      </c>
      <c r="J103" t="str">
        <f>+'ANEXO N°1 (DDJJ 1847 y 1926)'!B139</f>
        <v>3.01.03.00</v>
      </c>
      <c r="K103" t="str">
        <f>+VLOOKUP(J103,'ANEXO N°1 (DDJJ 1847 y 1926)'!$B$10:$C$186,2,FALSE)</f>
        <v xml:space="preserve">Gastos de administración y ventas </v>
      </c>
      <c r="L103" t="s">
        <v>1199</v>
      </c>
      <c r="M103" s="97">
        <v>1468068</v>
      </c>
      <c r="N103" s="97">
        <v>0</v>
      </c>
      <c r="O103" s="97">
        <v>1468068</v>
      </c>
      <c r="P103" s="97">
        <v>0</v>
      </c>
      <c r="Q103" s="97">
        <v>0</v>
      </c>
      <c r="R103" s="97">
        <v>0</v>
      </c>
      <c r="S103" s="97">
        <v>1468068</v>
      </c>
      <c r="T103" s="97">
        <v>0</v>
      </c>
      <c r="U103" s="97">
        <v>1666</v>
      </c>
      <c r="V103" s="97">
        <v>0</v>
      </c>
    </row>
    <row r="104" spans="1:22">
      <c r="A104">
        <v>96</v>
      </c>
      <c r="B104">
        <v>2</v>
      </c>
      <c r="I104">
        <v>42020101</v>
      </c>
      <c r="J104" t="str">
        <f>+'ANEXO N°1 (DDJJ 1847 y 1926)'!B139</f>
        <v>3.01.03.00</v>
      </c>
      <c r="K104" t="str">
        <f>+VLOOKUP(J104,'ANEXO N°1 (DDJJ 1847 y 1926)'!$B$10:$C$186,2,FALSE)</f>
        <v xml:space="preserve">Gastos de administración y ventas </v>
      </c>
      <c r="L104" t="s">
        <v>1200</v>
      </c>
      <c r="M104" s="97">
        <v>4071959</v>
      </c>
      <c r="N104" s="97">
        <v>0</v>
      </c>
      <c r="O104" s="97">
        <v>4071959</v>
      </c>
      <c r="P104" s="97">
        <v>0</v>
      </c>
      <c r="Q104" s="97">
        <v>0</v>
      </c>
      <c r="R104" s="97">
        <v>0</v>
      </c>
      <c r="S104" s="97">
        <v>4071959</v>
      </c>
      <c r="T104" s="97">
        <v>0</v>
      </c>
      <c r="U104" s="97">
        <v>1666</v>
      </c>
      <c r="V104" s="97">
        <v>0</v>
      </c>
    </row>
    <row r="105" spans="1:22">
      <c r="A105">
        <v>97</v>
      </c>
      <c r="B105">
        <v>2</v>
      </c>
      <c r="I105">
        <v>42020103</v>
      </c>
      <c r="J105" t="str">
        <f>+'ANEXO N°1 (DDJJ 1847 y 1926)'!B139</f>
        <v>3.01.03.00</v>
      </c>
      <c r="K105" t="str">
        <f>+VLOOKUP(J105,'ANEXO N°1 (DDJJ 1847 y 1926)'!$B$10:$C$186,2,FALSE)</f>
        <v xml:space="preserve">Gastos de administración y ventas </v>
      </c>
      <c r="L105" t="s">
        <v>1201</v>
      </c>
      <c r="M105" s="97">
        <v>11709525</v>
      </c>
      <c r="N105" s="97">
        <v>0</v>
      </c>
      <c r="O105" s="97">
        <v>11709525</v>
      </c>
      <c r="P105" s="97">
        <v>0</v>
      </c>
      <c r="Q105" s="97">
        <v>0</v>
      </c>
      <c r="R105" s="97">
        <v>0</v>
      </c>
      <c r="S105" s="97">
        <v>11709525</v>
      </c>
      <c r="T105" s="97">
        <v>0</v>
      </c>
      <c r="U105" s="97">
        <v>1666</v>
      </c>
      <c r="V105" s="97">
        <v>0</v>
      </c>
    </row>
    <row r="106" spans="1:22">
      <c r="A106">
        <v>98</v>
      </c>
      <c r="B106">
        <v>2</v>
      </c>
      <c r="I106">
        <v>42030104</v>
      </c>
      <c r="J106" t="str">
        <f>+'ANEXO N°1 (DDJJ 1847 y 1926)'!B139</f>
        <v>3.01.03.00</v>
      </c>
      <c r="K106" t="str">
        <f>+VLOOKUP(J106,'ANEXO N°1 (DDJJ 1847 y 1926)'!$B$10:$C$186,2,FALSE)</f>
        <v xml:space="preserve">Gastos de administración y ventas </v>
      </c>
      <c r="L106" t="s">
        <v>1202</v>
      </c>
      <c r="M106" s="97">
        <v>7934662</v>
      </c>
      <c r="N106" s="97">
        <v>1500000</v>
      </c>
      <c r="O106" s="97">
        <v>6434662</v>
      </c>
      <c r="P106" s="97">
        <v>0</v>
      </c>
      <c r="Q106" s="97">
        <v>0</v>
      </c>
      <c r="R106" s="97">
        <v>0</v>
      </c>
      <c r="S106" s="104">
        <v>6434662</v>
      </c>
      <c r="T106" s="97">
        <v>0</v>
      </c>
      <c r="U106" s="97">
        <v>1140</v>
      </c>
      <c r="V106" s="97">
        <v>0</v>
      </c>
    </row>
    <row r="107" spans="1:22">
      <c r="A107">
        <v>99</v>
      </c>
      <c r="B107">
        <v>2</v>
      </c>
      <c r="I107">
        <v>42030203</v>
      </c>
      <c r="J107" t="str">
        <f>+'ANEXO N°1 (DDJJ 1847 y 1926)'!B139</f>
        <v>3.01.03.00</v>
      </c>
      <c r="K107" t="str">
        <f>+VLOOKUP(J107,'ANEXO N°1 (DDJJ 1847 y 1926)'!$B$10:$C$186,2,FALSE)</f>
        <v xml:space="preserve">Gastos de administración y ventas </v>
      </c>
      <c r="L107" t="s">
        <v>1203</v>
      </c>
      <c r="M107" s="97">
        <v>892677</v>
      </c>
      <c r="N107" s="97">
        <v>71180</v>
      </c>
      <c r="O107" s="97">
        <v>821497</v>
      </c>
      <c r="P107" s="97">
        <v>0</v>
      </c>
      <c r="Q107" s="97">
        <v>0</v>
      </c>
      <c r="R107" s="97">
        <v>0</v>
      </c>
      <c r="S107" s="97">
        <v>821497</v>
      </c>
      <c r="T107" s="97">
        <v>0</v>
      </c>
      <c r="U107" s="97">
        <v>1666</v>
      </c>
      <c r="V107" s="97">
        <v>0</v>
      </c>
    </row>
    <row r="108" spans="1:22">
      <c r="A108">
        <v>100</v>
      </c>
      <c r="B108">
        <v>2</v>
      </c>
      <c r="I108">
        <v>42030205</v>
      </c>
      <c r="J108" t="str">
        <f>+'ANEXO N°1 (DDJJ 1847 y 1926)'!B139</f>
        <v>3.01.03.00</v>
      </c>
      <c r="K108" t="str">
        <f>+VLOOKUP(J108,'ANEXO N°1 (DDJJ 1847 y 1926)'!$B$10:$C$186,2,FALSE)</f>
        <v xml:space="preserve">Gastos de administración y ventas </v>
      </c>
      <c r="L108" t="s">
        <v>1204</v>
      </c>
      <c r="M108" s="97">
        <v>93435</v>
      </c>
      <c r="N108" s="97">
        <v>0</v>
      </c>
      <c r="O108" s="97">
        <v>93435</v>
      </c>
      <c r="P108" s="97">
        <v>0</v>
      </c>
      <c r="Q108" s="97">
        <v>0</v>
      </c>
      <c r="R108" s="97">
        <v>0</v>
      </c>
      <c r="S108" s="97">
        <v>93435</v>
      </c>
      <c r="T108" s="97">
        <v>0</v>
      </c>
      <c r="U108" s="97">
        <v>1666</v>
      </c>
      <c r="V108" s="97">
        <v>0</v>
      </c>
    </row>
    <row r="109" spans="1:22">
      <c r="A109">
        <v>101</v>
      </c>
      <c r="B109">
        <v>2</v>
      </c>
      <c r="I109">
        <v>42040101</v>
      </c>
      <c r="J109" t="str">
        <f>+'ANEXO N°1 (DDJJ 1847 y 1926)'!B139</f>
        <v>3.01.03.00</v>
      </c>
      <c r="K109" t="str">
        <f>+VLOOKUP(J109,'ANEXO N°1 (DDJJ 1847 y 1926)'!$B$10:$C$186,2,FALSE)</f>
        <v xml:space="preserve">Gastos de administración y ventas </v>
      </c>
      <c r="L109" t="s">
        <v>1205</v>
      </c>
      <c r="M109" s="97">
        <v>28664</v>
      </c>
      <c r="N109" s="97">
        <v>0</v>
      </c>
      <c r="O109" s="97">
        <v>28664</v>
      </c>
      <c r="P109" s="97">
        <v>0</v>
      </c>
      <c r="Q109" s="97">
        <v>0</v>
      </c>
      <c r="R109" s="97">
        <v>0</v>
      </c>
      <c r="S109" s="97">
        <v>28664</v>
      </c>
      <c r="T109" s="97">
        <v>0</v>
      </c>
      <c r="U109" s="97">
        <v>1666</v>
      </c>
      <c r="V109" s="97">
        <v>0</v>
      </c>
    </row>
    <row r="110" spans="1:22">
      <c r="A110">
        <v>102</v>
      </c>
      <c r="B110">
        <v>2</v>
      </c>
      <c r="I110">
        <v>42040103</v>
      </c>
      <c r="J110" t="str">
        <f>+'ANEXO N°1 (DDJJ 1847 y 1926)'!B139</f>
        <v>3.01.03.00</v>
      </c>
      <c r="K110" t="str">
        <f>+VLOOKUP(J110,'ANEXO N°1 (DDJJ 1847 y 1926)'!$B$10:$C$186,2,FALSE)</f>
        <v xml:space="preserve">Gastos de administración y ventas </v>
      </c>
      <c r="L110" t="s">
        <v>1206</v>
      </c>
      <c r="M110" s="97">
        <v>933164</v>
      </c>
      <c r="N110" s="97">
        <v>0</v>
      </c>
      <c r="O110" s="97">
        <v>933164</v>
      </c>
      <c r="P110" s="97">
        <v>0</v>
      </c>
      <c r="Q110" s="97">
        <v>0</v>
      </c>
      <c r="R110" s="97">
        <v>0</v>
      </c>
      <c r="S110" s="97">
        <v>933164</v>
      </c>
      <c r="T110" s="97">
        <v>0</v>
      </c>
      <c r="U110" s="97">
        <v>1666</v>
      </c>
      <c r="V110" s="97">
        <v>0</v>
      </c>
    </row>
    <row r="111" spans="1:22">
      <c r="A111">
        <v>103</v>
      </c>
      <c r="B111">
        <v>2</v>
      </c>
      <c r="I111">
        <v>42040105</v>
      </c>
      <c r="J111" t="str">
        <f>+'ANEXO N°1 (DDJJ 1847 y 1926)'!B139</f>
        <v>3.01.03.00</v>
      </c>
      <c r="K111" t="str">
        <f>+VLOOKUP(J111,'ANEXO N°1 (DDJJ 1847 y 1926)'!$B$10:$C$186,2,FALSE)</f>
        <v xml:space="preserve">Gastos de administración y ventas </v>
      </c>
      <c r="L111" t="s">
        <v>1207</v>
      </c>
      <c r="M111" s="97">
        <v>206684</v>
      </c>
      <c r="N111" s="97">
        <v>0</v>
      </c>
      <c r="O111" s="97">
        <v>206684</v>
      </c>
      <c r="P111" s="97">
        <v>0</v>
      </c>
      <c r="Q111" s="97">
        <v>0</v>
      </c>
      <c r="R111" s="97">
        <v>0</v>
      </c>
      <c r="S111" s="97">
        <v>206684</v>
      </c>
      <c r="T111" s="97">
        <v>0</v>
      </c>
      <c r="U111" s="97">
        <v>1666</v>
      </c>
      <c r="V111" s="97">
        <v>0</v>
      </c>
    </row>
    <row r="112" spans="1:22">
      <c r="A112">
        <v>104</v>
      </c>
      <c r="B112">
        <v>2</v>
      </c>
      <c r="I112">
        <v>42040203</v>
      </c>
      <c r="J112" t="str">
        <f>+'ANEXO N°1 (DDJJ 1847 y 1926)'!B139</f>
        <v>3.01.03.00</v>
      </c>
      <c r="K112" t="str">
        <f>+VLOOKUP(J112,'ANEXO N°1 (DDJJ 1847 y 1926)'!$B$10:$C$186,2,FALSE)</f>
        <v xml:space="preserve">Gastos de administración y ventas </v>
      </c>
      <c r="L112" t="s">
        <v>1208</v>
      </c>
      <c r="M112" s="97">
        <v>7087840</v>
      </c>
      <c r="N112" s="97">
        <v>623413</v>
      </c>
      <c r="O112" s="97">
        <v>6464427</v>
      </c>
      <c r="P112" s="97">
        <v>0</v>
      </c>
      <c r="Q112" s="97">
        <v>0</v>
      </c>
      <c r="R112" s="97">
        <v>0</v>
      </c>
      <c r="S112" s="97">
        <v>6464427</v>
      </c>
      <c r="T112" s="97">
        <v>0</v>
      </c>
      <c r="U112" s="97">
        <v>1666</v>
      </c>
      <c r="V112" s="97">
        <v>0</v>
      </c>
    </row>
    <row r="113" spans="1:22">
      <c r="A113">
        <v>105</v>
      </c>
      <c r="B113">
        <v>2</v>
      </c>
      <c r="I113">
        <v>42050203</v>
      </c>
      <c r="J113" t="str">
        <f>+'ANEXO N°1 (DDJJ 1847 y 1926)'!B139</f>
        <v>3.01.03.00</v>
      </c>
      <c r="K113" t="str">
        <f>+VLOOKUP(J113,'ANEXO N°1 (DDJJ 1847 y 1926)'!$B$10:$C$186,2,FALSE)</f>
        <v xml:space="preserve">Gastos de administración y ventas </v>
      </c>
      <c r="L113" t="s">
        <v>1209</v>
      </c>
      <c r="M113" s="97">
        <v>4056600</v>
      </c>
      <c r="N113" s="97">
        <v>0</v>
      </c>
      <c r="O113" s="97">
        <v>4056600</v>
      </c>
      <c r="P113" s="97">
        <v>0</v>
      </c>
      <c r="Q113" s="97">
        <v>0</v>
      </c>
      <c r="R113" s="97">
        <v>0</v>
      </c>
      <c r="S113" s="97">
        <v>4056600</v>
      </c>
      <c r="T113" s="97">
        <v>0</v>
      </c>
      <c r="U113" s="97">
        <v>1666</v>
      </c>
      <c r="V113" s="97">
        <v>0</v>
      </c>
    </row>
    <row r="114" spans="1:22">
      <c r="A114">
        <v>106</v>
      </c>
      <c r="B114">
        <v>2</v>
      </c>
      <c r="I114">
        <v>42050204</v>
      </c>
      <c r="J114" t="str">
        <f>+'ANEXO N°1 (DDJJ 1847 y 1926)'!B139</f>
        <v>3.01.03.00</v>
      </c>
      <c r="K114" t="str">
        <f>+VLOOKUP(J114,'ANEXO N°1 (DDJJ 1847 y 1926)'!$B$10:$C$186,2,FALSE)</f>
        <v xml:space="preserve">Gastos de administración y ventas </v>
      </c>
      <c r="L114" t="s">
        <v>1210</v>
      </c>
      <c r="M114" s="97">
        <v>9717806</v>
      </c>
      <c r="N114" s="97">
        <v>126260</v>
      </c>
      <c r="O114" s="97">
        <v>9591546</v>
      </c>
      <c r="P114" s="97">
        <v>0</v>
      </c>
      <c r="Q114" s="97">
        <v>0</v>
      </c>
      <c r="R114" s="97">
        <v>0</v>
      </c>
      <c r="S114" s="97">
        <v>9591546</v>
      </c>
      <c r="T114" s="97">
        <v>0</v>
      </c>
      <c r="U114" s="97">
        <v>1666</v>
      </c>
      <c r="V114" s="97">
        <v>0</v>
      </c>
    </row>
    <row r="115" spans="1:22">
      <c r="A115">
        <v>107</v>
      </c>
      <c r="B115">
        <v>2</v>
      </c>
      <c r="I115">
        <v>42060104</v>
      </c>
      <c r="J115" t="str">
        <f>+'ANEXO N°1 (DDJJ 1847 y 1926)'!B139</f>
        <v>3.01.03.00</v>
      </c>
      <c r="K115" t="str">
        <f>+VLOOKUP(J115,'ANEXO N°1 (DDJJ 1847 y 1926)'!$B$10:$C$186,2,FALSE)</f>
        <v xml:space="preserve">Gastos de administración y ventas </v>
      </c>
      <c r="L115" t="s">
        <v>1211</v>
      </c>
      <c r="M115" s="97">
        <v>23890000</v>
      </c>
      <c r="N115" s="97">
        <v>3335000</v>
      </c>
      <c r="O115" s="97">
        <v>20555000</v>
      </c>
      <c r="P115" s="97">
        <v>0</v>
      </c>
      <c r="Q115" s="97">
        <v>0</v>
      </c>
      <c r="R115" s="97">
        <v>0</v>
      </c>
      <c r="S115" s="97">
        <v>20555000</v>
      </c>
      <c r="T115" s="97">
        <v>0</v>
      </c>
      <c r="U115" s="97">
        <v>1666</v>
      </c>
      <c r="V115" s="97">
        <v>0</v>
      </c>
    </row>
    <row r="116" spans="1:22">
      <c r="A116">
        <v>108</v>
      </c>
      <c r="B116">
        <v>2</v>
      </c>
      <c r="I116">
        <v>42080101</v>
      </c>
      <c r="J116" t="str">
        <f>+'ANEXO N°1 (DDJJ 1847 y 1926)'!B139</f>
        <v>3.01.03.00</v>
      </c>
      <c r="K116" t="str">
        <f>+VLOOKUP(J116,'ANEXO N°1 (DDJJ 1847 y 1926)'!$B$10:$C$186,2,FALSE)</f>
        <v xml:space="preserve">Gastos de administración y ventas </v>
      </c>
      <c r="L116" t="s">
        <v>1212</v>
      </c>
      <c r="M116" s="97">
        <v>29000</v>
      </c>
      <c r="N116" s="97">
        <v>0</v>
      </c>
      <c r="O116" s="97">
        <v>29000</v>
      </c>
      <c r="P116" s="97">
        <v>0</v>
      </c>
      <c r="Q116" s="97">
        <v>0</v>
      </c>
      <c r="R116" s="97">
        <v>0</v>
      </c>
      <c r="S116" s="97">
        <v>29000</v>
      </c>
      <c r="T116" s="97">
        <v>0</v>
      </c>
      <c r="U116" s="97">
        <v>1666</v>
      </c>
      <c r="V116" s="97">
        <v>0</v>
      </c>
    </row>
    <row r="117" spans="1:22">
      <c r="A117">
        <v>109</v>
      </c>
      <c r="B117">
        <v>2</v>
      </c>
      <c r="I117">
        <v>42080102</v>
      </c>
      <c r="J117" t="str">
        <f>+'ANEXO N°1 (DDJJ 1847 y 1926)'!B139</f>
        <v>3.01.03.00</v>
      </c>
      <c r="K117" t="str">
        <f>+VLOOKUP(J117,'ANEXO N°1 (DDJJ 1847 y 1926)'!$B$10:$C$186,2,FALSE)</f>
        <v xml:space="preserve">Gastos de administración y ventas </v>
      </c>
      <c r="L117" t="s">
        <v>1213</v>
      </c>
      <c r="M117" s="97">
        <v>1195976</v>
      </c>
      <c r="N117" s="97">
        <v>0</v>
      </c>
      <c r="O117" s="97">
        <v>1195976</v>
      </c>
      <c r="P117" s="97">
        <v>0</v>
      </c>
      <c r="Q117" s="97">
        <v>0</v>
      </c>
      <c r="R117" s="97">
        <v>0</v>
      </c>
      <c r="S117" s="97">
        <v>1195976</v>
      </c>
      <c r="T117" s="97">
        <v>0</v>
      </c>
      <c r="U117" s="97">
        <v>1666</v>
      </c>
      <c r="V117" s="97">
        <v>0</v>
      </c>
    </row>
    <row r="118" spans="1:22">
      <c r="A118">
        <v>110</v>
      </c>
      <c r="B118">
        <v>2</v>
      </c>
      <c r="I118">
        <v>42080103</v>
      </c>
      <c r="J118" t="str">
        <f>+'ANEXO N°1 (DDJJ 1847 y 1926)'!B176</f>
        <v>3.05.10.00</v>
      </c>
      <c r="K118" t="str">
        <f>+VLOOKUP(J118,'ANEXO N°1 (DDJJ 1847 y 1926)'!$B$10:$C$186,2,FALSE)</f>
        <v xml:space="preserve">Otros egresos fuera de la explotación </v>
      </c>
      <c r="L118" t="s">
        <v>1214</v>
      </c>
      <c r="M118" s="97">
        <v>2400000</v>
      </c>
      <c r="N118" s="97">
        <v>0</v>
      </c>
      <c r="O118" s="97">
        <v>2400000</v>
      </c>
      <c r="P118" s="97">
        <v>0</v>
      </c>
      <c r="Q118" s="97">
        <v>0</v>
      </c>
      <c r="R118" s="97">
        <v>0</v>
      </c>
      <c r="S118" s="97">
        <v>2400000</v>
      </c>
      <c r="T118" s="97">
        <v>0</v>
      </c>
      <c r="U118" s="97">
        <v>1666</v>
      </c>
      <c r="V118" s="97">
        <v>0</v>
      </c>
    </row>
    <row r="119" spans="1:22">
      <c r="A119">
        <v>111</v>
      </c>
      <c r="B119">
        <v>2</v>
      </c>
      <c r="I119">
        <v>42080202</v>
      </c>
      <c r="J119" t="str">
        <f>+'ANEXO N°1 (DDJJ 1847 y 1926)'!B176</f>
        <v>3.05.10.00</v>
      </c>
      <c r="K119" t="str">
        <f>+VLOOKUP(J119,'ANEXO N°1 (DDJJ 1847 y 1926)'!$B$10:$C$186,2,FALSE)</f>
        <v xml:space="preserve">Otros egresos fuera de la explotación </v>
      </c>
      <c r="L119" t="s">
        <v>1215</v>
      </c>
      <c r="M119" s="97">
        <v>106996</v>
      </c>
      <c r="N119" s="97">
        <v>0</v>
      </c>
      <c r="O119" s="97">
        <v>106996</v>
      </c>
      <c r="P119" s="97">
        <v>0</v>
      </c>
      <c r="Q119" s="97">
        <v>0</v>
      </c>
      <c r="R119" s="97">
        <v>0</v>
      </c>
      <c r="S119" s="97">
        <v>106996</v>
      </c>
      <c r="T119" s="97">
        <v>0</v>
      </c>
      <c r="U119" s="97">
        <v>1666</v>
      </c>
      <c r="V119" s="97">
        <v>0</v>
      </c>
    </row>
    <row r="120" spans="1:22">
      <c r="A120">
        <v>112</v>
      </c>
      <c r="B120">
        <v>2</v>
      </c>
      <c r="I120">
        <v>42080901</v>
      </c>
      <c r="J120" t="str">
        <f>+'ANEXO N°1 (DDJJ 1847 y 1926)'!B176</f>
        <v>3.05.10.00</v>
      </c>
      <c r="K120" t="str">
        <f>+VLOOKUP(J120,'ANEXO N°1 (DDJJ 1847 y 1926)'!$B$10:$C$186,2,FALSE)</f>
        <v xml:space="preserve">Otros egresos fuera de la explotación </v>
      </c>
      <c r="L120" t="s">
        <v>1216</v>
      </c>
      <c r="M120" s="97">
        <v>10813366</v>
      </c>
      <c r="N120" s="97">
        <v>0</v>
      </c>
      <c r="O120" s="97">
        <v>10813366</v>
      </c>
      <c r="P120" s="97">
        <v>0</v>
      </c>
      <c r="Q120" s="97">
        <v>0</v>
      </c>
      <c r="R120" s="97">
        <v>0</v>
      </c>
      <c r="S120" s="97">
        <v>10813366</v>
      </c>
      <c r="T120" s="97">
        <v>0</v>
      </c>
      <c r="U120" s="97">
        <v>1666</v>
      </c>
      <c r="V120" s="97">
        <v>0</v>
      </c>
    </row>
    <row r="121" spans="1:22">
      <c r="A121">
        <v>113</v>
      </c>
      <c r="B121">
        <v>2</v>
      </c>
      <c r="I121">
        <v>42080902</v>
      </c>
      <c r="J121" t="str">
        <f>+'ANEXO N°1 (DDJJ 1847 y 1926)'!B176</f>
        <v>3.05.10.00</v>
      </c>
      <c r="K121" t="str">
        <f>+VLOOKUP(J121,'ANEXO N°1 (DDJJ 1847 y 1926)'!$B$10:$C$186,2,FALSE)</f>
        <v xml:space="preserve">Otros egresos fuera de la explotación </v>
      </c>
      <c r="L121" t="s">
        <v>1217</v>
      </c>
      <c r="M121" s="97">
        <v>775503</v>
      </c>
      <c r="N121" s="97">
        <v>0</v>
      </c>
      <c r="O121" s="97">
        <v>775503</v>
      </c>
      <c r="P121" s="97">
        <v>0</v>
      </c>
      <c r="Q121" s="97">
        <v>0</v>
      </c>
      <c r="R121" s="97">
        <v>0</v>
      </c>
      <c r="S121" s="97">
        <v>775503</v>
      </c>
      <c r="T121" s="97">
        <v>0</v>
      </c>
      <c r="U121" s="97">
        <v>1666</v>
      </c>
      <c r="V121" s="97">
        <v>0</v>
      </c>
    </row>
    <row r="122" spans="1:22">
      <c r="A122">
        <v>114</v>
      </c>
      <c r="B122">
        <v>2</v>
      </c>
      <c r="I122">
        <v>42080903</v>
      </c>
      <c r="J122" t="str">
        <f>+'ANEXO N°1 (DDJJ 1847 y 1926)'!B176</f>
        <v>3.05.10.00</v>
      </c>
      <c r="K122" t="str">
        <f>+VLOOKUP(J122,'ANEXO N°1 (DDJJ 1847 y 1926)'!$B$10:$C$186,2,FALSE)</f>
        <v xml:space="preserve">Otros egresos fuera de la explotación </v>
      </c>
      <c r="L122" t="s">
        <v>1218</v>
      </c>
      <c r="M122" s="97">
        <v>22050005</v>
      </c>
      <c r="N122" s="97">
        <v>3193363</v>
      </c>
      <c r="O122" s="97">
        <v>18856642</v>
      </c>
      <c r="P122" s="97">
        <v>0</v>
      </c>
      <c r="Q122" s="97">
        <v>0</v>
      </c>
      <c r="R122" s="97">
        <v>0</v>
      </c>
      <c r="S122" s="97">
        <v>18856642</v>
      </c>
      <c r="T122" s="97">
        <v>0</v>
      </c>
      <c r="U122" s="97">
        <v>1666</v>
      </c>
      <c r="V122" s="97">
        <v>0</v>
      </c>
    </row>
    <row r="123" spans="1:22">
      <c r="A123">
        <v>115</v>
      </c>
      <c r="B123">
        <v>2</v>
      </c>
      <c r="I123">
        <v>42080904</v>
      </c>
      <c r="J123" t="str">
        <f>+'ANEXO N°1 (DDJJ 1847 y 1926)'!B176</f>
        <v>3.05.10.00</v>
      </c>
      <c r="K123" t="str">
        <f>+VLOOKUP(J123,'ANEXO N°1 (DDJJ 1847 y 1926)'!$B$10:$C$186,2,FALSE)</f>
        <v xml:space="preserve">Otros egresos fuera de la explotación </v>
      </c>
      <c r="L123" t="s">
        <v>1219</v>
      </c>
      <c r="M123" s="97">
        <v>15534160</v>
      </c>
      <c r="N123" s="97">
        <v>42162</v>
      </c>
      <c r="O123" s="97">
        <v>15491998</v>
      </c>
      <c r="P123" s="97">
        <v>0</v>
      </c>
      <c r="Q123" s="97">
        <v>0</v>
      </c>
      <c r="R123" s="97">
        <v>0</v>
      </c>
      <c r="S123" s="97">
        <v>15491998</v>
      </c>
      <c r="T123" s="97">
        <v>0</v>
      </c>
      <c r="U123" s="97">
        <v>1666</v>
      </c>
      <c r="V123" s="97">
        <v>0</v>
      </c>
    </row>
    <row r="124" spans="1:22">
      <c r="A124">
        <v>116</v>
      </c>
      <c r="B124">
        <v>2</v>
      </c>
      <c r="I124">
        <v>42080905</v>
      </c>
      <c r="J124" t="str">
        <f>+'ANEXO N°1 (DDJJ 1847 y 1926)'!B176</f>
        <v>3.05.10.00</v>
      </c>
      <c r="K124" t="str">
        <f>+VLOOKUP(J124,'ANEXO N°1 (DDJJ 1847 y 1926)'!$B$10:$C$186,2,FALSE)</f>
        <v xml:space="preserve">Otros egresos fuera de la explotación </v>
      </c>
      <c r="L124" t="s">
        <v>1220</v>
      </c>
      <c r="M124" s="97">
        <v>2371565</v>
      </c>
      <c r="N124" s="97">
        <v>28650</v>
      </c>
      <c r="O124" s="97">
        <v>2342915</v>
      </c>
      <c r="P124" s="97">
        <v>0</v>
      </c>
      <c r="Q124" s="97">
        <v>0</v>
      </c>
      <c r="R124" s="97">
        <v>0</v>
      </c>
      <c r="S124" s="97">
        <v>2342915</v>
      </c>
      <c r="T124" s="97">
        <v>0</v>
      </c>
      <c r="U124" s="97">
        <v>1666</v>
      </c>
      <c r="V124" s="97">
        <v>0</v>
      </c>
    </row>
    <row r="125" spans="1:22">
      <c r="A125">
        <v>117</v>
      </c>
      <c r="B125">
        <v>2</v>
      </c>
      <c r="I125">
        <v>42080908</v>
      </c>
      <c r="J125" t="str">
        <f>+'ANEXO N°1 (DDJJ 1847 y 1926)'!B176</f>
        <v>3.05.10.00</v>
      </c>
      <c r="K125" t="str">
        <f>+VLOOKUP(J125,'ANEXO N°1 (DDJJ 1847 y 1926)'!$B$10:$C$186,2,FALSE)</f>
        <v xml:space="preserve">Otros egresos fuera de la explotación </v>
      </c>
      <c r="L125" t="s">
        <v>1221</v>
      </c>
      <c r="M125" s="97">
        <v>17329626</v>
      </c>
      <c r="N125" s="97">
        <v>34450</v>
      </c>
      <c r="O125" s="97">
        <v>17295176</v>
      </c>
      <c r="P125" s="97">
        <v>0</v>
      </c>
      <c r="Q125" s="97">
        <v>0</v>
      </c>
      <c r="R125" s="97">
        <v>0</v>
      </c>
      <c r="S125" s="97">
        <v>17295176</v>
      </c>
      <c r="T125" s="97">
        <v>0</v>
      </c>
      <c r="U125" s="97">
        <v>1666</v>
      </c>
      <c r="V125" s="97">
        <v>0</v>
      </c>
    </row>
    <row r="126" spans="1:22">
      <c r="A126">
        <v>118</v>
      </c>
      <c r="B126">
        <v>2</v>
      </c>
      <c r="I126">
        <v>42080909</v>
      </c>
      <c r="J126" t="str">
        <f>+'ANEXO N°1 (DDJJ 1847 y 1926)'!B146</f>
        <v>3.02.03.00</v>
      </c>
      <c r="K126" t="str">
        <f>+VLOOKUP(J126,'ANEXO N°1 (DDJJ 1847 y 1926)'!$B$10:$C$186,2,FALSE)</f>
        <v>Otros ingresos fuera de la explotación</v>
      </c>
      <c r="L126" t="s">
        <v>1222</v>
      </c>
      <c r="M126" s="97">
        <v>0</v>
      </c>
      <c r="N126" s="97">
        <v>250000</v>
      </c>
      <c r="O126" s="97">
        <v>0</v>
      </c>
      <c r="P126" s="97">
        <v>250000</v>
      </c>
      <c r="Q126" s="97">
        <v>0</v>
      </c>
      <c r="R126" s="97">
        <v>0</v>
      </c>
      <c r="S126" s="97">
        <v>0</v>
      </c>
      <c r="T126" s="97">
        <v>250000</v>
      </c>
      <c r="U126" s="97">
        <v>1660</v>
      </c>
      <c r="V126" s="97">
        <v>0</v>
      </c>
    </row>
    <row r="127" spans="1:22">
      <c r="A127">
        <v>119</v>
      </c>
      <c r="B127">
        <v>2</v>
      </c>
      <c r="I127">
        <v>42080911</v>
      </c>
      <c r="J127" t="str">
        <f>+'ANEXO N°1 (DDJJ 1847 y 1926)'!B176</f>
        <v>3.05.10.00</v>
      </c>
      <c r="K127" t="str">
        <f>+VLOOKUP(J127,'ANEXO N°1 (DDJJ 1847 y 1926)'!$B$10:$C$186,2,FALSE)</f>
        <v xml:space="preserve">Otros egresos fuera de la explotación </v>
      </c>
      <c r="L127" t="s">
        <v>1223</v>
      </c>
      <c r="M127" s="97">
        <v>39610</v>
      </c>
      <c r="N127" s="97">
        <v>0</v>
      </c>
      <c r="O127" s="97">
        <v>39610</v>
      </c>
      <c r="P127" s="97">
        <v>0</v>
      </c>
      <c r="Q127" s="97">
        <v>0</v>
      </c>
      <c r="R127" s="97">
        <v>0</v>
      </c>
      <c r="S127" s="97">
        <v>39610</v>
      </c>
      <c r="T127" s="97">
        <v>0</v>
      </c>
      <c r="U127" s="97">
        <v>1666</v>
      </c>
      <c r="V127" s="97">
        <v>0</v>
      </c>
    </row>
    <row r="128" spans="1:22">
      <c r="A128">
        <v>120</v>
      </c>
      <c r="B128">
        <v>2</v>
      </c>
      <c r="I128">
        <v>42080912</v>
      </c>
      <c r="J128" t="str">
        <f>+'ANEXO N°1 (DDJJ 1847 y 1926)'!B176</f>
        <v>3.05.10.00</v>
      </c>
      <c r="K128" t="str">
        <f>+VLOOKUP(J128,'ANEXO N°1 (DDJJ 1847 y 1926)'!$B$10:$C$186,2,FALSE)</f>
        <v xml:space="preserve">Otros egresos fuera de la explotación </v>
      </c>
      <c r="L128" t="s">
        <v>1224</v>
      </c>
      <c r="M128" s="97">
        <v>533063</v>
      </c>
      <c r="N128" s="97">
        <v>0</v>
      </c>
      <c r="O128" s="97">
        <v>533063</v>
      </c>
      <c r="P128" s="97">
        <v>0</v>
      </c>
      <c r="Q128" s="97">
        <v>0</v>
      </c>
      <c r="R128" s="97">
        <v>0</v>
      </c>
      <c r="S128" s="97">
        <v>533063</v>
      </c>
      <c r="T128" s="97">
        <v>0</v>
      </c>
      <c r="U128" s="97">
        <v>1666</v>
      </c>
      <c r="V128" s="97">
        <v>0</v>
      </c>
    </row>
    <row r="129" spans="1:22">
      <c r="A129">
        <v>121</v>
      </c>
      <c r="B129">
        <v>2</v>
      </c>
      <c r="I129">
        <v>42080913</v>
      </c>
      <c r="J129" t="str">
        <f>+'ANEXO N°1 (DDJJ 1847 y 1926)'!B176</f>
        <v>3.05.10.00</v>
      </c>
      <c r="K129" t="str">
        <f>+VLOOKUP(J129,'ANEXO N°1 (DDJJ 1847 y 1926)'!$B$10:$C$186,2,FALSE)</f>
        <v xml:space="preserve">Otros egresos fuera de la explotación </v>
      </c>
      <c r="L129" t="s">
        <v>1225</v>
      </c>
      <c r="M129" s="97">
        <v>829820</v>
      </c>
      <c r="N129" s="97">
        <v>0</v>
      </c>
      <c r="O129" s="97">
        <v>829820</v>
      </c>
      <c r="P129" s="97">
        <v>0</v>
      </c>
      <c r="Q129" s="97">
        <v>0</v>
      </c>
      <c r="R129" s="97">
        <v>0</v>
      </c>
      <c r="S129" s="97">
        <v>829820</v>
      </c>
      <c r="T129" s="97">
        <v>0</v>
      </c>
      <c r="U129" s="97">
        <v>1666</v>
      </c>
      <c r="V129" s="97">
        <v>0</v>
      </c>
    </row>
    <row r="130" spans="1:22">
      <c r="A130">
        <v>122</v>
      </c>
      <c r="B130">
        <v>2</v>
      </c>
      <c r="I130">
        <v>42080916</v>
      </c>
      <c r="J130" t="str">
        <f>+'ANEXO N°1 (DDJJ 1847 y 1926)'!B176</f>
        <v>3.05.10.00</v>
      </c>
      <c r="K130" t="str">
        <f>+VLOOKUP(J130,'ANEXO N°1 (DDJJ 1847 y 1926)'!$B$10:$C$186,2,FALSE)</f>
        <v xml:space="preserve">Otros egresos fuera de la explotación </v>
      </c>
      <c r="L130" t="s">
        <v>1226</v>
      </c>
      <c r="M130" s="97">
        <v>1043931</v>
      </c>
      <c r="N130" s="97">
        <v>0</v>
      </c>
      <c r="O130" s="97">
        <v>1043931</v>
      </c>
      <c r="P130" s="97">
        <v>0</v>
      </c>
      <c r="Q130" s="97">
        <v>0</v>
      </c>
      <c r="R130" s="97">
        <v>0</v>
      </c>
      <c r="S130" s="97">
        <v>1043931</v>
      </c>
      <c r="T130" s="97">
        <v>0</v>
      </c>
      <c r="U130" s="97">
        <v>1666</v>
      </c>
      <c r="V130" s="97">
        <v>0</v>
      </c>
    </row>
    <row r="131" spans="1:22">
      <c r="A131">
        <v>123</v>
      </c>
      <c r="B131">
        <v>2</v>
      </c>
      <c r="I131">
        <v>42080917</v>
      </c>
      <c r="J131" t="str">
        <f>+'ANEXO N°1 (DDJJ 1847 y 1926)'!B176</f>
        <v>3.05.10.00</v>
      </c>
      <c r="K131" t="str">
        <f>+VLOOKUP(J131,'ANEXO N°1 (DDJJ 1847 y 1926)'!$B$10:$C$186,2,FALSE)</f>
        <v xml:space="preserve">Otros egresos fuera de la explotación </v>
      </c>
      <c r="L131" t="s">
        <v>1227</v>
      </c>
      <c r="M131" s="97">
        <v>3125686</v>
      </c>
      <c r="N131" s="97">
        <v>0</v>
      </c>
      <c r="O131" s="97">
        <v>3125686</v>
      </c>
      <c r="P131" s="97">
        <v>0</v>
      </c>
      <c r="Q131" s="97">
        <v>0</v>
      </c>
      <c r="R131" s="97">
        <v>0</v>
      </c>
      <c r="S131" s="97">
        <v>3125686</v>
      </c>
      <c r="T131" s="97">
        <v>0</v>
      </c>
      <c r="U131" s="97">
        <v>1666</v>
      </c>
      <c r="V131" s="97">
        <v>0</v>
      </c>
    </row>
    <row r="132" spans="1:22">
      <c r="A132">
        <v>124</v>
      </c>
      <c r="B132">
        <v>2</v>
      </c>
      <c r="I132">
        <v>42080918</v>
      </c>
      <c r="J132" t="str">
        <f>+'ANEXO N°1 (DDJJ 1847 y 1926)'!B176</f>
        <v>3.05.10.00</v>
      </c>
      <c r="K132" t="str">
        <f>+VLOOKUP(J132,'ANEXO N°1 (DDJJ 1847 y 1926)'!$B$10:$C$186,2,FALSE)</f>
        <v xml:space="preserve">Otros egresos fuera de la explotación </v>
      </c>
      <c r="L132" t="s">
        <v>1228</v>
      </c>
      <c r="M132" s="97">
        <v>1356180</v>
      </c>
      <c r="N132" s="97">
        <v>0</v>
      </c>
      <c r="O132" s="97">
        <v>1356180</v>
      </c>
      <c r="P132" s="97">
        <v>0</v>
      </c>
      <c r="Q132" s="97">
        <v>0</v>
      </c>
      <c r="R132" s="97">
        <v>0</v>
      </c>
      <c r="S132" s="97">
        <v>1356180</v>
      </c>
      <c r="T132" s="97">
        <v>0</v>
      </c>
      <c r="U132" s="97">
        <v>1666</v>
      </c>
      <c r="V132" s="97">
        <v>0</v>
      </c>
    </row>
    <row r="133" spans="1:22">
      <c r="A133">
        <v>125</v>
      </c>
      <c r="B133">
        <v>2</v>
      </c>
      <c r="I133">
        <v>42080919</v>
      </c>
      <c r="J133" t="str">
        <f>+'ANEXO N°1 (DDJJ 1847 y 1926)'!B176</f>
        <v>3.05.10.00</v>
      </c>
      <c r="K133" t="str">
        <f>+VLOOKUP(J133,'ANEXO N°1 (DDJJ 1847 y 1926)'!$B$10:$C$186,2,FALSE)</f>
        <v xml:space="preserve">Otros egresos fuera de la explotación </v>
      </c>
      <c r="L133" t="s">
        <v>1229</v>
      </c>
      <c r="M133" s="97">
        <v>23835</v>
      </c>
      <c r="N133" s="97">
        <v>0</v>
      </c>
      <c r="O133" s="97">
        <v>23835</v>
      </c>
      <c r="P133" s="97">
        <v>0</v>
      </c>
      <c r="Q133" s="97">
        <v>0</v>
      </c>
      <c r="R133" s="97">
        <v>0</v>
      </c>
      <c r="S133" s="97">
        <v>23835</v>
      </c>
      <c r="T133" s="97">
        <v>0</v>
      </c>
      <c r="U133" s="97">
        <v>1666</v>
      </c>
      <c r="V133" s="97">
        <v>0</v>
      </c>
    </row>
    <row r="134" spans="1:22">
      <c r="A134">
        <v>126</v>
      </c>
      <c r="B134">
        <v>2</v>
      </c>
      <c r="I134">
        <v>42080921</v>
      </c>
      <c r="J134" t="str">
        <f>+'ANEXO N°1 (DDJJ 1847 y 1926)'!B176</f>
        <v>3.05.10.00</v>
      </c>
      <c r="K134" t="str">
        <f>+VLOOKUP(J134,'ANEXO N°1 (DDJJ 1847 y 1926)'!$B$10:$C$186,2,FALSE)</f>
        <v xml:space="preserve">Otros egresos fuera de la explotación </v>
      </c>
      <c r="L134" t="s">
        <v>1230</v>
      </c>
      <c r="M134" s="97">
        <v>104251</v>
      </c>
      <c r="N134" s="97">
        <v>0</v>
      </c>
      <c r="O134" s="97">
        <v>104251</v>
      </c>
      <c r="P134" s="97">
        <v>0</v>
      </c>
      <c r="Q134" s="97">
        <v>0</v>
      </c>
      <c r="R134" s="97">
        <v>0</v>
      </c>
      <c r="S134" s="97">
        <v>104251</v>
      </c>
      <c r="T134" s="97">
        <v>0</v>
      </c>
      <c r="U134" s="97">
        <v>1666</v>
      </c>
      <c r="V134" s="97">
        <v>0</v>
      </c>
    </row>
    <row r="135" spans="1:22">
      <c r="A135">
        <v>127</v>
      </c>
      <c r="B135">
        <v>2</v>
      </c>
      <c r="I135">
        <v>42090101</v>
      </c>
      <c r="J135" t="str">
        <f>+'ANEXO N°1 (DDJJ 1847 y 1926)'!B155</f>
        <v>3.03.01.00</v>
      </c>
      <c r="K135" t="str">
        <f>+VLOOKUP(J135,'ANEXO N°1 (DDJJ 1847 y 1926)'!$B$10:$C$186,2,FALSE)</f>
        <v>Depreciacion</v>
      </c>
      <c r="L135" t="s">
        <v>1231</v>
      </c>
      <c r="M135" s="97">
        <v>7825572</v>
      </c>
      <c r="N135" s="97">
        <v>910229</v>
      </c>
      <c r="O135" s="97">
        <v>6915343</v>
      </c>
      <c r="P135" s="97">
        <v>0</v>
      </c>
      <c r="Q135" s="97">
        <v>0</v>
      </c>
      <c r="R135" s="97">
        <v>0</v>
      </c>
      <c r="S135" s="104">
        <v>6915343</v>
      </c>
      <c r="T135" s="97">
        <v>0</v>
      </c>
      <c r="U135" s="97">
        <v>1663</v>
      </c>
      <c r="V135" s="97">
        <v>0</v>
      </c>
    </row>
    <row r="136" spans="1:22">
      <c r="A136">
        <v>128</v>
      </c>
      <c r="B136">
        <v>2</v>
      </c>
      <c r="I136">
        <v>42090103</v>
      </c>
      <c r="J136" t="str">
        <f>+'ANEXO N°1 (DDJJ 1847 y 1926)'!B155</f>
        <v>3.03.01.00</v>
      </c>
      <c r="K136" t="str">
        <f>+VLOOKUP(J136,'ANEXO N°1 (DDJJ 1847 y 1926)'!$B$10:$C$186,2,FALSE)</f>
        <v>Depreciacion</v>
      </c>
      <c r="L136" t="s">
        <v>1232</v>
      </c>
      <c r="M136" s="97">
        <v>18159000</v>
      </c>
      <c r="N136" s="97">
        <v>0</v>
      </c>
      <c r="O136" s="97">
        <v>18159000</v>
      </c>
      <c r="P136" s="97">
        <v>0</v>
      </c>
      <c r="Q136" s="97">
        <v>0</v>
      </c>
      <c r="R136" s="97">
        <v>0</v>
      </c>
      <c r="S136" s="104">
        <v>18159000</v>
      </c>
      <c r="T136" s="97">
        <v>0</v>
      </c>
      <c r="U136" s="97">
        <v>1663</v>
      </c>
      <c r="V136" s="97">
        <v>0</v>
      </c>
    </row>
    <row r="137" spans="1:22">
      <c r="A137">
        <v>129</v>
      </c>
      <c r="B137">
        <v>2</v>
      </c>
      <c r="I137">
        <v>43010101</v>
      </c>
      <c r="J137" t="str">
        <f>+'ANEXO N°1 (DDJJ 1847 y 1926)'!B155</f>
        <v>3.03.01.00</v>
      </c>
      <c r="K137" t="str">
        <f>+VLOOKUP(J137,'ANEXO N°1 (DDJJ 1847 y 1926)'!$B$10:$C$186,2,FALSE)</f>
        <v>Depreciacion</v>
      </c>
      <c r="L137" t="s">
        <v>1233</v>
      </c>
      <c r="M137" s="97">
        <v>4082857</v>
      </c>
      <c r="N137" s="97">
        <v>0</v>
      </c>
      <c r="O137" s="97">
        <v>4082857</v>
      </c>
      <c r="P137" s="97">
        <v>0</v>
      </c>
      <c r="Q137" s="97">
        <v>0</v>
      </c>
      <c r="R137" s="97">
        <v>0</v>
      </c>
      <c r="S137" s="104">
        <v>4082857</v>
      </c>
      <c r="T137" s="97">
        <v>0</v>
      </c>
      <c r="U137" s="97">
        <v>1664</v>
      </c>
      <c r="V137" s="97">
        <v>0</v>
      </c>
    </row>
    <row r="138" spans="1:22">
      <c r="A138">
        <v>130</v>
      </c>
      <c r="B138">
        <v>2</v>
      </c>
      <c r="I138">
        <v>43040101</v>
      </c>
      <c r="J138" t="str">
        <f>+'ANEXO N°1 (DDJJ 1847 y 1926)'!B176</f>
        <v>3.05.10.00</v>
      </c>
      <c r="K138" t="str">
        <f>+VLOOKUP(J138,'ANEXO N°1 (DDJJ 1847 y 1926)'!$B$10:$C$186,2,FALSE)</f>
        <v xml:space="preserve">Otros egresos fuera de la explotación </v>
      </c>
      <c r="L138" t="s">
        <v>1234</v>
      </c>
      <c r="M138" s="97">
        <v>3389860</v>
      </c>
      <c r="N138" s="97">
        <v>0</v>
      </c>
      <c r="O138" s="97">
        <v>3389860</v>
      </c>
      <c r="P138" s="97">
        <v>0</v>
      </c>
      <c r="Q138" s="97">
        <v>0</v>
      </c>
      <c r="R138" s="97">
        <v>0</v>
      </c>
      <c r="S138" s="97">
        <v>3389860</v>
      </c>
      <c r="T138" s="97">
        <v>0</v>
      </c>
      <c r="U138" s="97">
        <v>1666</v>
      </c>
      <c r="V138" s="97">
        <v>0</v>
      </c>
    </row>
    <row r="139" spans="1:22">
      <c r="A139">
        <v>131</v>
      </c>
      <c r="B139">
        <v>2</v>
      </c>
      <c r="I139">
        <v>43040102</v>
      </c>
      <c r="J139" t="str">
        <f>+'ANEXO N°1 (DDJJ 1847 y 1926)'!B176</f>
        <v>3.05.10.00</v>
      </c>
      <c r="K139" t="str">
        <f>+VLOOKUP(J139,'ANEXO N°1 (DDJJ 1847 y 1926)'!$B$10:$C$186,2,FALSE)</f>
        <v xml:space="preserve">Otros egresos fuera de la explotación </v>
      </c>
      <c r="L139" t="s">
        <v>1235</v>
      </c>
      <c r="M139" s="97">
        <v>35573115</v>
      </c>
      <c r="N139" s="97">
        <v>8</v>
      </c>
      <c r="O139" s="97">
        <v>35573107</v>
      </c>
      <c r="P139" s="97">
        <v>0</v>
      </c>
      <c r="Q139" s="97">
        <v>0</v>
      </c>
      <c r="R139" s="97">
        <v>0</v>
      </c>
      <c r="S139" s="97">
        <v>35573107</v>
      </c>
      <c r="T139" s="97">
        <v>0</v>
      </c>
      <c r="U139" s="97">
        <v>1666</v>
      </c>
      <c r="V139" s="97">
        <v>0</v>
      </c>
    </row>
    <row r="140" spans="1:22">
      <c r="A140">
        <v>132</v>
      </c>
      <c r="B140">
        <v>2</v>
      </c>
      <c r="I140">
        <v>44010101</v>
      </c>
      <c r="J140" t="str">
        <f>+'ANEXO N°1 (DDJJ 1847 y 1926)'!B146</f>
        <v>3.02.03.00</v>
      </c>
      <c r="K140" t="str">
        <f>+VLOOKUP(J140,'ANEXO N°1 (DDJJ 1847 y 1926)'!$B$10:$C$186,2,FALSE)</f>
        <v>Otros ingresos fuera de la explotación</v>
      </c>
      <c r="L140" t="s">
        <v>1236</v>
      </c>
      <c r="M140" s="97">
        <v>583</v>
      </c>
      <c r="N140" s="97">
        <v>313813</v>
      </c>
      <c r="O140" s="97">
        <v>0</v>
      </c>
      <c r="P140" s="97">
        <v>313230</v>
      </c>
      <c r="Q140" s="97">
        <v>0</v>
      </c>
      <c r="R140" s="97">
        <v>0</v>
      </c>
      <c r="S140" s="97">
        <v>0</v>
      </c>
      <c r="T140" s="97">
        <v>313230</v>
      </c>
      <c r="U140" s="97">
        <v>1660</v>
      </c>
      <c r="V140" s="97">
        <v>0</v>
      </c>
    </row>
    <row r="141" spans="1:22">
      <c r="A141">
        <v>133</v>
      </c>
      <c r="B141">
        <v>2</v>
      </c>
      <c r="I141">
        <v>44010103</v>
      </c>
      <c r="J141" t="str">
        <f>+'ANEXO N°1 (DDJJ 1847 y 1926)'!B146</f>
        <v>3.02.03.00</v>
      </c>
      <c r="K141" t="str">
        <f>+VLOOKUP(J141,'ANEXO N°1 (DDJJ 1847 y 1926)'!$B$10:$C$186,2,FALSE)</f>
        <v>Otros ingresos fuera de la explotación</v>
      </c>
      <c r="L141" t="s">
        <v>1237</v>
      </c>
      <c r="M141" s="97">
        <v>545200</v>
      </c>
      <c r="N141" s="97">
        <v>7572159</v>
      </c>
      <c r="O141" s="97">
        <v>0</v>
      </c>
      <c r="P141" s="97">
        <v>7026959</v>
      </c>
      <c r="Q141" s="97">
        <v>0</v>
      </c>
      <c r="R141" s="97">
        <v>0</v>
      </c>
      <c r="S141" s="97">
        <v>0</v>
      </c>
      <c r="T141" s="97">
        <v>7026959</v>
      </c>
      <c r="U141" s="97">
        <v>1660</v>
      </c>
      <c r="V141" s="97">
        <v>0</v>
      </c>
    </row>
    <row r="142" spans="1:22">
      <c r="A142">
        <v>134</v>
      </c>
      <c r="B142">
        <v>2</v>
      </c>
      <c r="I142">
        <v>45010101</v>
      </c>
      <c r="J142" t="str">
        <f>+'ANEXO N°1 (DDJJ 1847 y 1926)'!B184</f>
        <v>3.06.01.00</v>
      </c>
      <c r="K142" t="str">
        <f>+VLOOKUP(J142,'ANEXO N°1 (DDJJ 1847 y 1926)'!$B$10:$C$186,2,FALSE)</f>
        <v>Impuesto a La Renta</v>
      </c>
      <c r="L142" t="s">
        <v>1238</v>
      </c>
      <c r="M142" s="97">
        <v>36690458</v>
      </c>
      <c r="N142" s="97">
        <v>0</v>
      </c>
      <c r="O142" s="97">
        <v>36690458</v>
      </c>
      <c r="P142" s="97">
        <v>0</v>
      </c>
      <c r="Q142" s="97">
        <v>0</v>
      </c>
      <c r="R142" s="97">
        <v>0</v>
      </c>
      <c r="S142" s="97">
        <v>36690458</v>
      </c>
      <c r="T142" s="97">
        <v>0</v>
      </c>
      <c r="U142" s="97">
        <v>1670</v>
      </c>
      <c r="V142" s="97">
        <v>0</v>
      </c>
    </row>
    <row r="143" spans="1:22">
      <c r="A143">
        <v>135</v>
      </c>
      <c r="B143">
        <v>2</v>
      </c>
      <c r="I143">
        <v>51010201</v>
      </c>
      <c r="J143" t="str">
        <f>+'ANEXO N°1 (DDJJ 1847 y 1926)'!B146</f>
        <v>3.02.03.00</v>
      </c>
      <c r="K143" t="str">
        <f>+VLOOKUP(J143,'ANEXO N°1 (DDJJ 1847 y 1926)'!$B$10:$C$186,2,FALSE)</f>
        <v>Otros ingresos fuera de la explotación</v>
      </c>
      <c r="L143" t="s">
        <v>1239</v>
      </c>
      <c r="M143" s="97">
        <v>1263</v>
      </c>
      <c r="N143" s="97">
        <v>10345</v>
      </c>
      <c r="O143" s="97">
        <v>0</v>
      </c>
      <c r="P143" s="97">
        <v>9082</v>
      </c>
      <c r="Q143" s="97">
        <v>0</v>
      </c>
      <c r="R143" s="97">
        <v>9082</v>
      </c>
      <c r="S143" s="97">
        <v>0</v>
      </c>
      <c r="T143" s="97">
        <v>0</v>
      </c>
      <c r="U143" s="97">
        <v>1660</v>
      </c>
      <c r="V143" s="97">
        <v>0</v>
      </c>
    </row>
    <row r="144" spans="1:22">
      <c r="A144">
        <v>136</v>
      </c>
      <c r="B144">
        <v>2</v>
      </c>
      <c r="I144">
        <v>51010301</v>
      </c>
      <c r="J144" t="str">
        <f>+'ANEXO N°1 (DDJJ 1847 y 1926)'!B146</f>
        <v>3.02.03.00</v>
      </c>
      <c r="K144" t="str">
        <f>+VLOOKUP(J144,'ANEXO N°1 (DDJJ 1847 y 1926)'!$B$10:$C$186,2,FALSE)</f>
        <v>Otros ingresos fuera de la explotación</v>
      </c>
      <c r="L144" t="s">
        <v>1240</v>
      </c>
      <c r="M144" s="97">
        <v>201</v>
      </c>
      <c r="N144" s="97">
        <v>232</v>
      </c>
      <c r="O144" s="97">
        <v>0</v>
      </c>
      <c r="P144" s="97">
        <v>31</v>
      </c>
      <c r="Q144" s="97">
        <v>0</v>
      </c>
      <c r="R144" s="97">
        <v>31</v>
      </c>
      <c r="S144" s="97">
        <v>0</v>
      </c>
      <c r="T144" s="97">
        <v>0</v>
      </c>
      <c r="U144" s="97">
        <v>1660</v>
      </c>
      <c r="V144" s="97">
        <v>0</v>
      </c>
    </row>
    <row r="146" spans="13:20">
      <c r="M146" s="98">
        <f>SUM(M10:M145)</f>
        <v>38996256094</v>
      </c>
      <c r="N146" s="98">
        <f t="shared" ref="N146:T146" si="4">SUM(N10:N145)</f>
        <v>38996256094</v>
      </c>
      <c r="O146" s="98">
        <f t="shared" si="4"/>
        <v>6332332392</v>
      </c>
      <c r="P146" s="98">
        <f t="shared" si="4"/>
        <v>6332332392</v>
      </c>
      <c r="Q146" s="98">
        <f t="shared" si="4"/>
        <v>1673905091</v>
      </c>
      <c r="R146" s="98">
        <f t="shared" si="4"/>
        <v>1559603979</v>
      </c>
      <c r="S146" s="98">
        <f t="shared" si="4"/>
        <v>4658427301</v>
      </c>
      <c r="T146" s="98">
        <f t="shared" si="4"/>
        <v>4772728413</v>
      </c>
    </row>
    <row r="147" spans="13:20">
      <c r="R147" s="97">
        <f>+Q146-R146</f>
        <v>114301112</v>
      </c>
      <c r="S147" s="98">
        <f>+T146-S146</f>
        <v>114301112</v>
      </c>
    </row>
  </sheetData>
  <mergeCells count="8">
    <mergeCell ref="C1:H1"/>
    <mergeCell ref="I2:V2"/>
    <mergeCell ref="B2:B3"/>
    <mergeCell ref="C2:C3"/>
    <mergeCell ref="D2:D3"/>
    <mergeCell ref="E2:E3"/>
    <mergeCell ref="F2:G2"/>
    <mergeCell ref="H2: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4. BCE</vt:lpstr>
      <vt:lpstr>Borrador</vt:lpstr>
      <vt:lpstr>'4. 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2021-06-10T20:55:40Z</dcterms:modified>
</cp:coreProperties>
</file>