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3. Suzuval/3. ESVM/1847/"/>
    </mc:Choice>
  </mc:AlternateContent>
  <xr:revisionPtr revIDLastSave="487" documentId="13_ncr:1_{A686422C-5F66-41F6-9CC7-7A2579CF9D8D}" xr6:coauthVersionLast="47" xr6:coauthVersionMax="47" xr10:uidLastSave="{EC5A58DB-81E3-40A5-B3A7-AD790A16E285}"/>
  <bookViews>
    <workbookView xWindow="-110" yWindow="-110" windowWidth="19420" windowHeight="10420" tabRatio="711" activeTab="4" xr2:uid="{00000000-000D-0000-FFFF-FFFF00000000}"/>
  </bookViews>
  <sheets>
    <sheet name="F1847" sheetId="5" r:id="rId1"/>
    <sheet name="conceptos del rtdo fi" sheetId="3" r:id="rId2"/>
    <sheet name="ANEXO N°1 (DDJJ 1847 y 1926)" sheetId="2" r:id="rId3"/>
    <sheet name="4.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a" localSheetId="3">#REF!</definedName>
    <definedName name="\a">#REF!</definedName>
    <definedName name="\z">#N/A</definedName>
    <definedName name="________________Fol10" localSheetId="3">[1]Hoja10!#REF!</definedName>
    <definedName name="________________Fol10">[1]Hoja10!#REF!</definedName>
    <definedName name="________________Fol11" localSheetId="3">[1]Hoja11!#REF!</definedName>
    <definedName name="________________Fol11">[1]Hoja11!#REF!</definedName>
    <definedName name="________________Fol12">[1]Hoja12!#REF!</definedName>
    <definedName name="________________Fol13">[1]Hoja13!#REF!</definedName>
    <definedName name="________________Fol14">[1]Hoja14!#REF!</definedName>
    <definedName name="________________Fol15">[1]Hoja15!#REF!</definedName>
    <definedName name="________________Fol16">[1]Hoja16!#REF!</definedName>
    <definedName name="________________Fol17">[1]Hoja17!#REF!</definedName>
    <definedName name="________________Fol2">[1]Hoja2!#REF!</definedName>
    <definedName name="________________Fol23">[1]Hoja23!#REF!</definedName>
    <definedName name="________________Fol24">[1]Hoja24!#REF!</definedName>
    <definedName name="________________Fol25">[1]Hoja25!#REF!</definedName>
    <definedName name="________________Fol26">[1]Hoja26!#REF!</definedName>
    <definedName name="________________Fol27">[1]Hoja27!#REF!</definedName>
    <definedName name="________________Fol28">[1]Hoja28!#REF!</definedName>
    <definedName name="________________Fol29">[1]Hoja29!#REF!</definedName>
    <definedName name="________________Fol3">[1]Hoja3!#REF!</definedName>
    <definedName name="________________Fol30">[1]Hoja30!#REF!</definedName>
    <definedName name="________________Fol4">[1]Hoja4!#REF!</definedName>
    <definedName name="________________Fol5">[1]Hoja5!#REF!</definedName>
    <definedName name="________________Fol6">[1]Hoja6!#REF!</definedName>
    <definedName name="________________Fol7">[1]Hoja7!#REF!</definedName>
    <definedName name="________________Fol8">[1]Hoja8!#REF!</definedName>
    <definedName name="________________Fol9">[1]Hoja9!#REF!</definedName>
    <definedName name="________________RLI2">#REF!</definedName>
    <definedName name="________________RLI3">#REF!</definedName>
    <definedName name="________________RLI4">#REF!</definedName>
    <definedName name="_______________Fol10">[1]Hoja10!#REF!</definedName>
    <definedName name="_______________Fol11">[1]Hoja11!#REF!</definedName>
    <definedName name="_______________Fol12">[1]Hoja12!#REF!</definedName>
    <definedName name="_______________Fol13">[1]Hoja13!#REF!</definedName>
    <definedName name="_______________Fol14">[1]Hoja14!#REF!</definedName>
    <definedName name="_______________Fol15">[1]Hoja15!#REF!</definedName>
    <definedName name="_______________Fol16">[1]Hoja16!#REF!</definedName>
    <definedName name="_______________Fol17">[1]Hoja17!#REF!</definedName>
    <definedName name="_______________Fol2">[1]Hoja2!#REF!</definedName>
    <definedName name="_______________Fol23">[1]Hoja23!#REF!</definedName>
    <definedName name="_______________Fol24">[1]Hoja24!#REF!</definedName>
    <definedName name="_______________Fol25">[1]Hoja25!#REF!</definedName>
    <definedName name="_______________Fol26">[1]Hoja26!#REF!</definedName>
    <definedName name="_______________Fol27">[1]Hoja27!#REF!</definedName>
    <definedName name="_______________Fol28">[1]Hoja28!#REF!</definedName>
    <definedName name="_______________Fol29">[1]Hoja29!#REF!</definedName>
    <definedName name="_______________Fol3">[1]Hoja3!#REF!</definedName>
    <definedName name="_______________Fol30">[1]Hoja30!#REF!</definedName>
    <definedName name="_______________Fol4">[1]Hoja4!#REF!</definedName>
    <definedName name="_______________Fol5">[1]Hoja5!#REF!</definedName>
    <definedName name="_______________Fol6">[1]Hoja6!#REF!</definedName>
    <definedName name="_______________Fol7">[1]Hoja7!#REF!</definedName>
    <definedName name="_______________Fol8">[1]Hoja8!#REF!</definedName>
    <definedName name="_______________Fol9">[1]Hoja9!#REF!</definedName>
    <definedName name="_______________RLI2">#REF!</definedName>
    <definedName name="_______________RLI3">#REF!</definedName>
    <definedName name="_______________RLI4">#REF!</definedName>
    <definedName name="_____________Fol10">[1]Hoja10!#REF!</definedName>
    <definedName name="_____________Fol11">[1]Hoja11!#REF!</definedName>
    <definedName name="_____________Fol12">[1]Hoja12!#REF!</definedName>
    <definedName name="_____________Fol13">[1]Hoja13!#REF!</definedName>
    <definedName name="_____________Fol14">[1]Hoja14!#REF!</definedName>
    <definedName name="_____________Fol15">[1]Hoja15!#REF!</definedName>
    <definedName name="_____________Fol16">[1]Hoja16!#REF!</definedName>
    <definedName name="_____________Fol17">[1]Hoja17!#REF!</definedName>
    <definedName name="_____________Fol2">[1]Hoja2!#REF!</definedName>
    <definedName name="_____________Fol23">[1]Hoja23!#REF!</definedName>
    <definedName name="_____________Fol24">[1]Hoja24!#REF!</definedName>
    <definedName name="_____________Fol25">[1]Hoja25!#REF!</definedName>
    <definedName name="_____________Fol26">[1]Hoja26!#REF!</definedName>
    <definedName name="_____________Fol27">[1]Hoja27!#REF!</definedName>
    <definedName name="_____________Fol28">[1]Hoja28!#REF!</definedName>
    <definedName name="_____________Fol29">[1]Hoja29!#REF!</definedName>
    <definedName name="_____________Fol3">[1]Hoja3!#REF!</definedName>
    <definedName name="_____________Fol30">[1]Hoja30!#REF!</definedName>
    <definedName name="_____________Fol4">[1]Hoja4!#REF!</definedName>
    <definedName name="_____________Fol5">[1]Hoja5!#REF!</definedName>
    <definedName name="_____________Fol6">[1]Hoja6!#REF!</definedName>
    <definedName name="_____________Fol7">[1]Hoja7!#REF!</definedName>
    <definedName name="_____________Fol8">[1]Hoja8!#REF!</definedName>
    <definedName name="_____________Fol9">[1]Hoja9!#REF!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[1]Hoja10!#REF!</definedName>
    <definedName name="___________Fol11">[1]Hoja11!#REF!</definedName>
    <definedName name="___________Fol12">[1]Hoja12!#REF!</definedName>
    <definedName name="___________Fol13">[1]Hoja13!#REF!</definedName>
    <definedName name="___________Fol14">[1]Hoja14!#REF!</definedName>
    <definedName name="___________Fol15">[1]Hoja15!#REF!</definedName>
    <definedName name="___________Fol16">[1]Hoja16!#REF!</definedName>
    <definedName name="___________Fol17">[1]Hoja17!#REF!</definedName>
    <definedName name="___________Fol2">[1]Hoja2!#REF!</definedName>
    <definedName name="___________Fol23">[1]Hoja23!#REF!</definedName>
    <definedName name="___________Fol24">[1]Hoja24!#REF!</definedName>
    <definedName name="___________Fol25">[1]Hoja25!#REF!</definedName>
    <definedName name="___________Fol26">[1]Hoja26!#REF!</definedName>
    <definedName name="___________Fol27">[1]Hoja27!#REF!</definedName>
    <definedName name="___________Fol28">[1]Hoja28!#REF!</definedName>
    <definedName name="___________Fol29">[1]Hoja29!#REF!</definedName>
    <definedName name="___________Fol3">[1]Hoja3!#REF!</definedName>
    <definedName name="___________Fol30">[1]Hoja30!#REF!</definedName>
    <definedName name="___________Fol4">[1]Hoja4!#REF!</definedName>
    <definedName name="___________Fol5">[1]Hoja5!#REF!</definedName>
    <definedName name="___________Fol6">[1]Hoja6!#REF!</definedName>
    <definedName name="___________Fol7">[1]Hoja7!#REF!</definedName>
    <definedName name="___________Fol8">[1]Hoja8!#REF!</definedName>
    <definedName name="___________Fol9">[1]Hoja9!#REF!</definedName>
    <definedName name="___________MCH02">#REF!</definedName>
    <definedName name="___________RLI2">#REF!</definedName>
    <definedName name="___________RLI3">#REF!</definedName>
    <definedName name="___________RLI4">#REF!</definedName>
    <definedName name="__________Fol10">[1]Hoja10!#REF!</definedName>
    <definedName name="__________Fol11">[1]Hoja11!#REF!</definedName>
    <definedName name="__________Fol12">[1]Hoja12!#REF!</definedName>
    <definedName name="__________Fol13">[1]Hoja13!#REF!</definedName>
    <definedName name="__________Fol14">[1]Hoja14!#REF!</definedName>
    <definedName name="__________Fol15">[1]Hoja15!#REF!</definedName>
    <definedName name="__________Fol16">[1]Hoja16!#REF!</definedName>
    <definedName name="__________Fol17">[1]Hoja17!#REF!</definedName>
    <definedName name="__________Fol2">[1]Hoja2!#REF!</definedName>
    <definedName name="__________Fol23">[1]Hoja23!#REF!</definedName>
    <definedName name="__________Fol24">[1]Hoja24!#REF!</definedName>
    <definedName name="__________Fol25">[1]Hoja25!#REF!</definedName>
    <definedName name="__________Fol26">[1]Hoja26!#REF!</definedName>
    <definedName name="__________Fol27">[1]Hoja27!#REF!</definedName>
    <definedName name="__________Fol28">[1]Hoja28!#REF!</definedName>
    <definedName name="__________Fol29">[1]Hoja29!#REF!</definedName>
    <definedName name="__________Fol3">[1]Hoja3!#REF!</definedName>
    <definedName name="__________Fol30">[1]Hoja30!#REF!</definedName>
    <definedName name="__________Fol4">[1]Hoja4!#REF!</definedName>
    <definedName name="__________Fol5">[1]Hoja5!#REF!</definedName>
    <definedName name="__________Fol6">[1]Hoja6!#REF!</definedName>
    <definedName name="__________Fol7">[1]Hoja7!#REF!</definedName>
    <definedName name="__________Fol8">[1]Hoja8!#REF!</definedName>
    <definedName name="__________Fol9">[1]Hoja9!#REF!</definedName>
    <definedName name="__________MCH02">#REF!</definedName>
    <definedName name="__________RLI2">#REF!</definedName>
    <definedName name="__________RLI3">#REF!</definedName>
    <definedName name="__________RLI4">#REF!</definedName>
    <definedName name="_________Fol10">[1]Hoja10!#REF!</definedName>
    <definedName name="_________Fol11">[1]Hoja11!#REF!</definedName>
    <definedName name="_________Fol12">[1]Hoja12!#REF!</definedName>
    <definedName name="_________Fol13">[1]Hoja13!#REF!</definedName>
    <definedName name="_________Fol14">[1]Hoja14!#REF!</definedName>
    <definedName name="_________Fol15">[1]Hoja15!#REF!</definedName>
    <definedName name="_________Fol16">[1]Hoja16!#REF!</definedName>
    <definedName name="_________Fol17">[1]Hoja17!#REF!</definedName>
    <definedName name="_________Fol2">[1]Hoja2!#REF!</definedName>
    <definedName name="_________Fol23">[1]Hoja23!#REF!</definedName>
    <definedName name="_________Fol24">[1]Hoja24!#REF!</definedName>
    <definedName name="_________Fol25">[1]Hoja25!#REF!</definedName>
    <definedName name="_________Fol26">[1]Hoja26!#REF!</definedName>
    <definedName name="_________Fol27">[1]Hoja27!#REF!</definedName>
    <definedName name="_________Fol28">[1]Hoja28!#REF!</definedName>
    <definedName name="_________Fol29">[1]Hoja29!#REF!</definedName>
    <definedName name="_________Fol3">[1]Hoja3!#REF!</definedName>
    <definedName name="_________Fol30">[1]Hoja30!#REF!</definedName>
    <definedName name="_________Fol4">[1]Hoja4!#REF!</definedName>
    <definedName name="_________Fol5">[1]Hoja5!#REF!</definedName>
    <definedName name="_________Fol6">[1]Hoja6!#REF!</definedName>
    <definedName name="_________Fol7">[1]Hoja7!#REF!</definedName>
    <definedName name="_________Fol8">[1]Hoja8!#REF!</definedName>
    <definedName name="_________Fol9">[1]Hoja9!#REF!</definedName>
    <definedName name="_________MCH02">#REF!</definedName>
    <definedName name="_________RLI2">#REF!</definedName>
    <definedName name="_________RLI3">#REF!</definedName>
    <definedName name="_________RLI4">#REF!</definedName>
    <definedName name="________MCH02">#REF!</definedName>
    <definedName name="_______Fol10">[1]Hoja10!#REF!</definedName>
    <definedName name="_______Fol11">[1]Hoja11!#REF!</definedName>
    <definedName name="_______Fol12">[1]Hoja12!#REF!</definedName>
    <definedName name="_______Fol13">[1]Hoja13!#REF!</definedName>
    <definedName name="_______Fol14">[1]Hoja14!#REF!</definedName>
    <definedName name="_______Fol15">[1]Hoja15!#REF!</definedName>
    <definedName name="_______Fol16">[1]Hoja16!#REF!</definedName>
    <definedName name="_______Fol17">[1]Hoja17!#REF!</definedName>
    <definedName name="_______Fol2">[1]Hoja2!#REF!</definedName>
    <definedName name="_______Fol23">[1]Hoja23!#REF!</definedName>
    <definedName name="_______Fol24">[1]Hoja24!#REF!</definedName>
    <definedName name="_______Fol25">[1]Hoja25!#REF!</definedName>
    <definedName name="_______Fol26">[1]Hoja26!#REF!</definedName>
    <definedName name="_______Fol27">[1]Hoja27!#REF!</definedName>
    <definedName name="_______Fol28">[1]Hoja28!#REF!</definedName>
    <definedName name="_______Fol29">[1]Hoja29!#REF!</definedName>
    <definedName name="_______Fol3">[1]Hoja3!#REF!</definedName>
    <definedName name="_______Fol30">[1]Hoja30!#REF!</definedName>
    <definedName name="_______Fol4">[1]Hoja4!#REF!</definedName>
    <definedName name="_______Fol5">[1]Hoja5!#REF!</definedName>
    <definedName name="_______Fol6">[1]Hoja6!#REF!</definedName>
    <definedName name="_______Fol7">[1]Hoja7!#REF!</definedName>
    <definedName name="_______Fol8">[1]Hoja8!#REF!</definedName>
    <definedName name="_______Fol9">[1]Hoja9!#REF!</definedName>
    <definedName name="_______MCH02">#REF!</definedName>
    <definedName name="_______RLI2">#REF!</definedName>
    <definedName name="_______RLI3">#REF!</definedName>
    <definedName name="_______RLI4">#REF!</definedName>
    <definedName name="______Fol10">[1]Hoja10!#REF!</definedName>
    <definedName name="______Fol11">[1]Hoja11!#REF!</definedName>
    <definedName name="______Fol12">[1]Hoja12!#REF!</definedName>
    <definedName name="______Fol13">[1]Hoja13!#REF!</definedName>
    <definedName name="______Fol14">[1]Hoja14!#REF!</definedName>
    <definedName name="______Fol15">[1]Hoja15!#REF!</definedName>
    <definedName name="______Fol16">[1]Hoja16!#REF!</definedName>
    <definedName name="______Fol17">[1]Hoja17!#REF!</definedName>
    <definedName name="______Fol2">[1]Hoja2!#REF!</definedName>
    <definedName name="______Fol23">[1]Hoja23!#REF!</definedName>
    <definedName name="______Fol24">[1]Hoja24!#REF!</definedName>
    <definedName name="______Fol25">[1]Hoja25!#REF!</definedName>
    <definedName name="______Fol26">[1]Hoja26!#REF!</definedName>
    <definedName name="______Fol27">[1]Hoja27!#REF!</definedName>
    <definedName name="______Fol28">[1]Hoja28!#REF!</definedName>
    <definedName name="______Fol29">[1]Hoja29!#REF!</definedName>
    <definedName name="______Fol3">[1]Hoja3!#REF!</definedName>
    <definedName name="______Fol30">[1]Hoja30!#REF!</definedName>
    <definedName name="______Fol4">[1]Hoja4!#REF!</definedName>
    <definedName name="______Fol5">[1]Hoja5!#REF!</definedName>
    <definedName name="______Fol6">[1]Hoja6!#REF!</definedName>
    <definedName name="______Fol7">[1]Hoja7!#REF!</definedName>
    <definedName name="______Fol8">[1]Hoja8!#REF!</definedName>
    <definedName name="______Fol9">[1]Hoja9!#REF!</definedName>
    <definedName name="______MCH02">#REF!</definedName>
    <definedName name="______RLI2">#REF!</definedName>
    <definedName name="______RLI3">#REF!</definedName>
    <definedName name="______RLI4">#REF!</definedName>
    <definedName name="_____Fol10">[1]Hoja10!#REF!</definedName>
    <definedName name="_____Fol11">[1]Hoja11!#REF!</definedName>
    <definedName name="_____Fol12">[1]Hoja12!#REF!</definedName>
    <definedName name="_____Fol13">[1]Hoja13!#REF!</definedName>
    <definedName name="_____Fol14">[1]Hoja14!#REF!</definedName>
    <definedName name="_____Fol15">[1]Hoja15!#REF!</definedName>
    <definedName name="_____Fol16">[1]Hoja16!#REF!</definedName>
    <definedName name="_____Fol17">[1]Hoja17!#REF!</definedName>
    <definedName name="_____Fol2">[1]Hoja2!#REF!</definedName>
    <definedName name="_____Fol23">[1]Hoja23!#REF!</definedName>
    <definedName name="_____Fol24">[1]Hoja24!#REF!</definedName>
    <definedName name="_____Fol25">[1]Hoja25!#REF!</definedName>
    <definedName name="_____Fol26">[1]Hoja26!#REF!</definedName>
    <definedName name="_____Fol27">[1]Hoja27!#REF!</definedName>
    <definedName name="_____Fol28">[1]Hoja28!#REF!</definedName>
    <definedName name="_____Fol29">[1]Hoja29!#REF!</definedName>
    <definedName name="_____Fol3">[1]Hoja3!#REF!</definedName>
    <definedName name="_____Fol30">[1]Hoja30!#REF!</definedName>
    <definedName name="_____Fol4">[1]Hoja4!#REF!</definedName>
    <definedName name="_____Fol5">[1]Hoja5!#REF!</definedName>
    <definedName name="_____Fol6">[1]Hoja6!#REF!</definedName>
    <definedName name="_____Fol7">[1]Hoja7!#REF!</definedName>
    <definedName name="_____Fol8">[1]Hoja8!#REF!</definedName>
    <definedName name="_____Fol9">[1]Hoja9!#REF!</definedName>
    <definedName name="_____MCH02">#REF!</definedName>
    <definedName name="_____RLI2">#REF!</definedName>
    <definedName name="_____RLI3">#REF!</definedName>
    <definedName name="_____RLI4">#REF!</definedName>
    <definedName name="____Fol10">[1]Hoja10!#REF!</definedName>
    <definedName name="____Fol11">[1]Hoja11!#REF!</definedName>
    <definedName name="____Fol12">[1]Hoja12!#REF!</definedName>
    <definedName name="____Fol13">[1]Hoja13!#REF!</definedName>
    <definedName name="____Fol14">[1]Hoja14!#REF!</definedName>
    <definedName name="____Fol15">[1]Hoja15!#REF!</definedName>
    <definedName name="____Fol16">[1]Hoja16!#REF!</definedName>
    <definedName name="____Fol17">[1]Hoja17!#REF!</definedName>
    <definedName name="____Fol2">[1]Hoja2!#REF!</definedName>
    <definedName name="____Fol23">[1]Hoja23!#REF!</definedName>
    <definedName name="____Fol24">[1]Hoja24!#REF!</definedName>
    <definedName name="____Fol25">[1]Hoja25!#REF!</definedName>
    <definedName name="____Fol26">[1]Hoja26!#REF!</definedName>
    <definedName name="____Fol27">[1]Hoja27!#REF!</definedName>
    <definedName name="____Fol28">[1]Hoja28!#REF!</definedName>
    <definedName name="____Fol29">[1]Hoja29!#REF!</definedName>
    <definedName name="____Fol3">[1]Hoja3!#REF!</definedName>
    <definedName name="____Fol30">[1]Hoja30!#REF!</definedName>
    <definedName name="____Fol4">[1]Hoja4!#REF!</definedName>
    <definedName name="____Fol5">[1]Hoja5!#REF!</definedName>
    <definedName name="____Fol6">[1]Hoja6!#REF!</definedName>
    <definedName name="____Fol7">[1]Hoja7!#REF!</definedName>
    <definedName name="____Fol8">[1]Hoja8!#REF!</definedName>
    <definedName name="____Fol9">[1]Hoja9!#REF!</definedName>
    <definedName name="____MCH02">#REF!</definedName>
    <definedName name="____RLI2">#REF!</definedName>
    <definedName name="____RLI3">#REF!</definedName>
    <definedName name="____RLI4">#REF!</definedName>
    <definedName name="___F">#REF!</definedName>
    <definedName name="___Fol10">[1]Hoja10!#REF!</definedName>
    <definedName name="___Fol11">[1]Hoja11!#REF!</definedName>
    <definedName name="___Fol12">[1]Hoja12!#REF!</definedName>
    <definedName name="___Fol13">[1]Hoja13!#REF!</definedName>
    <definedName name="___Fol14">[1]Hoja14!#REF!</definedName>
    <definedName name="___Fol15">[1]Hoja15!#REF!</definedName>
    <definedName name="___Fol16">[1]Hoja16!#REF!</definedName>
    <definedName name="___Fol17">[1]Hoja17!#REF!</definedName>
    <definedName name="___Fol2">[1]Hoja2!#REF!</definedName>
    <definedName name="___Fol23">[1]Hoja23!#REF!</definedName>
    <definedName name="___Fol24">[1]Hoja24!#REF!</definedName>
    <definedName name="___Fol25">[1]Hoja25!#REF!</definedName>
    <definedName name="___Fol26">[1]Hoja26!#REF!</definedName>
    <definedName name="___Fol27">[1]Hoja27!#REF!</definedName>
    <definedName name="___Fol28">[1]Hoja28!#REF!</definedName>
    <definedName name="___Fol29">[1]Hoja29!#REF!</definedName>
    <definedName name="___Fol3">[1]Hoja3!#REF!</definedName>
    <definedName name="___Fol30">[1]Hoja30!#REF!</definedName>
    <definedName name="___Fol4">[1]Hoja4!#REF!</definedName>
    <definedName name="___Fol5">[1]Hoja5!#REF!</definedName>
    <definedName name="___Fol6">[1]Hoja6!#REF!</definedName>
    <definedName name="___Fol7">[1]Hoja7!#REF!</definedName>
    <definedName name="___Fol8">[1]Hoja8!#REF!</definedName>
    <definedName name="___Fol9">[1]Hoja9!#REF!</definedName>
    <definedName name="___MCH02">#REF!</definedName>
    <definedName name="___PPM1" localSheetId="3" hidden="1">{#N/A,#N/A,FALSE,"Aging Summary";#N/A,#N/A,FALSE,"Ratio Analysis";#N/A,#N/A,FALSE,"Test 120 Day Accts";#N/A,#N/A,FALSE,"Tickmarks"}</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'[2]Asset Reconciliation'!$D$30</definedName>
    <definedName name="__Ass4">'[2]Asset Reconciliation'!$D$20</definedName>
    <definedName name="__Ass5">'[2]Asset Reconciliation'!$D$16</definedName>
    <definedName name="__Ass6">'[2]Asset Reconciliation'!$D$18</definedName>
    <definedName name="__Ass7">'[2]Asset Reconciliation'!$D$22</definedName>
    <definedName name="__F">#REF!</definedName>
    <definedName name="__Fol10">[1]Hoja10!#REF!</definedName>
    <definedName name="__Fol11">[1]Hoja11!#REF!</definedName>
    <definedName name="__Fol12">[1]Hoja12!#REF!</definedName>
    <definedName name="__Fol13">[1]Hoja13!#REF!</definedName>
    <definedName name="__Fol14">[1]Hoja14!#REF!</definedName>
    <definedName name="__Fol15">[1]Hoja15!#REF!</definedName>
    <definedName name="__Fol16">[1]Hoja16!#REF!</definedName>
    <definedName name="__Fol17">[1]Hoja17!#REF!</definedName>
    <definedName name="__Fol2">[1]Hoja2!#REF!</definedName>
    <definedName name="__Fol23">[1]Hoja23!#REF!</definedName>
    <definedName name="__Fol24">[1]Hoja24!#REF!</definedName>
    <definedName name="__Fol25">[1]Hoja25!#REF!</definedName>
    <definedName name="__Fol26">[1]Hoja26!#REF!</definedName>
    <definedName name="__Fol27">[1]Hoja27!#REF!</definedName>
    <definedName name="__Fol28">[1]Hoja28!#REF!</definedName>
    <definedName name="__Fol29">[1]Hoja29!#REF!</definedName>
    <definedName name="__Fol3">[1]Hoja3!#REF!</definedName>
    <definedName name="__Fol30">[1]Hoja30!#REF!</definedName>
    <definedName name="__Fol4">[1]Hoja4!#REF!</definedName>
    <definedName name="__Fol5">[1]Hoja5!#REF!</definedName>
    <definedName name="__Fol6">[1]Hoja6!#REF!</definedName>
    <definedName name="__Fol7">[1]Hoja7!#REF!</definedName>
    <definedName name="__Fol8">[1]Hoja8!#REF!</definedName>
    <definedName name="__Fol9">[1]Hoja9!#REF!</definedName>
    <definedName name="__MCH02">#REF!</definedName>
    <definedName name="__PPM1" localSheetId="3" hidden="1">{#N/A,#N/A,FALSE,"Aging Summary";#N/A,#N/A,FALSE,"Ratio Analysis";#N/A,#N/A,FALSE,"Test 120 Day Accts";#N/A,#N/A,FALSE,"Tickmarks"}</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[3]BALANCE!#REF!</definedName>
    <definedName name="_5">[3]BALANCE!#REF!</definedName>
    <definedName name="_6">[3]BALANCE!#REF!</definedName>
    <definedName name="_7">[3]BALANCE!#REF!</definedName>
    <definedName name="_8">[3]BALANCE!#REF!</definedName>
    <definedName name="_abr08" localSheetId="3">#REF!</definedName>
    <definedName name="_abr08">#REF!</definedName>
    <definedName name="_abr10">'[4]Tabla 2010'!$Q$21:$S$29</definedName>
    <definedName name="_ago08" localSheetId="3">#REF!</definedName>
    <definedName name="_ago08">#REF!</definedName>
    <definedName name="_ago10">'[4]Tabla 2010'!$Q$33:$S$41</definedName>
    <definedName name="_Ass3">'[2]Asset Reconciliation'!$D$30</definedName>
    <definedName name="_Ass4">'[2]Asset Reconciliation'!$D$20</definedName>
    <definedName name="_Ass5">'[2]Asset Reconciliation'!$D$16</definedName>
    <definedName name="_Ass6">'[2]Asset Reconciliation'!$D$18</definedName>
    <definedName name="_Ass7">'[2]Asset Reconciliation'!$D$22</definedName>
    <definedName name="_B65800">#REF!</definedName>
    <definedName name="_B70000">#REF!</definedName>
    <definedName name="_B70002">#REF!</definedName>
    <definedName name="_B80000">#REF!</definedName>
    <definedName name="_cp010103" localSheetId="3" hidden="1">{#N/A,#N/A,TRUE,"MEMO";#N/A,#N/A,TRUE,"PARAMETROS";#N/A,#N/A,TRUE,"RLI ";#N/A,#N/A,TRUE,"IMPTO.DET.";#N/A,#N/A,TRUE,"FUT-FUNT";#N/A,#N/A,TRUE,"CPI-PATR.";#N/A,#N/A,TRUE,"CM CPI";#N/A,#N/A,TRUE,"PROV";#N/A,#N/A,TRUE,"A FIJO";#N/A,#N/A,TRUE,"LEASING";#N/A,#N/A,TRUE,"VPP";#N/A,#N/A,TRUE,"PPM";#N/A,#N/A,TRUE,"OTROS"}</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 localSheetId="3">'[5]Hoja1 (2)'!#REF!</definedName>
    <definedName name="_DAT1">'[5]Hoja1 (2)'!#REF!</definedName>
    <definedName name="_dic08" localSheetId="3">#REF!</definedName>
    <definedName name="_dic08">#REF!</definedName>
    <definedName name="_dic10">'[4]Tabla 2010'!$Q$45:$S$53</definedName>
    <definedName name="_ene08" localSheetId="3">#REF!</definedName>
    <definedName name="_ene08">#REF!</definedName>
    <definedName name="_ene10">'[4]Tabla 2010'!$B$21:$D$29</definedName>
    <definedName name="_F" localSheetId="3">#REF!</definedName>
    <definedName name="_F">#REF!</definedName>
    <definedName name="_feb08" localSheetId="3">#REF!</definedName>
    <definedName name="_feb08">#REF!</definedName>
    <definedName name="_feb10">'[4]Tabla 2010'!$G$21:$I$29</definedName>
    <definedName name="_Fill" localSheetId="3" hidden="1">#REF!</definedName>
    <definedName name="_Fill" hidden="1">#REF!</definedName>
    <definedName name="_xlnm._FilterDatabase" localSheetId="3" hidden="1">'4.BCE'!$A$12:$I$301</definedName>
    <definedName name="_Fol10" localSheetId="3">[1]Hoja10!#REF!</definedName>
    <definedName name="_Fol10">[1]Hoja10!#REF!</definedName>
    <definedName name="_Fol11" localSheetId="3">[1]Hoja11!#REF!</definedName>
    <definedName name="_Fol11">[1]Hoja11!#REF!</definedName>
    <definedName name="_Fol12">[1]Hoja12!#REF!</definedName>
    <definedName name="_Fol13">[1]Hoja13!#REF!</definedName>
    <definedName name="_Fol14">[1]Hoja14!#REF!</definedName>
    <definedName name="_Fol15">[1]Hoja15!#REF!</definedName>
    <definedName name="_Fol16">[1]Hoja16!#REF!</definedName>
    <definedName name="_Fol17">[1]Hoja17!#REF!</definedName>
    <definedName name="_Fol2">[1]Hoja2!#REF!</definedName>
    <definedName name="_Fol23">[1]Hoja23!#REF!</definedName>
    <definedName name="_Fol24">[1]Hoja24!#REF!</definedName>
    <definedName name="_Fol25">[1]Hoja25!#REF!</definedName>
    <definedName name="_Fol26">[1]Hoja26!#REF!</definedName>
    <definedName name="_Fol27">[1]Hoja27!#REF!</definedName>
    <definedName name="_Fol28">[1]Hoja28!#REF!</definedName>
    <definedName name="_Fol29">[1]Hoja29!#REF!</definedName>
    <definedName name="_Fol3">[1]Hoja3!#REF!</definedName>
    <definedName name="_Fol30">[1]Hoja30!#REF!</definedName>
    <definedName name="_Fol4">[1]Hoja4!#REF!</definedName>
    <definedName name="_Fol5">[1]Hoja5!#REF!</definedName>
    <definedName name="_Fol6">[1]Hoja6!#REF!</definedName>
    <definedName name="_Fol7">[1]Hoja7!#REF!</definedName>
    <definedName name="_Fol8">[1]Hoja8!#REF!</definedName>
    <definedName name="_Fol9">[1]Hoja9!#REF!</definedName>
    <definedName name="_jul08">#REF!</definedName>
    <definedName name="_jul10">'[4]Tabla 2010'!$L$33:$N$41</definedName>
    <definedName name="_jun08" localSheetId="3">#REF!</definedName>
    <definedName name="_jun08">#REF!</definedName>
    <definedName name="_jun10">'[4]Tabla 2010'!$G$33:$I$41</definedName>
    <definedName name="_Key1" localSheetId="3" hidden="1">#REF!</definedName>
    <definedName name="_Key1" hidden="1">#REF!</definedName>
    <definedName name="_Key2" localSheetId="3" hidden="1">#REF!</definedName>
    <definedName name="_Key2" hidden="1">#REF!</definedName>
    <definedName name="_M2">[6]DICBRE!$S$30</definedName>
    <definedName name="_mar08" localSheetId="3">#REF!</definedName>
    <definedName name="_mar08">#REF!</definedName>
    <definedName name="_mar10">'[4]Tabla 2010'!$L$21:$N$29</definedName>
    <definedName name="_may08" localSheetId="3">#REF!</definedName>
    <definedName name="_may08">#REF!</definedName>
    <definedName name="_may10">'[4]Tabla 2010'!$B$33:$D$41</definedName>
    <definedName name="_MCH02" localSheetId="3">#REF!</definedName>
    <definedName name="_MCH02">#REF!</definedName>
    <definedName name="_nov08" localSheetId="3">#REF!</definedName>
    <definedName name="_nov08">#REF!</definedName>
    <definedName name="_nov10">'[4]Tabla 2010'!$L$45:$N$53</definedName>
    <definedName name="_oct08" localSheetId="3">#REF!</definedName>
    <definedName name="_oct08">#REF!</definedName>
    <definedName name="_oct10">'[4]Tabla 2010'!$G$45:$I$53</definedName>
    <definedName name="_Order1" hidden="1">255</definedName>
    <definedName name="_Order2" hidden="1">255</definedName>
    <definedName name="_PPM1" localSheetId="3" hidden="1">{#N/A,#N/A,FALSE,"Aging Summary";#N/A,#N/A,FALSE,"Ratio Analysis";#N/A,#N/A,FALSE,"Test 120 Day Accts";#N/A,#N/A,FALSE,"Tickmarks"}</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'[4]Tabla 2010'!$B$45:$D$53</definedName>
    <definedName name="_Sort" localSheetId="3" hidden="1">#REF!</definedName>
    <definedName name="_Sort" hidden="1">#REF!</definedName>
    <definedName name="a">[7]PEAGOXLS!#REF!</definedName>
    <definedName name="A_impresión_IM">[7]PEAGOXLS!#REF!</definedName>
    <definedName name="AA">[8]DICBRE!$S$31</definedName>
    <definedName name="AAA">[8]DICBRE!$S$30</definedName>
    <definedName name="AAAA">[8]DICBRE!$S$31</definedName>
    <definedName name="AAAAA">[8]DICBRE!$S$30</definedName>
    <definedName name="ACTIVOS" localSheetId="3">#REF!</definedName>
    <definedName name="ACTIVOS">#REF!</definedName>
    <definedName name="ADICIONES" localSheetId="3">#REF!</definedName>
    <definedName name="ADICIONES">#REF!</definedName>
    <definedName name="AFCD" localSheetId="3">#REF!</definedName>
    <definedName name="AFCD">#REF!</definedName>
    <definedName name="AFIJO">#N/A</definedName>
    <definedName name="afsdf" hidden="1">#REF!</definedName>
    <definedName name="AllData">'[2]Data Input'!$E$31:$IT$1243</definedName>
    <definedName name="ANALISIS" localSheetId="3">#REF!</definedName>
    <definedName name="ANALISIS">#REF!</definedName>
    <definedName name="Anexo2" localSheetId="3">#REF!</definedName>
    <definedName name="Anexo2">#REF!</definedName>
    <definedName name="Anexo3" localSheetId="3">#REF!</definedName>
    <definedName name="Anexo3">#REF!</definedName>
    <definedName name="Anexo4">#REF!</definedName>
    <definedName name="anie">[1]Hoja9!#REF!</definedName>
    <definedName name="Anterioractivos">#REF!</definedName>
    <definedName name="Anteriorpasivos">#REF!</definedName>
    <definedName name="Año1">[9]DICBRE!$S$38</definedName>
    <definedName name="_xlnm.Extract" localSheetId="3">#REF!</definedName>
    <definedName name="_xlnm.Extract">#REF!</definedName>
    <definedName name="_xlnm.Print_Area" localSheetId="3">'4.BCE'!$A$1:$I$301</definedName>
    <definedName name="_xlnm.Print_Area" localSheetId="0">'F1847'!$A$3:$P$40</definedName>
    <definedName name="_xlnm.Print_Area">#N/A</definedName>
    <definedName name="ARRASTRE" localSheetId="3">#REF!</definedName>
    <definedName name="ARRASTRE">#REF!</definedName>
    <definedName name="arrastre1" localSheetId="3">#REF!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localSheetId="3" hidden="1">{#N/A,#N/A,FALSE,"Aging Summary";#N/A,#N/A,FALSE,"Ratio Analysis";#N/A,#N/A,FALSE,"Test 120 Day Accts";#N/A,#N/A,FALSE,"Tickmarks"}</definedName>
    <definedName name="asdfasdf" hidden="1">{#N/A,#N/A,FALSE,"Aging Summary";#N/A,#N/A,FALSE,"Ratio Analysis";#N/A,#N/A,FALSE,"Test 120 Day Accts";#N/A,#N/A,FALSE,"Tickmarks"}</definedName>
    <definedName name="AT">[10]AT2002!$S$1</definedName>
    <definedName name="AURABOOKMARK10" localSheetId="3">#REF!</definedName>
    <definedName name="AURABOOKMARK10">#REF!</definedName>
    <definedName name="AURABOOKMARK3" localSheetId="3">#REF!</definedName>
    <definedName name="AURABOOKMARK3">#REF!</definedName>
    <definedName name="AURABOOKMARK4" localSheetId="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[11]DICBRE!$S$30</definedName>
    <definedName name="BALANCE" localSheetId="3">#REF!</definedName>
    <definedName name="BALANCE">#REF!</definedName>
    <definedName name="BASE1" localSheetId="3">#REF!</definedName>
    <definedName name="BASE1">#REF!</definedName>
    <definedName name="_xlnm.Database" localSheetId="3">#REF!</definedName>
    <definedName name="_xlnm.Database">#REF!</definedName>
    <definedName name="baseenero05">#REF!</definedName>
    <definedName name="BASENOV">#REF!</definedName>
    <definedName name="BB">[11]DICBRE!$S$31</definedName>
    <definedName name="BBB">[11]DICBRE!$S$30</definedName>
    <definedName name="BBBB">[11]DICBRE!$S$31</definedName>
    <definedName name="Begexchrate">[2]Assumptions!$D$129</definedName>
    <definedName name="bizcombexchrate">[2]Assumptions!$C$135</definedName>
    <definedName name="bizcombexchrateprior">[2]Assumptions!$D$135</definedName>
    <definedName name="Cap_propio_final_2002" localSheetId="3">#REF!</definedName>
    <definedName name="Cap_propio_final_2002">#REF!</definedName>
    <definedName name="Capitalinicial2001" localSheetId="3">[12]ANEXOII!#REF!</definedName>
    <definedName name="Capitalinicial2001">[12]ANEXOII!#REF!</definedName>
    <definedName name="CC">[13]DICBRE!$S$31</definedName>
    <definedName name="CCC">[13]DICBRE!$S$30</definedName>
    <definedName name="ccccc" localSheetId="3">#REF!</definedName>
    <definedName name="ccccc">#REF!</definedName>
    <definedName name="CCCCCCC">[13]DICBRE!$S$31</definedName>
    <definedName name="Centro_de_Costo" localSheetId="3">#REF!</definedName>
    <definedName name="Centro_de_Costo">#REF!</definedName>
    <definedName name="CERCO" localSheetId="3">#REF!</definedName>
    <definedName name="CERCO">#REF!</definedName>
    <definedName name="cerco1" localSheetId="3">#REF!</definedName>
    <definedName name="cerco1">#REF!</definedName>
    <definedName name="cerco2">#REF!</definedName>
    <definedName name="CMcapitalpropioinicial">[12]ANEXOII!#REF!</definedName>
    <definedName name="CMEJ" localSheetId="3">#REF!</definedName>
    <definedName name="CMEJ">#REF!</definedName>
    <definedName name="CMFINAN">'[14]DICIEMBRE 2008'!$F$3:$R$16</definedName>
    <definedName name="CMM" localSheetId="3">#REF!</definedName>
    <definedName name="CMM">#REF!</definedName>
    <definedName name="Conceptos">'[15]Conceptos de Gastos'!$C$5:$C$306</definedName>
    <definedName name="Corridor">[2]Assumptions!$C$94</definedName>
    <definedName name="CPAGE">"284"</definedName>
    <definedName name="cpi">#REF!</definedName>
    <definedName name="CPNMB">"1"</definedName>
    <definedName name="credito_donaciones">#REF!</definedName>
    <definedName name="_xlnm.Criteria">#REF!</definedName>
    <definedName name="curtailexchrate">[2]Assumptions!$C$137</definedName>
    <definedName name="curtailexchrateprior">[2]Assumptions!$D$137</definedName>
    <definedName name="CYDiscRateRow">'[2]Data Input'!$B$131</definedName>
    <definedName name="CYInflationRateRow">'[2]Data Input'!$B$141</definedName>
    <definedName name="CYInitTrendRow">'[2]Data Input'!$B$169</definedName>
    <definedName name="CYLTRateofReturnRow">'[2]Data Input'!$B$133</definedName>
    <definedName name="CYSalRateRow">'[2]Data Input'!$B$136</definedName>
    <definedName name="CYUltTrendRow">'[2]Data Input'!$B$170</definedName>
    <definedName name="CYUltTrendYearRow">'[2]Data Input'!$B$171</definedName>
    <definedName name="d">[1]Hoja3!#REF!</definedName>
    <definedName name="Data.Next">#REF!</definedName>
    <definedName name="ddd">[1]Hoja4!#REF!</definedName>
    <definedName name="dddd" localSheetId="3" hidden="1">{#N/A,#N/A,FALSE,"Aging Summary";#N/A,#N/A,FALSE,"Ratio Analysis";#N/A,#N/A,FALSE,"Test 120 Day Accts";#N/A,#N/A,FALSE,"Tickmarks"}</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[16]deterioro!$D$11:$L$226</definedName>
    <definedName name="deterioro2">[16]deterioro!$B$12:$L$226</definedName>
    <definedName name="diferenciappm" localSheetId="3">#REF!</definedName>
    <definedName name="diferenciappm">#REF!</definedName>
    <definedName name="DIFERENCIAS" localSheetId="3">#REF!</definedName>
    <definedName name="DIFERENCIAS">#REF!</definedName>
    <definedName name="Disc">[2]Assumptions!$D$13</definedName>
    <definedName name="DiscPrior">[2]Assumptions!$E$13</definedName>
    <definedName name="Div_recibidos" localSheetId="3">#REF!</definedName>
    <definedName name="Div_recibidos">#REF!</definedName>
    <definedName name="DL" localSheetId="3">#REF!</definedName>
    <definedName name="DL">#REF!</definedName>
    <definedName name="DSDADSAD" localSheetId="3">#REF!</definedName>
    <definedName name="DSDADSAD">#REF!</definedName>
    <definedName name="DVNAM">"LASER17"</definedName>
    <definedName name="DVTYP">"PRINTER"</definedName>
    <definedName name="e">[1]Hoja4!#REF!</definedName>
    <definedName name="ee">[7]PEAGOXLS!#REF!</definedName>
    <definedName name="eeee" localSheetId="3" hidden="1">{#N/A,#N/A,FALSE,"Aging Summary";#N/A,#N/A,FALSE,"Ratio Analysis";#N/A,#N/A,FALSE,"Test 120 Day Accts";#N/A,#N/A,FALSE,"Tickmarks"}</definedName>
    <definedName name="eeee" hidden="1">{#N/A,#N/A,FALSE,"Aging Summary";#N/A,#N/A,FALSE,"Ratio Analysis";#N/A,#N/A,FALSE,"Test 120 Day Accts";#N/A,#N/A,FALSE,"Tickmarks"}</definedName>
    <definedName name="EJERCICIO">[10]AT2002!$S$4</definedName>
    <definedName name="Empresa">[17]DICBRE!$S$30</definedName>
    <definedName name="Endexchrate">[2]Assumptions!$C$129</definedName>
    <definedName name="Enero">[18]Tabla!$C$6:$E$14</definedName>
    <definedName name="enero2010" localSheetId="3">#REF!</definedName>
    <definedName name="enero2010">#REF!</definedName>
    <definedName name="eqwwr" localSheetId="3">#REF!</definedName>
    <definedName name="eqwwr">#REF!</definedName>
    <definedName name="ERoA">[2]Assumptions!$D$15</definedName>
    <definedName name="ERoAPrior">[2]Assumptions!$E$15</definedName>
    <definedName name="ESTADO_DE_SITUACION" localSheetId="3">#REF!</definedName>
    <definedName name="ESTADO_DE_SITUACION">#REF!</definedName>
    <definedName name="Excel_BuiltIn__FilterDatabase_10" localSheetId="3">#REF!</definedName>
    <definedName name="Excel_BuiltIn__FilterDatabase_10">#REF!</definedName>
    <definedName name="Excel_BuiltIn__FilterDatabase_11" localSheetId="3">#REF!</definedName>
    <definedName name="Excel_BuiltIn__FilterDatabase_11">#REF!</definedName>
    <definedName name="F_FONDOS">#REF!</definedName>
    <definedName name="FACTOR">#REF!</definedName>
    <definedName name="FECHA_BCE0">[10]AT2002!$S$6</definedName>
    <definedName name="FECHA_BCE1">[10]AT2002!$S$5</definedName>
    <definedName name="FERNANDO" localSheetId="3">#REF!</definedName>
    <definedName name="FERNANDO">#REF!</definedName>
    <definedName name="fffff" localSheetId="3">#REF!</definedName>
    <definedName name="fffff">#REF!</definedName>
    <definedName name="FMTYP">"*STD"</definedName>
    <definedName name="fut">#REF!</definedName>
    <definedName name="FYDiscRateRow">'[2]Data Input'!$B$144</definedName>
    <definedName name="FYInflationRateRow">'[2]Data Input'!$B$154</definedName>
    <definedName name="FYInitTrendRow">'[2]Data Input'!$B$175</definedName>
    <definedName name="fyrend">'[2]Plan Info'!$E$69</definedName>
    <definedName name="fyrendprior">'[2]Plan Data'!$C$41</definedName>
    <definedName name="FYSalRateRow">'[2]Data Input'!$B$149</definedName>
    <definedName name="FYUltTrendRow">'[2]Data Input'!$B$176</definedName>
    <definedName name="FYUltTrendYearRow">'[2]Data Input'!$B$177</definedName>
    <definedName name="GASTO01" localSheetId="3">#REF!</definedName>
    <definedName name="GASTO01">#REF!</definedName>
    <definedName name="GASTOS" localSheetId="3">#REF!</definedName>
    <definedName name="GASTOS">#REF!</definedName>
    <definedName name="GC" localSheetId="3" hidden="1">{#N/A,#N/A,TRUE,"MEMO";#N/A,#N/A,TRUE,"PARAMETROS";#N/A,#N/A,TRUE,"RLI ";#N/A,#N/A,TRUE,"IMPTO.DET.";#N/A,#N/A,TRUE,"FUT-FUNT";#N/A,#N/A,TRUE,"CPI-PATR.";#N/A,#N/A,TRUE,"CM CPI";#N/A,#N/A,TRUE,"PROV";#N/A,#N/A,TRUE,"A FIJO";#N/A,#N/A,TRUE,"LEASING";#N/A,#N/A,TRUE,"VPP";#N/A,#N/A,TRUE,"PPM";#N/A,#N/A,TRUE,"OTROS"}</definedName>
    <definedName name="GC" hidden="1">{#N/A,#N/A,TRUE,"MEMO";#N/A,#N/A,TRUE,"PARAMETROS";#N/A,#N/A,TRUE,"RLI ";#N/A,#N/A,TRUE,"IMPTO.DET.";#N/A,#N/A,TRUE,"FUT-FUNT";#N/A,#N/A,TRUE,"CPI-PATR.";#N/A,#N/A,TRUE,"CM CPI";#N/A,#N/A,TRUE,"PROV";#N/A,#N/A,TRUE,"A FIJO";#N/A,#N/A,TRUE,"LEASING";#N/A,#N/A,TRUE,"VPP";#N/A,#N/A,TRUE,"PPM";#N/A,#N/A,TRUE,"OTROS"}</definedName>
    <definedName name="GTOCM">[19]CC101!$57:$254</definedName>
    <definedName name="GTOCSC">'[20]CC CSC'!$57:$256</definedName>
    <definedName name="GTOLUB" localSheetId="3">#REF!</definedName>
    <definedName name="GTOLUB">#REF!</definedName>
    <definedName name="GTOPP" localSheetId="3">#REF!</definedName>
    <definedName name="GTOPP">#REF!</definedName>
    <definedName name="GTOPPTO" localSheetId="3">#REF!</definedName>
    <definedName name="GTOPPTO">#REF!</definedName>
    <definedName name="GTOS">#REF!</definedName>
    <definedName name="Gtos02">#REF!</definedName>
    <definedName name="Gtos03">#REF!</definedName>
    <definedName name="GVKey">""</definedName>
    <definedName name="HERRERA">#REF!</definedName>
    <definedName name="HighlightDiff">'[21]Disc by Plan ID'!$E$3</definedName>
    <definedName name="INVERSION" localSheetId="3">#REF!</definedName>
    <definedName name="INVERSION">#REF!</definedName>
    <definedName name="IP_CurrencyAbbreviation">'[2]Data Input'!$D$44</definedName>
    <definedName name="IP_CYPercDEDebtGeneric">'[2]Data Input'!$D$1014</definedName>
    <definedName name="IP_CYPercDEEquityGeneric">'[2]Data Input'!$D$1008</definedName>
    <definedName name="IP_CYPercDERealEstate">'[2]Data Input'!$D$1020</definedName>
    <definedName name="IP_StdCurrency">'[2]Data Input'!$E$17</definedName>
    <definedName name="IPATH">"C:\EDUARDO ADRIAN\FORMATOS PARA COMPLEO"</definedName>
    <definedName name="IPC">#REF!</definedName>
    <definedName name="ivadet">'[22]Form 29 (nuevo) Anverso Ene 04'!$P$50</definedName>
    <definedName name="JBNAM">"J09200P"</definedName>
    <definedName name="JBNMB">"088355"</definedName>
    <definedName name="jul">#REF!</definedName>
    <definedName name="JULITA">#REF!</definedName>
    <definedName name="M">[6]DICBRE!$S$31</definedName>
    <definedName name="matchlocalexchrate">[2]Assumptions!$C$136</definedName>
    <definedName name="matchlocalexchrateprior">[2]Assumptions!$D$136</definedName>
    <definedName name="Matriz" localSheetId="3">[17]DICBRE!#REF!</definedName>
    <definedName name="Matriz">[17]DICBRE!#REF!</definedName>
    <definedName name="MatrizDetalle" localSheetId="3">#REF!</definedName>
    <definedName name="MatrizDetalle">#REF!</definedName>
    <definedName name="MCONSOLIDADO">[6]DICBRE!$S$30</definedName>
    <definedName name="Mesactivos" localSheetId="3">#REF!</definedName>
    <definedName name="Mesactivos">#REF!</definedName>
    <definedName name="Mespasivos" localSheetId="3">#REF!</definedName>
    <definedName name="Mespasivos">#REF!</definedName>
    <definedName name="Mesresultado" localSheetId="3">#REF!</definedName>
    <definedName name="Mesresultado">#REF!</definedName>
    <definedName name="MM">[6]DICBRE!$S$31</definedName>
    <definedName name="narr_BasisLTROR">[2]Assumptions!$C$25</definedName>
    <definedName name="NOV" localSheetId="3">#REF!</definedName>
    <definedName name="NOV">#REF!</definedName>
    <definedName name="O_PensionExp_Country" localSheetId="3">#REF!</definedName>
    <definedName name="O_PensionExp_Country">#REF!</definedName>
    <definedName name="O_PensionExp_Currency" localSheetId="3">#REF!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'[21]Projected Expense'!#REF!</definedName>
    <definedName name="O_ProjExpense_FYEFY2">'[21]Projected Expense'!#REF!</definedName>
    <definedName name="O_ProjExpense_FYEFY3">'[21]Projected Expense'!#REF!</definedName>
    <definedName name="O_ProjExpense_FYEFY4">'[21]Projected Expense'!#REF!</definedName>
    <definedName name="O_ProjExpense_FYEFY5">'[21]Projected Expense'!#REF!</definedName>
    <definedName name="O_ProjExpense_SectionAFY1">'[21]Projected Expense'!#REF!</definedName>
    <definedName name="O_ProjExpense_SectionAFY2">'[21]Projected Expense'!#REF!</definedName>
    <definedName name="O_ProjExpense_SectionAFY3">'[21]Projected Expense'!#REF!</definedName>
    <definedName name="O_ProjExpense_SectionAFY4">'[21]Projected Expense'!#REF!</definedName>
    <definedName name="O_ProjExpense_SectionAFY5">'[21]Projected Expense'!#REF!</definedName>
    <definedName name="O_ProjExpense_SectionBFY1">'[21]Projected Expense'!#REF!</definedName>
    <definedName name="O_ProjExpense_SectionBFY2">'[21]Projected Expense'!#REF!</definedName>
    <definedName name="O_ProjExpense_SectionBFY3">'[21]Projected Expense'!#REF!</definedName>
    <definedName name="O_ProjExpense_SectionBFY4">'[21]Projected Expense'!#REF!</definedName>
    <definedName name="O_ProjExpense_SectionBFY5">'[21]Projected Expense'!#REF!</definedName>
    <definedName name="O_SectionC_CY_Unrecognized_deferred_tax__liability">'[21]Disc by Plan ID'!#REF!</definedName>
    <definedName name="OJO" localSheetId="3">#REF!</definedName>
    <definedName name="OJO">#REF!</definedName>
    <definedName name="OO">[23]DICBRE!$S$31</definedName>
    <definedName name="OOO">[23]DICBRE!$S$30</definedName>
    <definedName name="OOOO">[23]DICBRE!$S$31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[2]Assumptions!$C$140</definedName>
    <definedName name="otherexchrateprior">[2]Assumptions!$D$140</definedName>
    <definedName name="otro" localSheetId="3">#REF!</definedName>
    <definedName name="otro">#REF!</definedName>
    <definedName name="otro2" localSheetId="3">#REF!</definedName>
    <definedName name="otro2">#REF!</definedName>
    <definedName name="otro3" localSheetId="3">#REF!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[9]DICBRE!$S$26</definedName>
    <definedName name="PlanIdx">'[2]Plan Info'!$E$5</definedName>
    <definedName name="ppexchrate">[2]Assumptions!$C$134</definedName>
    <definedName name="ppexchrateprior">[2]Assumptions!$D$134</definedName>
    <definedName name="PRECIOS">[7]PEAGOXLS!#REF!</definedName>
    <definedName name="Presupuestoactivos" localSheetId="3">#REF!</definedName>
    <definedName name="Presupuestoactivos">#REF!</definedName>
    <definedName name="Presupuestopasivos" localSheetId="3">#REF!</definedName>
    <definedName name="Presupuestopasivos">#REF!</definedName>
    <definedName name="Presupuestoresultado" localSheetId="3">#REF!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OFFSET([24]formato!$P$1,MATCH([24]formato!A1&amp;"*",[24]formato!$P$1:$P$3000,0)-1,,COUNTIF([24]formato!$P$1:$P$3000,[24]formato!A1&amp;"*"))</definedName>
    <definedName name="ProjectRounding">'[2]Data Input'!$G$8</definedName>
    <definedName name="prueba" localSheetId="3">#REF!</definedName>
    <definedName name="prueba">#REF!</definedName>
    <definedName name="PYDiscRateRow">'[2]Data Input'!$B$118</definedName>
    <definedName name="PYInflationRateRow">'[2]Data Input'!$B$128</definedName>
    <definedName name="PYLTRateofReturnRow">'[2]Data Input'!$B$120</definedName>
    <definedName name="PYSalRateRow">'[2]Data Input'!$B$123</definedName>
    <definedName name="q">[7]PEAGOXLS!#REF!</definedName>
    <definedName name="qq" localSheetId="3">[25]Pag.1!#REF!</definedName>
    <definedName name="qq">[25]Pag.1!#REF!</definedName>
    <definedName name="qqq" localSheetId="3">[25]Pag.1!#REF!</definedName>
    <definedName name="qqq">[25]Pag.1!#REF!</definedName>
    <definedName name="qqqqq" localSheetId="3">[25]Pag.1!#REF!</definedName>
    <definedName name="qqqqq">[25]Pag.1!#REF!</definedName>
    <definedName name="qqqqqq">[25]Pag.1!#REF!</definedName>
    <definedName name="Razón_soc">[26]DATOS!$C$4</definedName>
    <definedName name="reat" localSheetId="3">[25]Pag.1!#REF!</definedName>
    <definedName name="reat">[25]Pag.1!#REF!</definedName>
    <definedName name="Resultadoacumulado" localSheetId="3">#REF!</definedName>
    <definedName name="Resultadoacumulado">#REF!</definedName>
    <definedName name="ResultsInDollars">[2]Assumptions!$C$101</definedName>
    <definedName name="RETIROS">#N/A</definedName>
    <definedName name="RLI">#REF!</definedName>
    <definedName name="rocuant">#REF!</definedName>
    <definedName name="roundingplaces">'[2]Plan Data'!$B$203</definedName>
    <definedName name="rripley11" localSheetId="3">#REF!</definedName>
    <definedName name="rripley11">#REF!</definedName>
    <definedName name="rrrr" localSheetId="3">#REF!</definedName>
    <definedName name="rrrr">#REF!</definedName>
    <definedName name="rrrrr" localSheetId="3">#REF!</definedName>
    <definedName name="rrrrr">#REF!</definedName>
    <definedName name="RUT">[26]DATOS!$C$7</definedName>
    <definedName name="s">[1]Hoja9!#REF!</definedName>
    <definedName name="Sal">[2]Assumptions!$E$18</definedName>
    <definedName name="SalNext">[2]Assumptions!$D$18</definedName>
    <definedName name="sdfazfd" localSheetId="3" hidden="1">{#N/A,#N/A,FALSE,"Aging Summary";#N/A,#N/A,FALSE,"Ratio Analysis";#N/A,#N/A,FALSE,"Test 120 Day Accts";#N/A,#N/A,FALSE,"Tickmarks"}</definedName>
    <definedName name="sdfazfd" hidden="1">{#N/A,#N/A,FALSE,"Aging Summary";#N/A,#N/A,FALSE,"Ratio Analysis";#N/A,#N/A,FALSE,"Test 120 Day Accts";#N/A,#N/A,FALSE,"Tickmarks"}</definedName>
    <definedName name="Septiembre">[25]Pag.1!#REF!</definedName>
    <definedName name="settleexchrate">[2]Assumptions!$C$138</definedName>
    <definedName name="settleexchrateprior">[2]Assumptions!$D$138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[27]DICBRE!$S$30</definedName>
    <definedName name="SSSS">[27]DICBRE!$S$31</definedName>
    <definedName name="SSSSS">[27]DICBRE!$S$31</definedName>
    <definedName name="SSSSSSS">[27]DICBRE!$S$30</definedName>
    <definedName name="STATE">"*HELD"</definedName>
    <definedName name="TASA">[10]AT2002!$S$7</definedName>
    <definedName name="tasappm" localSheetId="3">#REF!</definedName>
    <definedName name="tasappm">#REF!</definedName>
    <definedName name="TC" localSheetId="3">#REF!</definedName>
    <definedName name="TC">#REF!</definedName>
    <definedName name="TextRefCopy1" localSheetId="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[1]Hoja10!#REF!</definedName>
    <definedName name="uyhusah" localSheetId="3" hidden="1">{#N/A,#N/A,TRUE,"MEMO";#N/A,#N/A,TRUE,"PARAMETROS";#N/A,#N/A,TRUE,"RLI ";#N/A,#N/A,TRUE,"IMPTO.DET.";#N/A,#N/A,TRUE,"FUT-FUNT";#N/A,#N/A,TRUE,"CPI-PATR.";#N/A,#N/A,TRUE,"CM CPI";#N/A,#N/A,TRUE,"PROV";#N/A,#N/A,TRUE,"A FIJO";#N/A,#N/A,TRUE,"LEASING";#N/A,#N/A,TRUE,"VPP";#N/A,#N/A,TRUE,"PPM";#N/A,#N/A,TRUE,"OTROS"}</definedName>
    <definedName name="uyhusah" hidden="1">{#N/A,#N/A,TRUE,"MEMO";#N/A,#N/A,TRUE,"PARAMETROS";#N/A,#N/A,TRUE,"RLI ";#N/A,#N/A,TRUE,"IMPTO.DET.";#N/A,#N/A,TRUE,"FUT-FUNT";#N/A,#N/A,TRUE,"CPI-PATR.";#N/A,#N/A,TRUE,"CM CPI";#N/A,#N/A,TRUE,"PROV";#N/A,#N/A,TRUE,"A FIJO";#N/A,#N/A,TRUE,"LEASING";#N/A,#N/A,TRUE,"VPP";#N/A,#N/A,TRUE,"PPM";#N/A,#N/A,TRUE,"OTROS"}</definedName>
    <definedName name="uyif" localSheetId="3" hidden="1">{#N/A,#N/A,FALSE,"Aging Summary";#N/A,#N/A,FALSE,"Ratio Analysis";#N/A,#N/A,FALSE,"Test 120 Day Accts";#N/A,#N/A,FALSE,"Tickmarks"}</definedName>
    <definedName name="uyif" hidden="1">{#N/A,#N/A,FALSE,"Aging Summary";#N/A,#N/A,FALSE,"Ratio Analysis";#N/A,#N/A,FALSE,"Test 120 Day Accts";#N/A,#N/A,FALSE,"Tickmarks"}</definedName>
    <definedName name="v">'[28]Registrar '!$A$2:$B$182</definedName>
    <definedName name="vv" localSheetId="3" hidden="1">{#N/A,#N/A,TRUE,"MEMO";#N/A,#N/A,TRUE,"PARAMETROS";#N/A,#N/A,TRUE,"RLI ";#N/A,#N/A,TRUE,"IMPTO.DET.";#N/A,#N/A,TRUE,"FUT-FUNT";#N/A,#N/A,TRUE,"CPI-PATR.";#N/A,#N/A,TRUE,"CM CPI";#N/A,#N/A,TRUE,"PROV";#N/A,#N/A,TRUE,"A FIJO";#N/A,#N/A,TRUE,"LEASING";#N/A,#N/A,TRUE,"VPP";#N/A,#N/A,TRUE,"PPM";#N/A,#N/A,TRUE,"OTROS"}</definedName>
    <definedName name="vv" hidden="1">{#N/A,#N/A,TRUE,"MEMO";#N/A,#N/A,TRUE,"PARAMETROS";#N/A,#N/A,TRUE,"RLI ";#N/A,#N/A,TRUE,"IMPTO.DET.";#N/A,#N/A,TRUE,"FUT-FUNT";#N/A,#N/A,TRUE,"CPI-PATR.";#N/A,#N/A,TRUE,"CM CPI";#N/A,#N/A,TRUE,"PROV";#N/A,#N/A,TRUE,"A FIJO";#N/A,#N/A,TRUE,"LEASING";#N/A,#N/A,TRUE,"VPP";#N/A,#N/A,TRUE,"PPM";#N/A,#N/A,TRUE,"OTROS"}</definedName>
    <definedName name="w" localSheetId="3"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localSheetId="3"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3"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localSheetId="3" hidden="1">{#N/A,#N/A,TRUE,"MEMO";#N/A,#N/A,TRUE,"PARAMETROS";#N/A,#N/A,TRUE,"RLI ";#N/A,#N/A,TRUE,"IMPTO.DET.";#N/A,#N/A,TRUE,"FUT-FUNT";#N/A,#N/A,TRUE,"CPI-PATR.";#N/A,#N/A,TRUE,"CM CPI";#N/A,#N/A,TRUE,"PROV";#N/A,#N/A,TRUE,"A FIJO";#N/A,#N/A,TRUE,"LEASING";#N/A,#N/A,TRUE,"VPP";#N/A,#N/A,TRUE,"PPM";#N/A,#N/A,TRUE,"OTROS"}</definedName>
    <definedName name="wrn.Informe._.RLI." hidden="1">{#N/A,#N/A,TRUE,"MEMO";#N/A,#N/A,TRUE,"PARAMETROS";#N/A,#N/A,TRUE,"RLI ";#N/A,#N/A,TRUE,"IMPTO.DET.";#N/A,#N/A,TRUE,"FUT-FUNT";#N/A,#N/A,TRUE,"CPI-PATR.";#N/A,#N/A,TRUE,"CM CPI";#N/A,#N/A,TRUE,"PROV";#N/A,#N/A,TRUE,"A FIJO";#N/A,#N/A,TRUE,"LEASING";#N/A,#N/A,TRUE,"VPP";#N/A,#N/A,TRUE,"PPM";#N/A,#N/A,TRUE,"OTROS"}</definedName>
    <definedName name="www" localSheetId="3" hidden="1">{#N/A,#N/A,FALSE,"Aging Summary";#N/A,#N/A,FALSE,"Ratio Analysis";#N/A,#N/A,FALSE,"Test 120 Day Accts";#N/A,#N/A,FALSE,"Tickmarks"}</definedName>
    <definedName name="www" hidden="1">{#N/A,#N/A,FALSE,"Aging Summary";#N/A,#N/A,FALSE,"Ratio Analysis";#N/A,#N/A,FALSE,"Test 120 Day Accts";#N/A,#N/A,FALSE,"Tickmarks"}</definedName>
    <definedName name="X">#REF!</definedName>
    <definedName name="xc">#REF!</definedName>
    <definedName name="xoevtexchrate">[2]Assumptions!$C$139</definedName>
    <definedName name="xoevtexchrateprior">[2]Assumptions!$D$139</definedName>
    <definedName name="xx" localSheetId="3">#REF!</definedName>
    <definedName name="xx">#REF!</definedName>
    <definedName name="xxc" localSheetId="3">#REF!</definedName>
    <definedName name="xxc">#REF!</definedName>
    <definedName name="xxcc" localSheetId="3">#REF!</definedName>
    <definedName name="xxcc">#REF!</definedName>
    <definedName name="xxx">'[29]CC CSC'!$57:$256</definedName>
    <definedName name="xxxx" localSheetId="3">#REF!</definedName>
    <definedName name="xxxx">#REF!</definedName>
    <definedName name="xxxxx" localSheetId="3">#REF!</definedName>
    <definedName name="xxxxx">#REF!</definedName>
    <definedName name="xxxxxxxx" localSheetId="3">#REF!</definedName>
    <definedName name="xxxxxxxx">#REF!</definedName>
    <definedName name="y" localSheetId="3">[25]Pag.1!#REF!</definedName>
    <definedName name="y">[25]Pag.1!#REF!</definedName>
    <definedName name="Z" localSheetId="3">#REF!</definedName>
    <definedName name="Z">#REF!</definedName>
    <definedName name="zdgv" localSheetId="3" hidden="1">{#N/A,#N/A,FALSE,"Aging Summary";#N/A,#N/A,FALSE,"Ratio Analysis";#N/A,#N/A,FALSE,"Test 120 Day Accts";#N/A,#N/A,FALSE,"Tickmarks"}</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94" i="8" l="1"/>
  <c r="J293" i="8"/>
  <c r="S298" i="8"/>
  <c r="R298" i="8"/>
  <c r="Q297" i="8"/>
  <c r="R297" i="8"/>
  <c r="S297" i="8"/>
  <c r="T297" i="8"/>
  <c r="J202" i="8"/>
  <c r="J203" i="8"/>
  <c r="J204" i="8"/>
  <c r="J205" i="8"/>
  <c r="K205" i="8" s="1"/>
  <c r="J206" i="8"/>
  <c r="J207" i="8"/>
  <c r="K207" i="8" s="1"/>
  <c r="K206" i="8"/>
  <c r="K294" i="8"/>
  <c r="J292" i="8"/>
  <c r="J291" i="8"/>
  <c r="J290" i="8"/>
  <c r="K290" i="8" s="1"/>
  <c r="J289" i="8"/>
  <c r="K289" i="8" s="1"/>
  <c r="J288" i="8"/>
  <c r="J287" i="8"/>
  <c r="J286" i="8"/>
  <c r="J285" i="8"/>
  <c r="K285" i="8" s="1"/>
  <c r="J284" i="8"/>
  <c r="J283" i="8"/>
  <c r="K283" i="8" s="1"/>
  <c r="J282" i="8"/>
  <c r="J281" i="8"/>
  <c r="K281" i="8" s="1"/>
  <c r="J280" i="8"/>
  <c r="J279" i="8"/>
  <c r="K279" i="8" s="1"/>
  <c r="J278" i="8"/>
  <c r="J277" i="8"/>
  <c r="J276" i="8"/>
  <c r="K276" i="8" s="1"/>
  <c r="J275" i="8"/>
  <c r="J274" i="8"/>
  <c r="K274" i="8" s="1"/>
  <c r="J273" i="8"/>
  <c r="J272" i="8"/>
  <c r="J271" i="8"/>
  <c r="J270" i="8"/>
  <c r="K270" i="8" s="1"/>
  <c r="J269" i="8"/>
  <c r="K269" i="8" s="1"/>
  <c r="J268" i="8"/>
  <c r="K268" i="8" s="1"/>
  <c r="J267" i="8"/>
  <c r="J266" i="8"/>
  <c r="K266" i="8" s="1"/>
  <c r="J265" i="8"/>
  <c r="K265" i="8" s="1"/>
  <c r="J264" i="8"/>
  <c r="J263" i="8"/>
  <c r="K263" i="8" s="1"/>
  <c r="J262" i="8"/>
  <c r="J261" i="8"/>
  <c r="J260" i="8"/>
  <c r="K260" i="8" s="1"/>
  <c r="J259" i="8"/>
  <c r="J258" i="8"/>
  <c r="K258" i="8" s="1"/>
  <c r="J257" i="8"/>
  <c r="J256" i="8"/>
  <c r="J255" i="8"/>
  <c r="J254" i="8"/>
  <c r="K254" i="8" s="1"/>
  <c r="J253" i="8"/>
  <c r="K253" i="8" s="1"/>
  <c r="J252" i="8"/>
  <c r="K252" i="8" s="1"/>
  <c r="J251" i="8"/>
  <c r="J250" i="8"/>
  <c r="J249" i="8"/>
  <c r="J248" i="8"/>
  <c r="K248" i="8" s="1"/>
  <c r="J247" i="8"/>
  <c r="J246" i="8"/>
  <c r="J245" i="8"/>
  <c r="K245" i="8" s="1"/>
  <c r="J244" i="8"/>
  <c r="K244" i="8" s="1"/>
  <c r="J243" i="8"/>
  <c r="K243" i="8" s="1"/>
  <c r="J242" i="8"/>
  <c r="K242" i="8" s="1"/>
  <c r="J241" i="8"/>
  <c r="J240" i="8"/>
  <c r="J239" i="8"/>
  <c r="J238" i="8"/>
  <c r="K238" i="8" s="1"/>
  <c r="J237" i="8"/>
  <c r="K237" i="8" s="1"/>
  <c r="J236" i="8"/>
  <c r="J235" i="8"/>
  <c r="J234" i="8"/>
  <c r="J233" i="8"/>
  <c r="K233" i="8" s="1"/>
  <c r="J232" i="8"/>
  <c r="J231" i="8"/>
  <c r="J230" i="8"/>
  <c r="J229" i="8"/>
  <c r="J228" i="8"/>
  <c r="K228" i="8" s="1"/>
  <c r="J227" i="8"/>
  <c r="K227" i="8" s="1"/>
  <c r="J226" i="8"/>
  <c r="K226" i="8" s="1"/>
  <c r="J225" i="8"/>
  <c r="J224" i="8"/>
  <c r="J223" i="8"/>
  <c r="J222" i="8"/>
  <c r="K222" i="8" s="1"/>
  <c r="J221" i="8"/>
  <c r="J220" i="8"/>
  <c r="K220" i="8" s="1"/>
  <c r="J219" i="8"/>
  <c r="J218" i="8"/>
  <c r="K218" i="8" s="1"/>
  <c r="J217" i="8"/>
  <c r="K217" i="8" s="1"/>
  <c r="J216" i="8"/>
  <c r="J215" i="8"/>
  <c r="J214" i="8"/>
  <c r="J213" i="8"/>
  <c r="K213" i="8" s="1"/>
  <c r="J212" i="8"/>
  <c r="K212" i="8" s="1"/>
  <c r="J211" i="8"/>
  <c r="K211" i="8" s="1"/>
  <c r="J210" i="8"/>
  <c r="J209" i="8"/>
  <c r="K209" i="8" s="1"/>
  <c r="J208" i="8"/>
  <c r="K208" i="8" s="1"/>
  <c r="K202" i="8"/>
  <c r="J201" i="8"/>
  <c r="J200" i="8"/>
  <c r="K200" i="8" s="1"/>
  <c r="J199" i="8"/>
  <c r="J198" i="8"/>
  <c r="J197" i="8"/>
  <c r="K197" i="8" s="1"/>
  <c r="J196" i="8"/>
  <c r="J195" i="8"/>
  <c r="K195" i="8" s="1"/>
  <c r="J194" i="8"/>
  <c r="J193" i="8"/>
  <c r="K193" i="8" s="1"/>
  <c r="J192" i="8"/>
  <c r="K192" i="8" s="1"/>
  <c r="J191" i="8"/>
  <c r="K191" i="8" s="1"/>
  <c r="J190" i="8"/>
  <c r="J189" i="8"/>
  <c r="K189" i="8" s="1"/>
  <c r="J188" i="8"/>
  <c r="J187" i="8"/>
  <c r="J186" i="8"/>
  <c r="J185" i="8"/>
  <c r="J184" i="8"/>
  <c r="J183" i="8"/>
  <c r="J182" i="8"/>
  <c r="J181" i="8"/>
  <c r="K181" i="8" s="1"/>
  <c r="J180" i="8"/>
  <c r="K180" i="8" s="1"/>
  <c r="J179" i="8"/>
  <c r="K179" i="8" s="1"/>
  <c r="J178" i="8"/>
  <c r="J177" i="8"/>
  <c r="J176" i="8"/>
  <c r="K176" i="8" s="1"/>
  <c r="J175" i="8"/>
  <c r="K175" i="8" s="1"/>
  <c r="J174" i="8"/>
  <c r="K174" i="8" s="1"/>
  <c r="J173" i="8"/>
  <c r="J172" i="8"/>
  <c r="J171" i="8"/>
  <c r="J170" i="8"/>
  <c r="J169" i="8"/>
  <c r="J168" i="8"/>
  <c r="K168" i="8" s="1"/>
  <c r="J167" i="8"/>
  <c r="K167" i="8" s="1"/>
  <c r="J166" i="8"/>
  <c r="J165" i="8"/>
  <c r="K165" i="8" s="1"/>
  <c r="J164" i="8"/>
  <c r="K164" i="8" s="1"/>
  <c r="J163" i="8"/>
  <c r="J162" i="8"/>
  <c r="J161" i="8"/>
  <c r="J160" i="8"/>
  <c r="K160" i="8" s="1"/>
  <c r="J159" i="8"/>
  <c r="K159" i="8" s="1"/>
  <c r="J158" i="8"/>
  <c r="J157" i="8"/>
  <c r="J156" i="8"/>
  <c r="J155" i="8"/>
  <c r="K155" i="8" s="1"/>
  <c r="J154" i="8"/>
  <c r="K154" i="8" s="1"/>
  <c r="J153" i="8"/>
  <c r="J152" i="8"/>
  <c r="J151" i="8"/>
  <c r="K151" i="8" s="1"/>
  <c r="J150" i="8"/>
  <c r="J149" i="8"/>
  <c r="K149" i="8" s="1"/>
  <c r="J148" i="8"/>
  <c r="K148" i="8" s="1"/>
  <c r="J147" i="8"/>
  <c r="K147" i="8" s="1"/>
  <c r="J146" i="8"/>
  <c r="J145" i="8"/>
  <c r="J144" i="8"/>
  <c r="K144" i="8" s="1"/>
  <c r="J143" i="8"/>
  <c r="K143" i="8" s="1"/>
  <c r="J142" i="8"/>
  <c r="K142" i="8" s="1"/>
  <c r="J141" i="8"/>
  <c r="K141" i="8" s="1"/>
  <c r="J140" i="8"/>
  <c r="J139" i="8"/>
  <c r="K139" i="8" s="1"/>
  <c r="J138" i="8"/>
  <c r="J137" i="8"/>
  <c r="K137" i="8" s="1"/>
  <c r="J136" i="8"/>
  <c r="K136" i="8" s="1"/>
  <c r="J135" i="8"/>
  <c r="J134" i="8"/>
  <c r="J133" i="8"/>
  <c r="J132" i="8"/>
  <c r="J131" i="8"/>
  <c r="J130" i="8"/>
  <c r="K130" i="8" s="1"/>
  <c r="J129" i="8"/>
  <c r="J128" i="8"/>
  <c r="K128" i="8" s="1"/>
  <c r="J127" i="8"/>
  <c r="K127" i="8" s="1"/>
  <c r="J126" i="8"/>
  <c r="K126" i="8" s="1"/>
  <c r="J125" i="8"/>
  <c r="J124" i="8"/>
  <c r="K124" i="8" s="1"/>
  <c r="J123" i="8"/>
  <c r="J122" i="8"/>
  <c r="K122" i="8" s="1"/>
  <c r="J121" i="8"/>
  <c r="K121" i="8" s="1"/>
  <c r="J120" i="8"/>
  <c r="J119" i="8"/>
  <c r="J118" i="8"/>
  <c r="J117" i="8"/>
  <c r="K117" i="8" s="1"/>
  <c r="J116" i="8"/>
  <c r="K116" i="8" s="1"/>
  <c r="J115" i="8"/>
  <c r="J114" i="8"/>
  <c r="J113" i="8"/>
  <c r="K113" i="8" s="1"/>
  <c r="J112" i="8"/>
  <c r="K112" i="8" s="1"/>
  <c r="J111" i="8"/>
  <c r="K111" i="8" s="1"/>
  <c r="J110" i="8"/>
  <c r="K110" i="8" s="1"/>
  <c r="J109" i="8"/>
  <c r="J108" i="8"/>
  <c r="J107" i="8"/>
  <c r="J106" i="8"/>
  <c r="J105" i="8"/>
  <c r="J104" i="8"/>
  <c r="J103" i="8"/>
  <c r="K103" i="8" s="1"/>
  <c r="J102" i="8"/>
  <c r="K102" i="8" s="1"/>
  <c r="J101" i="8"/>
  <c r="K101" i="8" s="1"/>
  <c r="J100" i="8"/>
  <c r="J99" i="8"/>
  <c r="J98" i="8"/>
  <c r="K98" i="8" s="1"/>
  <c r="J97" i="8"/>
  <c r="K97" i="8" s="1"/>
  <c r="J96" i="8"/>
  <c r="K96" i="8" s="1"/>
  <c r="J95" i="8"/>
  <c r="K95" i="8" s="1"/>
  <c r="J94" i="8"/>
  <c r="K94" i="8" s="1"/>
  <c r="J93" i="8"/>
  <c r="J92" i="8"/>
  <c r="J91" i="8"/>
  <c r="J90" i="8"/>
  <c r="K90" i="8" s="1"/>
  <c r="J89" i="8"/>
  <c r="K89" i="8" s="1"/>
  <c r="J88" i="8"/>
  <c r="J87" i="8"/>
  <c r="J86" i="8"/>
  <c r="J85" i="8"/>
  <c r="K85" i="8" s="1"/>
  <c r="J84" i="8"/>
  <c r="K84" i="8" s="1"/>
  <c r="J83" i="8"/>
  <c r="K83" i="8" s="1"/>
  <c r="J82" i="8"/>
  <c r="J81" i="8"/>
  <c r="K81" i="8" s="1"/>
  <c r="J80" i="8"/>
  <c r="K80" i="8" s="1"/>
  <c r="J79" i="8"/>
  <c r="K79" i="8" s="1"/>
  <c r="J78" i="8"/>
  <c r="K78" i="8" s="1"/>
  <c r="J77" i="8"/>
  <c r="K77" i="8" s="1"/>
  <c r="J76" i="8"/>
  <c r="J75" i="8"/>
  <c r="J74" i="8"/>
  <c r="K74" i="8" s="1"/>
  <c r="J73" i="8"/>
  <c r="J72" i="8"/>
  <c r="K72" i="8" s="1"/>
  <c r="J71" i="8"/>
  <c r="J70" i="8"/>
  <c r="J69" i="8"/>
  <c r="K69" i="8" s="1"/>
  <c r="J68" i="8"/>
  <c r="K68" i="8" s="1"/>
  <c r="J67" i="8"/>
  <c r="K67" i="8" s="1"/>
  <c r="J66" i="8"/>
  <c r="K66" i="8" s="1"/>
  <c r="J65" i="8"/>
  <c r="J64" i="8"/>
  <c r="J63" i="8"/>
  <c r="J62" i="8"/>
  <c r="K62" i="8" s="1"/>
  <c r="J61" i="8"/>
  <c r="K61" i="8" s="1"/>
  <c r="J60" i="8"/>
  <c r="J59" i="8"/>
  <c r="J58" i="8"/>
  <c r="J57" i="8"/>
  <c r="K57" i="8" s="1"/>
  <c r="J56" i="8"/>
  <c r="K56" i="8" s="1"/>
  <c r="J55" i="8"/>
  <c r="J54" i="8"/>
  <c r="J53" i="8"/>
  <c r="K53" i="8" s="1"/>
  <c r="J52" i="8"/>
  <c r="K52" i="8" s="1"/>
  <c r="J51" i="8"/>
  <c r="K51" i="8" s="1"/>
  <c r="J50" i="8"/>
  <c r="K50" i="8" s="1"/>
  <c r="J49" i="8"/>
  <c r="K49" i="8" s="1"/>
  <c r="J48" i="8"/>
  <c r="J47" i="8"/>
  <c r="K47" i="8" s="1"/>
  <c r="J46" i="8"/>
  <c r="J45" i="8"/>
  <c r="K45" i="8" s="1"/>
  <c r="J44" i="8"/>
  <c r="K44" i="8" s="1"/>
  <c r="J43" i="8"/>
  <c r="K43" i="8" s="1"/>
  <c r="J42" i="8"/>
  <c r="J41" i="8"/>
  <c r="K41" i="8" s="1"/>
  <c r="J40" i="8"/>
  <c r="K40" i="8" s="1"/>
  <c r="J39" i="8"/>
  <c r="K39" i="8" s="1"/>
  <c r="J38" i="8"/>
  <c r="K38" i="8" s="1"/>
  <c r="J37" i="8"/>
  <c r="K37" i="8" s="1"/>
  <c r="J36" i="8"/>
  <c r="J35" i="8"/>
  <c r="J34" i="8"/>
  <c r="J33" i="8"/>
  <c r="J32" i="8"/>
  <c r="K32" i="8" s="1"/>
  <c r="J31" i="8"/>
  <c r="J30" i="8"/>
  <c r="K30" i="8" s="1"/>
  <c r="J29" i="8"/>
  <c r="K29" i="8" s="1"/>
  <c r="J28" i="8"/>
  <c r="K28" i="8" s="1"/>
  <c r="J27" i="8"/>
  <c r="J26" i="8"/>
  <c r="J25" i="8"/>
  <c r="J24" i="8"/>
  <c r="K24" i="8" s="1"/>
  <c r="J23" i="8"/>
  <c r="K23" i="8" s="1"/>
  <c r="J22" i="8"/>
  <c r="J21" i="8"/>
  <c r="J20" i="8"/>
  <c r="J19" i="8"/>
  <c r="J18" i="8"/>
  <c r="J17" i="8"/>
  <c r="J16" i="8"/>
  <c r="J15" i="8"/>
  <c r="J14" i="8"/>
  <c r="J13" i="8"/>
  <c r="J12" i="8"/>
  <c r="J11" i="8"/>
  <c r="J10" i="8"/>
  <c r="V8" i="8"/>
  <c r="W8" i="8" s="1"/>
  <c r="V71" i="8"/>
  <c r="V135" i="8"/>
  <c r="V140" i="8"/>
  <c r="V141" i="8"/>
  <c r="V142" i="8"/>
  <c r="V143" i="8"/>
  <c r="V144" i="8"/>
  <c r="V145" i="8"/>
  <c r="V139" i="8"/>
  <c r="V152" i="8"/>
  <c r="V158" i="8"/>
  <c r="V164" i="8"/>
  <c r="V165" i="8"/>
  <c r="V166" i="8"/>
  <c r="V167" i="8"/>
  <c r="V163" i="8"/>
  <c r="V175" i="8"/>
  <c r="V11" i="8"/>
  <c r="V12" i="8"/>
  <c r="V13" i="8"/>
  <c r="V14" i="8"/>
  <c r="V15" i="8"/>
  <c r="V16" i="8"/>
  <c r="V17" i="8"/>
  <c r="V18" i="8"/>
  <c r="V19" i="8"/>
  <c r="V20" i="8"/>
  <c r="V21" i="8"/>
  <c r="V22" i="8"/>
  <c r="V23" i="8"/>
  <c r="V24" i="8"/>
  <c r="V25" i="8"/>
  <c r="V26" i="8"/>
  <c r="V27" i="8"/>
  <c r="V28" i="8"/>
  <c r="V29" i="8"/>
  <c r="V30" i="8"/>
  <c r="V31" i="8"/>
  <c r="V32" i="8"/>
  <c r="V33" i="8"/>
  <c r="V34" i="8"/>
  <c r="V35" i="8"/>
  <c r="V36" i="8"/>
  <c r="V37"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6" i="8"/>
  <c r="V117" i="8"/>
  <c r="V118" i="8"/>
  <c r="V121" i="8"/>
  <c r="V122" i="8"/>
  <c r="V125" i="8"/>
  <c r="V126" i="8"/>
  <c r="V127" i="8"/>
  <c r="V128" i="8"/>
  <c r="V131" i="8"/>
  <c r="V132" i="8"/>
  <c r="V133" i="8"/>
  <c r="V134" i="8"/>
  <c r="V136" i="8"/>
  <c r="V137" i="8"/>
  <c r="V138" i="8"/>
  <c r="V146" i="8"/>
  <c r="V147" i="8"/>
  <c r="V148" i="8"/>
  <c r="V149" i="8"/>
  <c r="V150" i="8"/>
  <c r="V151" i="8"/>
  <c r="V153" i="8"/>
  <c r="V154" i="8"/>
  <c r="V155" i="8"/>
  <c r="V156" i="8"/>
  <c r="V157" i="8"/>
  <c r="V159" i="8"/>
  <c r="V160" i="8"/>
  <c r="V161" i="8"/>
  <c r="V162" i="8"/>
  <c r="V168" i="8"/>
  <c r="V169" i="8"/>
  <c r="V170" i="8"/>
  <c r="V171" i="8"/>
  <c r="V172" i="8"/>
  <c r="V173" i="8"/>
  <c r="V174" i="8"/>
  <c r="N297" i="8"/>
  <c r="O297" i="8"/>
  <c r="P297" i="8"/>
  <c r="M297" i="8"/>
  <c r="K25" i="8"/>
  <c r="K26" i="8"/>
  <c r="K27" i="8"/>
  <c r="K31" i="8"/>
  <c r="K33" i="8"/>
  <c r="K34" i="8"/>
  <c r="K35" i="8"/>
  <c r="K36" i="8"/>
  <c r="K42" i="8"/>
  <c r="K46" i="8"/>
  <c r="K48" i="8"/>
  <c r="K54" i="8"/>
  <c r="K55" i="8"/>
  <c r="K58" i="8"/>
  <c r="K59" i="8"/>
  <c r="K60" i="8"/>
  <c r="K63" i="8"/>
  <c r="K64" i="8"/>
  <c r="K65" i="8"/>
  <c r="K70" i="8"/>
  <c r="K71" i="8"/>
  <c r="K73" i="8"/>
  <c r="K75" i="8"/>
  <c r="K76" i="8"/>
  <c r="K82" i="8"/>
  <c r="K86" i="8"/>
  <c r="K87" i="8"/>
  <c r="K88" i="8"/>
  <c r="K91" i="8"/>
  <c r="K92" i="8"/>
  <c r="K93" i="8"/>
  <c r="K99" i="8"/>
  <c r="K100" i="8"/>
  <c r="K104" i="8"/>
  <c r="K105" i="8"/>
  <c r="K106" i="8"/>
  <c r="K107" i="8"/>
  <c r="K108" i="8"/>
  <c r="K109" i="8"/>
  <c r="K114" i="8"/>
  <c r="K115" i="8"/>
  <c r="K118" i="8"/>
  <c r="K119" i="8"/>
  <c r="K120" i="8"/>
  <c r="K123" i="8"/>
  <c r="K125" i="8"/>
  <c r="K129" i="8"/>
  <c r="K131" i="8"/>
  <c r="K132" i="8"/>
  <c r="K133" i="8"/>
  <c r="K134" i="8"/>
  <c r="K135" i="8"/>
  <c r="K138" i="8"/>
  <c r="K140" i="8"/>
  <c r="K145" i="8"/>
  <c r="K146" i="8"/>
  <c r="K150" i="8"/>
  <c r="K152" i="8"/>
  <c r="K153" i="8"/>
  <c r="K156" i="8"/>
  <c r="K157" i="8"/>
  <c r="K158" i="8"/>
  <c r="K161" i="8"/>
  <c r="K162" i="8"/>
  <c r="K163" i="8"/>
  <c r="K166" i="8"/>
  <c r="K169" i="8"/>
  <c r="K170" i="8"/>
  <c r="K171" i="8"/>
  <c r="K172" i="8"/>
  <c r="K173" i="8"/>
  <c r="K177" i="8"/>
  <c r="K178" i="8"/>
  <c r="K182" i="8"/>
  <c r="K183" i="8"/>
  <c r="K184" i="8"/>
  <c r="K185" i="8"/>
  <c r="K186" i="8"/>
  <c r="K187" i="8"/>
  <c r="K188" i="8"/>
  <c r="K190" i="8"/>
  <c r="K194" i="8"/>
  <c r="K196" i="8"/>
  <c r="K198" i="8"/>
  <c r="K199" i="8"/>
  <c r="K201" i="8"/>
  <c r="K203" i="8"/>
  <c r="K204" i="8"/>
  <c r="K210" i="8"/>
  <c r="K214" i="8"/>
  <c r="K215" i="8"/>
  <c r="K216" i="8"/>
  <c r="K219" i="8"/>
  <c r="K221" i="8"/>
  <c r="K223" i="8"/>
  <c r="K224" i="8"/>
  <c r="K225" i="8"/>
  <c r="K229" i="8"/>
  <c r="K230" i="8"/>
  <c r="K231" i="8"/>
  <c r="K232" i="8"/>
  <c r="K234" i="8"/>
  <c r="K235" i="8"/>
  <c r="K236" i="8"/>
  <c r="K239" i="8"/>
  <c r="K240" i="8"/>
  <c r="K241" i="8"/>
  <c r="K246" i="8"/>
  <c r="K247" i="8"/>
  <c r="K249" i="8"/>
  <c r="K250" i="8"/>
  <c r="K251" i="8"/>
  <c r="K255" i="8"/>
  <c r="K256" i="8"/>
  <c r="K257" i="8"/>
  <c r="K259" i="8"/>
  <c r="K261" i="8"/>
  <c r="K262" i="8"/>
  <c r="K264" i="8"/>
  <c r="K267" i="8"/>
  <c r="K271" i="8"/>
  <c r="K272" i="8"/>
  <c r="K273" i="8"/>
  <c r="K275" i="8"/>
  <c r="K277" i="8"/>
  <c r="K278" i="8"/>
  <c r="K280" i="8"/>
  <c r="K282" i="8"/>
  <c r="K284" i="8"/>
  <c r="K286" i="8"/>
  <c r="K287" i="8"/>
  <c r="K288" i="8"/>
  <c r="K291" i="8"/>
  <c r="K292" i="8"/>
  <c r="K293" i="8"/>
  <c r="E305" i="9"/>
  <c r="D305" i="9"/>
  <c r="C305" i="9"/>
  <c r="B305" i="9"/>
  <c r="K123" i="9"/>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<sst xmlns="http://schemas.openxmlformats.org/spreadsheetml/2006/main" count="1657" uniqueCount="1528">
  <si>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</si>
  <si>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</si>
  <si>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</si>
  <si>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</si>
  <si>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</si>
  <si>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</si>
  <si>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</si>
  <si>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</si>
  <si>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</si>
  <si>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</si>
  <si>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</si>
  <si>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</si>
  <si>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</si>
  <si>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</si>
  <si>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</si>
  <si>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</si>
  <si>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</si>
  <si>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</si>
  <si>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</si>
  <si>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</si>
  <si>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</si>
  <si>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</si>
  <si>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</si>
  <si>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</si>
  <si>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</si>
  <si>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</si>
  <si>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</si>
  <si>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</si>
  <si>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</si>
  <si>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</si>
  <si>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</si>
  <si>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</si>
  <si>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</si>
  <si>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</si>
  <si>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</si>
  <si>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</si>
  <si>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</si>
  <si>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</si>
  <si>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</si>
  <si>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</si>
  <si>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</si>
  <si>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</si>
  <si>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</si>
  <si>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</si>
  <si>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</si>
  <si>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</si>
  <si>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</si>
  <si>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</si>
  <si>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</si>
  <si>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</si>
  <si>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</si>
  <si>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</si>
  <si>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</si>
  <si>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</si>
  <si>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</si>
  <si>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</si>
  <si>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</si>
  <si>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</si>
  <si>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</si>
  <si>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</si>
  <si>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</si>
  <si>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</si>
  <si>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</si>
  <si>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</si>
  <si>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</si>
  <si>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</si>
  <si>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</si>
  <si>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</si>
  <si>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</si>
  <si>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</si>
  <si>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</si>
  <si>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</si>
  <si>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</si>
  <si>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</si>
  <si>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</si>
  <si>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</si>
  <si>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</si>
  <si>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</si>
  <si>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</si>
  <si>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</si>
  <si>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</si>
  <si>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</si>
  <si>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</si>
  <si>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</si>
  <si>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</si>
  <si>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</si>
  <si>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</si>
  <si>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</si>
  <si>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</si>
  <si>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</si>
  <si>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</si>
  <si>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</si>
  <si>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</si>
  <si>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</si>
  <si>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</si>
  <si>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</si>
  <si>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</si>
  <si>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</si>
  <si>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</si>
  <si>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</si>
  <si>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</si>
  <si>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</si>
  <si>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</si>
  <si>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</si>
  <si>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</si>
  <si>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</si>
  <si>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</si>
  <si>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</si>
  <si>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</si>
  <si>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</si>
  <si>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</si>
  <si>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</si>
  <si>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</si>
  <si>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</si>
  <si>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</si>
  <si>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</si>
  <si>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</si>
  <si>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</si>
  <si>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</si>
  <si>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</si>
  <si>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</si>
  <si>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</si>
  <si>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</si>
  <si>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</si>
  <si>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</si>
  <si>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</si>
  <si>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</si>
  <si>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</si>
  <si>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</si>
  <si>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</si>
  <si>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</si>
  <si>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</si>
  <si>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</si>
  <si>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</si>
  <si>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</si>
  <si>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</si>
  <si>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</si>
  <si>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</si>
  <si>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</si>
  <si>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</si>
  <si>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</si>
  <si>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</si>
  <si>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</si>
  <si>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</si>
  <si>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</si>
  <si>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</si>
  <si>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</si>
  <si>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</si>
  <si>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</si>
  <si>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</si>
  <si>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</si>
  <si>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</si>
  <si>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</si>
  <si>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</si>
  <si>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</si>
  <si>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</si>
  <si>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</si>
  <si>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</si>
  <si>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</si>
  <si>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</si>
  <si>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</si>
  <si>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</si>
  <si>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</si>
  <si>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</si>
  <si>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</si>
  <si>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</si>
  <si>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</si>
  <si>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</si>
  <si>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</si>
  <si>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</si>
  <si>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</si>
  <si>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</si>
  <si>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</si>
  <si>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</si>
  <si>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</si>
  <si>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</si>
  <si>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</si>
  <si>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</si>
  <si>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</si>
  <si>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</si>
  <si>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</si>
  <si>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</si>
  <si>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</si>
  <si>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</si>
  <si>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</si>
  <si>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</si>
  <si>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</si>
  <si>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</si>
  <si>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</si>
  <si>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</si>
  <si>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</si>
  <si>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</si>
  <si>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</si>
  <si>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</si>
  <si>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</si>
  <si>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</si>
  <si>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</si>
  <si>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</si>
  <si>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</si>
  <si>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</si>
  <si>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</si>
  <si>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</si>
  <si>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</si>
  <si>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</si>
  <si>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</si>
  <si>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</si>
  <si>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</si>
  <si>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</si>
  <si>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</si>
  <si>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</si>
  <si>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</si>
  <si>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</si>
  <si>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</si>
  <si>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</si>
  <si>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</si>
  <si>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</si>
  <si>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</si>
  <si>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</si>
  <si>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</si>
  <si>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</si>
  <si>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</si>
  <si>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</si>
  <si>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</si>
  <si>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</si>
  <si>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</si>
  <si>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</si>
  <si>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</si>
  <si>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</si>
  <si>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</si>
  <si>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</si>
  <si>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</si>
  <si>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</si>
  <si>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</si>
  <si>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</si>
  <si>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</si>
  <si>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</si>
  <si>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</si>
  <si>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</si>
  <si>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</si>
  <si>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</si>
  <si>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</si>
  <si>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</si>
  <si>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</si>
  <si>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</si>
  <si>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</si>
  <si>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</si>
  <si>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</si>
  <si>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</si>
  <si>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</si>
  <si>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</si>
  <si>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</si>
  <si>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</si>
  <si>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</si>
  <si>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</si>
  <si>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</si>
  <si>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</si>
  <si>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</si>
  <si>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</si>
  <si>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</si>
  <si>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</si>
  <si>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</si>
  <si>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</si>
  <si>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</si>
  <si>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</si>
  <si>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</si>
  <si>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</si>
  <si>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</si>
  <si>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</si>
  <si>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</si>
  <si>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</si>
  <si>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</si>
  <si>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</si>
  <si>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</si>
  <si>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</si>
  <si>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</si>
  <si>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</si>
  <si>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</si>
  <si>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</si>
  <si>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</si>
  <si>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</si>
  <si>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</si>
  <si>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</si>
  <si>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</si>
  <si>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</si>
  <si>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</si>
  <si>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</si>
  <si>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</si>
  <si>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</si>
  <si>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</si>
  <si>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</si>
  <si>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</si>
  <si>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</si>
  <si>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</si>
  <si>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</si>
  <si>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</si>
  <si>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</si>
  <si>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</si>
  <si>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</si>
  <si>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</si>
  <si>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</si>
  <si>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</si>
  <si>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</si>
  <si>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</si>
  <si>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</si>
  <si>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</si>
  <si>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</si>
  <si>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</si>
  <si>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</si>
  <si>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</si>
  <si>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</si>
  <si>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</si>
  <si>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</si>
  <si>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</si>
  <si>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</si>
  <si>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</si>
  <si>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</si>
  <si>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</si>
  <si>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</si>
  <si>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</si>
  <si>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</si>
  <si>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</si>
  <si>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</si>
  <si>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</si>
  <si>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</si>
  <si>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</si>
  <si>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</si>
  <si>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</si>
  <si>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</si>
  <si>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</si>
  <si>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</si>
  <si>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</si>
  <si>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</si>
  <si>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</si>
  <si>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</si>
  <si>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</si>
  <si>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</si>
  <si>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</si>
  <si>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</si>
  <si>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</si>
  <si>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</si>
  <si>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</si>
  <si>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</si>
  <si>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</si>
  <si>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</si>
  <si>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</si>
  <si>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</si>
  <si>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</si>
  <si>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</si>
  <si>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</si>
  <si>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</si>
  <si>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</si>
  <si>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</si>
  <si>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</si>
  <si>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</si>
  <si>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</si>
  <si>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</si>
  <si>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</si>
  <si>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</si>
  <si>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</si>
  <si>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</si>
  <si>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</si>
  <si>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</si>
  <si>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</si>
  <si>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</si>
  <si>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</si>
  <si>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</si>
  <si>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</si>
  <si>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</si>
  <si>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</si>
  <si>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</si>
  <si>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</si>
  <si>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</si>
  <si>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</si>
  <si>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</si>
  <si>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</si>
  <si>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</si>
  <si>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</si>
  <si>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</si>
  <si>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</si>
  <si>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</si>
  <si>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</si>
  <si>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</si>
  <si>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</si>
  <si>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</si>
  <si>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</si>
  <si>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</si>
  <si>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</si>
  <si>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</si>
  <si>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</si>
  <si>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</si>
  <si>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</si>
  <si>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</si>
  <si>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</si>
  <si>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</si>
  <si>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</si>
  <si>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</si>
  <si>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</si>
  <si>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</si>
  <si>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</si>
  <si>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</si>
  <si>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</si>
  <si>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</si>
  <si>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</si>
  <si>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</si>
  <si>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</si>
  <si>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</si>
  <si>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</si>
  <si>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</si>
  <si>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</si>
  <si>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</si>
  <si>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</si>
  <si>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</si>
  <si>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</si>
  <si>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</si>
  <si>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</si>
  <si>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</si>
  <si>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</si>
  <si>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</si>
  <si>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</si>
  <si>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</si>
  <si>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</si>
  <si>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</si>
  <si>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</si>
  <si>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</si>
  <si>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</si>
  <si>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</si>
  <si>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</si>
  <si>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</si>
  <si>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</si>
  <si>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</si>
  <si>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</si>
  <si>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</si>
  <si>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</si>
  <si>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</si>
  <si>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</si>
  <si>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</si>
  <si>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</si>
  <si>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</si>
  <si>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</si>
  <si>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</si>
  <si>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</si>
  <si>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</si>
  <si>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</si>
  <si>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</si>
  <si>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</si>
  <si>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</si>
  <si>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</si>
  <si>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</si>
  <si>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</si>
  <si>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</si>
  <si>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</si>
  <si>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</si>
  <si>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</si>
  <si>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</si>
  <si>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</si>
  <si>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</si>
  <si>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</si>
  <si>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</si>
  <si>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</si>
  <si>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</si>
  <si>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</si>
  <si>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</si>
  <si>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</si>
  <si>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</si>
  <si>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</si>
  <si>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</si>
  <si>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</si>
  <si>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</si>
  <si>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</si>
  <si>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</si>
  <si>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</si>
  <si>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</si>
  <si>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</si>
  <si>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</si>
  <si>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</si>
  <si>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</si>
  <si>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</si>
  <si>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</si>
  <si>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</si>
  <si>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</si>
  <si>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</si>
  <si>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</si>
  <si>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</si>
  <si>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</si>
  <si>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</si>
  <si>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</si>
  <si>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</si>
  <si>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</si>
  <si>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</si>
  <si>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</si>
  <si>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</si>
  <si>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</si>
  <si>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</si>
  <si>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</si>
  <si>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</si>
  <si>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</si>
  <si>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</si>
  <si>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</si>
  <si>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</si>
  <si>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</si>
  <si>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</si>
  <si>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</si>
  <si>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</si>
  <si>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</si>
  <si>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</si>
  <si>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</si>
  <si>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</si>
  <si>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</si>
  <si>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</si>
  <si>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</si>
  <si>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</si>
  <si>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</si>
  <si>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</si>
  <si>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</si>
  <si>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</si>
  <si>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</si>
  <si>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</si>
  <si>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</si>
  <si>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</si>
  <si>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</si>
  <si>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</si>
  <si>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</si>
  <si>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</si>
  <si>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</si>
  <si>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</si>
  <si>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</si>
  <si>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</si>
  <si>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</si>
  <si>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</si>
  <si>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</si>
  <si>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</si>
  <si>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</si>
  <si>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</si>
  <si>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</si>
  <si>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</si>
  <si>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</si>
  <si>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</si>
  <si>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</si>
  <si>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</si>
  <si>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</si>
  <si>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</si>
  <si>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</si>
  <si>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</si>
  <si>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</si>
  <si>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</si>
  <si>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</si>
  <si>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</si>
  <si>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</si>
  <si>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</si>
  <si>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</si>
  <si>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</si>
  <si>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</si>
  <si>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</si>
  <si>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</si>
  <si>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</si>
  <si>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</si>
  <si>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</si>
  <si>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</si>
  <si>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</si>
  <si>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</si>
  <si>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</si>
  <si>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</si>
  <si>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</si>
  <si>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</si>
  <si>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</si>
  <si>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</si>
  <si>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</si>
  <si>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</si>
  <si>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</si>
  <si>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</si>
  <si>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</si>
  <si>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</si>
  <si>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</si>
  <si>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</si>
  <si>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</si>
  <si>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</si>
  <si>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</si>
  <si>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</si>
  <si>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</si>
  <si>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</si>
  <si>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</si>
  <si>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</si>
  <si>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</si>
  <si>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</si>
  <si>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</si>
  <si>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</si>
  <si>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</si>
  <si>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</si>
  <si>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</si>
  <si>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</si>
  <si>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</si>
  <si>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</si>
  <si>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</si>
  <si>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</si>
  <si>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</si>
  <si>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</si>
  <si>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</si>
  <si>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</si>
  <si>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</si>
  <si>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</si>
  <si>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</si>
  <si>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</si>
  <si>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</si>
  <si>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</si>
  <si>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</si>
  <si>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</si>
  <si>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</si>
  <si>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</si>
  <si>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</si>
  <si>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</si>
  <si>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</si>
  <si>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</si>
  <si>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</si>
  <si>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</si>
  <si>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</si>
  <si>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</si>
  <si>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</si>
  <si>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</si>
  <si>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</si>
  <si>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</si>
  <si>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</si>
  <si>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</si>
  <si>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</si>
  <si>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</si>
  <si>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</si>
  <si>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</si>
  <si>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</si>
  <si>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</si>
  <si>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</si>
  <si>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</si>
  <si>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</si>
  <si>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</si>
  <si>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</si>
  <si>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</si>
  <si>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</si>
  <si>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</si>
  <si>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</si>
  <si>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</si>
  <si>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</si>
  <si>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</si>
  <si>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</si>
  <si>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</si>
  <si>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</si>
  <si>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</si>
  <si>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</si>
  <si>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</si>
  <si>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</si>
  <si>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</si>
  <si>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</si>
  <si>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</si>
  <si>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</si>
  <si>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</si>
  <si>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</si>
  <si>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</si>
  <si>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</si>
  <si>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</si>
  <si>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</si>
  <si>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</si>
  <si>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</si>
  <si>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</si>
  <si>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</si>
  <si>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</si>
  <si>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</si>
  <si>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</si>
  <si>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</si>
  <si>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</si>
  <si>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</si>
  <si>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</si>
  <si>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</si>
  <si>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</si>
  <si>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</si>
  <si>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</si>
  <si>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</si>
  <si>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</si>
  <si>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</si>
  <si>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</si>
  <si>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</si>
  <si>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</si>
  <si>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</si>
  <si>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</si>
  <si>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</si>
  <si>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</si>
  <si>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</si>
  <si>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</si>
  <si>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</si>
  <si>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</si>
  <si>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</si>
  <si>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</si>
  <si>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</si>
  <si>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</si>
  <si>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</si>
  <si>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</si>
  <si>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</si>
  <si>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</si>
  <si>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</si>
  <si>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</si>
  <si>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</si>
  <si>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</si>
  <si>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</si>
  <si>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</si>
  <si>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</si>
  <si>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</si>
  <si>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</si>
  <si>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</si>
  <si>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</si>
  <si>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</si>
  <si>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</si>
  <si>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</si>
  <si>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</si>
  <si>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</si>
  <si>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</si>
  <si>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</si>
  <si>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</si>
  <si>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</si>
  <si>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</si>
  <si>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</si>
  <si>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</si>
  <si>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</si>
  <si>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</si>
  <si>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</si>
  <si>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</si>
  <si>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</si>
  <si>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</si>
  <si>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</si>
  <si>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</si>
  <si>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</si>
  <si>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</si>
  <si>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</si>
  <si>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</si>
  <si>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</si>
  <si>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</si>
  <si>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</si>
  <si>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</si>
  <si>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</si>
  <si>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</si>
  <si>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</si>
  <si>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</si>
  <si>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</si>
  <si>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</si>
  <si>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</si>
  <si>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</si>
  <si>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</si>
  <si>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</si>
  <si>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</si>
  <si>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</si>
  <si>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</si>
  <si>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</si>
  <si>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</si>
  <si>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</si>
  <si>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</si>
  <si>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</si>
  <si>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</si>
  <si>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</si>
  <si>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</si>
  <si>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</si>
  <si>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</si>
  <si>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</si>
  <si>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</si>
  <si>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</si>
  <si>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</si>
  <si>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</si>
  <si>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</si>
  <si>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</si>
  <si>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</si>
  <si>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</si>
  <si>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</si>
  <si>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</si>
  <si>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</si>
  <si>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</si>
  <si>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</si>
  <si>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</si>
  <si>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</si>
  <si>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</si>
  <si>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</si>
  <si>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</si>
  <si>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</si>
  <si>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</si>
  <si>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</si>
  <si>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</si>
  <si>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</si>
  <si>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</si>
  <si>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</si>
  <si>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</si>
  <si>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</si>
  <si>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</si>
  <si>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</si>
  <si>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</si>
  <si>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</si>
  <si>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</si>
  <si>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</si>
  <si>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</si>
  <si>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</si>
  <si>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</si>
  <si>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</si>
  <si>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</si>
  <si>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</si>
  <si>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</si>
  <si>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</si>
  <si>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</si>
  <si>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</si>
  <si>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</si>
  <si>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</si>
  <si>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</si>
  <si>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</si>
  <si>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</si>
  <si>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</si>
  <si>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</si>
  <si>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</si>
  <si>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</si>
  <si>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</si>
  <si>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</si>
  <si>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</si>
  <si>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</si>
  <si>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</si>
  <si>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</si>
  <si>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</si>
  <si>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</si>
  <si>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</si>
  <si>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</si>
  <si>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</si>
  <si>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</si>
  <si>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</si>
  <si>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</si>
  <si>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</si>
  <si>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</si>
  <si>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</si>
  <si>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</si>
  <si>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</si>
  <si>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</si>
  <si>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</si>
  <si>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</si>
  <si>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</si>
  <si>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</si>
  <si>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</si>
  <si>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</si>
  <si>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</si>
  <si>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</si>
  <si>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</si>
  <si>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</si>
  <si>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</si>
  <si>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</si>
  <si>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</si>
  <si>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</si>
  <si>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</si>
  <si>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</si>
  <si>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</si>
  <si>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</si>
  <si>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</si>
  <si>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</si>
  <si>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</si>
  <si>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</si>
  <si>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</si>
  <si>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</si>
  <si>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</si>
  <si>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</si>
  <si>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</si>
  <si>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</si>
  <si>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</si>
  <si>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</si>
  <si>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</si>
  <si>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</si>
  <si>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</si>
  <si>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</si>
  <si>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</si>
  <si>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</si>
  <si>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</si>
  <si>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</si>
  <si>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</si>
  <si>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</si>
  <si>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</si>
  <si>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</si>
  <si>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</si>
  <si>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</si>
  <si>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</si>
  <si>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</si>
  <si>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</si>
  <si>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</si>
  <si>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</si>
  <si>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</si>
  <si>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</si>
  <si>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</si>
  <si>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</si>
  <si>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</si>
  <si>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</si>
  <si>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</si>
  <si>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</si>
  <si>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</si>
  <si>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</si>
  <si>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</si>
  <si>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</si>
  <si>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</si>
  <si>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</si>
  <si>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</si>
  <si>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</si>
  <si>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</si>
  <si>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</si>
  <si>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</si>
  <si>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</si>
  <si>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</si>
  <si>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</si>
  <si>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</si>
  <si>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</si>
  <si>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</si>
  <si>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</si>
  <si>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</si>
  <si>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</si>
  <si>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</si>
  <si>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</si>
  <si>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</si>
  <si>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</si>
  <si>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</si>
  <si>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</si>
  <si>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</si>
  <si>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</si>
  <si>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</si>
  <si>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</si>
  <si>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</si>
  <si>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</si>
  <si>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</si>
  <si>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</si>
  <si>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</si>
  <si>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</si>
  <si>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</si>
  <si>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</si>
  <si>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</si>
  <si>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</si>
  <si>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</si>
  <si>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</si>
  <si>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</si>
  <si>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</si>
  <si>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</si>
  <si>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</si>
  <si>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</si>
  <si>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</si>
  <si>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</si>
  <si>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</si>
  <si>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</si>
  <si>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</si>
  <si>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</si>
  <si>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</si>
  <si>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</si>
  <si>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</si>
  <si>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</si>
  <si>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</si>
  <si>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</si>
  <si>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</si>
  <si>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</si>
  <si>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</si>
  <si>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t>ESTACION DE SERVICIOS VIÑA DEL MAR LIMITADA</t>
  </si>
  <si>
    <t>VENTA AL POR MENOR DE COMBUSTIBLE PARA AUTOMOTORES</t>
  </si>
  <si>
    <t>JORGE MONTT 2300</t>
  </si>
  <si>
    <t>VIÑA DEL MAR</t>
  </si>
  <si>
    <t>87.867.600-9</t>
  </si>
  <si>
    <t>Fecha :</t>
  </si>
  <si>
    <t>25/03/2021</t>
  </si>
  <si>
    <t>Balance Tributario</t>
  </si>
  <si>
    <t xml:space="preserve"> Acumulado mes/año</t>
  </si>
  <si>
    <t>Diciembre/2020</t>
  </si>
  <si>
    <t>Cuenta Contable</t>
  </si>
  <si>
    <t>Valores Acumulados</t>
  </si>
  <si>
    <t>Saldos</t>
  </si>
  <si>
    <t>Inventario</t>
  </si>
  <si>
    <t>Resultados</t>
  </si>
  <si>
    <t>Deudor</t>
  </si>
  <si>
    <t>Acreedor</t>
  </si>
  <si>
    <t>Pérdida</t>
  </si>
  <si>
    <t>Ganancia</t>
  </si>
  <si>
    <t xml:space="preserve">1-1-01-01-01  Caja                                                        </t>
  </si>
  <si>
    <t xml:space="preserve">1-1-01-01-02  Caja 2015                                                   </t>
  </si>
  <si>
    <t xml:space="preserve">1-1-01-01-04  Cuenta Caja Transitoria (Softland)                          </t>
  </si>
  <si>
    <t xml:space="preserve">1-1-01-01-05  Cuenta Caja Transitoria2 (Softland)                         </t>
  </si>
  <si>
    <t xml:space="preserve">1-1-01-01-06  Promocion 2015                                              </t>
  </si>
  <si>
    <t xml:space="preserve">1-1-01-01-11  Fondos fijos                                                </t>
  </si>
  <si>
    <t xml:space="preserve">1-1-01-01-13  CCP (Control Cambio Precio)                                 </t>
  </si>
  <si>
    <t xml:space="preserve">1-1-01-01-14  Deposito en Transito                                        </t>
  </si>
  <si>
    <t xml:space="preserve">1-1-01-01-15  DEPOSITO POR ACLARAR                                        </t>
  </si>
  <si>
    <t xml:space="preserve">1-1-01-02-01  Banco Chile Cta. Cte. 24-73-597981                          </t>
  </si>
  <si>
    <t xml:space="preserve">1-1-01-02-02  Banco Chile Cta 06-76409-713                                </t>
  </si>
  <si>
    <t xml:space="preserve">1-1-01-02-03  Banco Chile 24-71-269070                                    </t>
  </si>
  <si>
    <t xml:space="preserve">1-1-01-02-04  Banco Santander 0740032194-3                                </t>
  </si>
  <si>
    <t xml:space="preserve">1-1-01-02-07  Banco Estado 23900319754                                    </t>
  </si>
  <si>
    <t xml:space="preserve">1-1-01-02-08  Banco BCI                                                   </t>
  </si>
  <si>
    <t xml:space="preserve">1-1-01-02-10  Banco Chile 101-25759-07                                    </t>
  </si>
  <si>
    <t xml:space="preserve">1-1-01-02-11  Banco Itau 214732508                                        </t>
  </si>
  <si>
    <t xml:space="preserve">1-1-02-01-01  Deposito a plazo                                            </t>
  </si>
  <si>
    <t xml:space="preserve">1-1-03-01-01  Fondos Mutuos                                               </t>
  </si>
  <si>
    <t xml:space="preserve">1-1-04-01-01  Clientes Facturas Nacionales                                </t>
  </si>
  <si>
    <t xml:space="preserve">1-1-04-01-03  Clientes Boletas                                            </t>
  </si>
  <si>
    <t xml:space="preserve">1-1-04-01-04  Clientes Guias Crédito                                      </t>
  </si>
  <si>
    <t xml:space="preserve">1-1-04-01-05  Clientes Guías Efectivo                                     </t>
  </si>
  <si>
    <t xml:space="preserve">1-1-04-01-06  Clientes Cupones Armada                                     </t>
  </si>
  <si>
    <t xml:space="preserve">1-1-04-01-07  Clientes Cupones Electrónicos                               </t>
  </si>
  <si>
    <t xml:space="preserve">1-1-04-01-08  Calibraciones                                               </t>
  </si>
  <si>
    <t xml:space="preserve">1-1-04-01-09  Clientes Boletas (S)                                        </t>
  </si>
  <si>
    <t xml:space="preserve">1-1-04-01-11  Cliente Relacionado                                         </t>
  </si>
  <si>
    <t xml:space="preserve">1-1-04-02-01  Provisiones de incobrables                                  </t>
  </si>
  <si>
    <t xml:space="preserve">1-1-05-01-01  Cheques en cartera                                          </t>
  </si>
  <si>
    <t xml:space="preserve">1-1-05-01-02  Letras en cartera                                           </t>
  </si>
  <si>
    <t xml:space="preserve">1-1-05-01-03  Cheques al dia                                              </t>
  </si>
  <si>
    <t xml:space="preserve">1-1-05-01-04  Cheques Protestados                                         </t>
  </si>
  <si>
    <t xml:space="preserve">1-1-05-01-05  Pagares por cobrar                                          </t>
  </si>
  <si>
    <t xml:space="preserve">1-1-05-01-06  Cheques protestado cobro Judicial                           </t>
  </si>
  <si>
    <t xml:space="preserve">1-1-05-01-07  Cheque al dia 2015                                          </t>
  </si>
  <si>
    <t xml:space="preserve">1-1-05-01-08  Cheque en cartera 2015                                      </t>
  </si>
  <si>
    <t xml:space="preserve">1-1-05-01-09  Cheque en cartera sin analisis 2015                         </t>
  </si>
  <si>
    <t xml:space="preserve">1-1-05-01-10  Documento en garantia                                       </t>
  </si>
  <si>
    <t xml:space="preserve">1-1-05-01-11  Cobro Judicial                                              </t>
  </si>
  <si>
    <t xml:space="preserve">1-1-05-01-12  Cheques caducos                                             </t>
  </si>
  <si>
    <t xml:space="preserve">1-1-05-02-01  Tarjetas de credito Transbank                               </t>
  </si>
  <si>
    <t xml:space="preserve">1-1-05-02-02  Tarjetas de debito Transbank                                </t>
  </si>
  <si>
    <t xml:space="preserve">1-1-05-02-03  Tarjeta de Credito 2015                                     </t>
  </si>
  <si>
    <t xml:space="preserve">1-1-05-02-04  Tarjeta de Debito 2015                                      </t>
  </si>
  <si>
    <t xml:space="preserve">1-1-05-03-01  CMR                                                         </t>
  </si>
  <si>
    <t xml:space="preserve">1-1-05-03-02  RIPLEY                                                      </t>
  </si>
  <si>
    <t xml:space="preserve">1-1-05-03-03  PRESTO                                                      </t>
  </si>
  <si>
    <t xml:space="preserve">1-1-05-03-04  CENCOSUD                                                    </t>
  </si>
  <si>
    <t xml:space="preserve">1-1-05-03-05  PAGO CLIC                                                   </t>
  </si>
  <si>
    <t xml:space="preserve">1-1-05-03-06  CMR 2015                                                    </t>
  </si>
  <si>
    <t xml:space="preserve">1-1-05-03-07  PRESTO 2015                                                 </t>
  </si>
  <si>
    <t xml:space="preserve">1-1-05-03-08  RIPLEY 2015                                                 </t>
  </si>
  <si>
    <t xml:space="preserve">1-1-05-03-09  CENCOSUD 2015                                               </t>
  </si>
  <si>
    <t xml:space="preserve">1-1-05-03-10  PAGO CLIC 2015                                              </t>
  </si>
  <si>
    <t xml:space="preserve">1-1-05-03-11  Muevo copec                                                 </t>
  </si>
  <si>
    <t xml:space="preserve">1-1-06-01-01  Anticipos al personal                                       </t>
  </si>
  <si>
    <t xml:space="preserve">1-1-06-01-02  Prestamos al personal                                       </t>
  </si>
  <si>
    <t xml:space="preserve">1-1-06-01-03  Fondos a Rendir                                             </t>
  </si>
  <si>
    <t xml:space="preserve">1-1-06-01-04  Faltantes de caja                                           </t>
  </si>
  <si>
    <t xml:space="preserve">1-1-06-01-06  Asignaciones familiares                                     </t>
  </si>
  <si>
    <t xml:space="preserve">1-1-06-01-07  Deudor Personal                                             </t>
  </si>
  <si>
    <t xml:space="preserve">1-1-06-02-01  Anticipo a Proveedores                                      </t>
  </si>
  <si>
    <t xml:space="preserve">1-1-06-02-02  Otros deudores                                              </t>
  </si>
  <si>
    <t xml:space="preserve">1-1-06-02-03  Anticipo a Honorarios                                       </t>
  </si>
  <si>
    <t xml:space="preserve">1-1-06-02-04  Nota de credito por recibir pronto pago                     </t>
  </si>
  <si>
    <t xml:space="preserve">1-1-06-02-05  Deudor Especial Copec                                       </t>
  </si>
  <si>
    <t xml:space="preserve">1-1-06-02-07  Deudores 2011                                               </t>
  </si>
  <si>
    <t xml:space="preserve">1-1-06-02-08  Notas de Crédito por Recibir Distribuidora                  </t>
  </si>
  <si>
    <t xml:space="preserve">1-1-06-02-09  Financiamiento Empresa (Al Personal)                        </t>
  </si>
  <si>
    <t xml:space="preserve">1-1-06-02-10  Provision de Ingreso                                        </t>
  </si>
  <si>
    <t xml:space="preserve">1-1-06-02-11  Nota de credito por recibir Mobiltec                        </t>
  </si>
  <si>
    <t xml:space="preserve">1-1-06-02-12  Deudor especial Copec Lavado                                </t>
  </si>
  <si>
    <t xml:space="preserve">1-1-06-02-13  Deudor Especial Copec Distribuidora                         </t>
  </si>
  <si>
    <t xml:space="preserve">1-1-06-02-14  Deudor Especial Copec Mobiltec                              </t>
  </si>
  <si>
    <t xml:space="preserve">1-1-06-02-15  Deudor Especial Copec Playa Bomba                           </t>
  </si>
  <si>
    <t xml:space="preserve">1-1-07-01-01  Doctos y cuentas por cobrar a empresas relacionadas C/P     </t>
  </si>
  <si>
    <t xml:space="preserve">1-1-08-01-01  Existencias Combustibles                                    </t>
  </si>
  <si>
    <t xml:space="preserve">1-1-08-01-02  Existecias Playa Bomba (Lub, Acc- Prom)                     </t>
  </si>
  <si>
    <t xml:space="preserve">1-1-08-01-03  Impuesto Especifico Gasolina                                </t>
  </si>
  <si>
    <t xml:space="preserve">1-1-08-01-05  Existencias Distribuidora                                   </t>
  </si>
  <si>
    <t xml:space="preserve">1-1-08-01-06  Automoviles Nuevos                                          </t>
  </si>
  <si>
    <t xml:space="preserve">1-1-08-01-07  Automoviles Usados                                          </t>
  </si>
  <si>
    <t xml:space="preserve">1-1-08-01-09  Repuestos                                                   </t>
  </si>
  <si>
    <t xml:space="preserve">1-1-08-01-10  Neumaticos                                                  </t>
  </si>
  <si>
    <t xml:space="preserve">1-1-08-01-12  Baterias                                                    </t>
  </si>
  <si>
    <t xml:space="preserve">1-1-08-01-13  Existencias Accesorios                                      </t>
  </si>
  <si>
    <t xml:space="preserve">1-1-08-01-14  Existencias Promociones                                     </t>
  </si>
  <si>
    <t xml:space="preserve">1-1-08-01-16  Existencias Copec                                           </t>
  </si>
  <si>
    <t xml:space="preserve">1-1-08-01-17  Existencias Combustibles (softland)                         </t>
  </si>
  <si>
    <t xml:space="preserve">1-1-08-01-18  Impuesto Especifico Diesel                                  </t>
  </si>
  <si>
    <t xml:space="preserve">1-1-08-01-20  Existencias de Lubricantes Distribuidora                    </t>
  </si>
  <si>
    <t xml:space="preserve">1-1-08-01-21  Existencias  Lubricantes Mobiltec                           </t>
  </si>
  <si>
    <t xml:space="preserve">1-1-08-01-22  Existencias Accesorios Playa Bomba 2015                     </t>
  </si>
  <si>
    <t xml:space="preserve">1-1-08-01-23  Impuesto Especifico Gas 93                                  </t>
  </si>
  <si>
    <t xml:space="preserve">1-1-08-01-24  Impuesto Especifico gas 97                                  </t>
  </si>
  <si>
    <t xml:space="preserve">1-1-08-04-01  Insumos                                                     </t>
  </si>
  <si>
    <t xml:space="preserve">1-1-09-01-01  IVA Credito Fiscal                                          </t>
  </si>
  <si>
    <t xml:space="preserve">1-1-09-01-04  PPM                                                         </t>
  </si>
  <si>
    <t xml:space="preserve">1-1-09-01-05  Credito Sence                                               </t>
  </si>
  <si>
    <t xml:space="preserve">1-1-09-01-07  Remanente IVA Crédito Fiscal                                </t>
  </si>
  <si>
    <t xml:space="preserve">1-1-09-01-08  Impuestos por Recuperar                                     </t>
  </si>
  <si>
    <t xml:space="preserve">1-1-10-01-02  Seguros Diferidos                                           </t>
  </si>
  <si>
    <t xml:space="preserve">1-1-10-01-03  Gasto Diferido                                              </t>
  </si>
  <si>
    <t xml:space="preserve">1-1-12-01-01  Otros activos circulantes                                   </t>
  </si>
  <si>
    <t xml:space="preserve">1-1-12-01-02  Inversión Empresa Relacionada                               </t>
  </si>
  <si>
    <t xml:space="preserve">1-1-12-01-03  Reclasificacion 2016                                        </t>
  </si>
  <si>
    <t xml:space="preserve">1-1-12-02-01  Boletas en Garantías                                        </t>
  </si>
  <si>
    <t xml:space="preserve">1-1-12-02-02  Arriendos en Garantia                                       </t>
  </si>
  <si>
    <t xml:space="preserve">1-2-01-01-01  Terrenos                                                    </t>
  </si>
  <si>
    <t xml:space="preserve">1-2-02-01-01  Bienes Raices                                               </t>
  </si>
  <si>
    <t xml:space="preserve">1-2-02-02-01  Obras en Ejecucion                                          </t>
  </si>
  <si>
    <t xml:space="preserve">1-2-03-01-01  Maquinarias                                                 </t>
  </si>
  <si>
    <t xml:space="preserve">1-2-03-01-02  Equipos computacionales                                     </t>
  </si>
  <si>
    <t xml:space="preserve">1-2-03-01-03  Vehículos                                                   </t>
  </si>
  <si>
    <t xml:space="preserve">1-2-03-01-04  Herramientas                                                </t>
  </si>
  <si>
    <t xml:space="preserve">1-2-08-01-01  Otros activos fijos                                         </t>
  </si>
  <si>
    <t xml:space="preserve">1-2-10-01-01  Deprec. Acum. Propiedades                                   </t>
  </si>
  <si>
    <t xml:space="preserve">1-2-10-01-02  Deprec. Acum. Maquinarias                                   </t>
  </si>
  <si>
    <t xml:space="preserve">1-2-10-01-03  Deprec. Acum. Equipos computacionales                       </t>
  </si>
  <si>
    <t xml:space="preserve">1-2-10-01-04  Deprec. Acum. Vehículos                                     </t>
  </si>
  <si>
    <t xml:space="preserve">1-3-06-01-01  Doctos y cuentas por cobrar a empresas relacionadas L/P     </t>
  </si>
  <si>
    <t xml:space="preserve">1-3-06-01-02  Cta Cte Relacionada ESVM                                    </t>
  </si>
  <si>
    <t xml:space="preserve">1-3-08-01-03  Otros Intangibles                                           </t>
  </si>
  <si>
    <t xml:space="preserve">1-3-09-01-01  Amortización Acumulada Derechos de Marca                    </t>
  </si>
  <si>
    <t xml:space="preserve">1-3-09-01-03  Amortizacion Acumulada Otros Intangibles                    </t>
  </si>
  <si>
    <t xml:space="preserve">2-1-01-01-11  Prestamos bancarios C/P                                     </t>
  </si>
  <si>
    <t xml:space="preserve">2-1-07-01-01  Proveedores nacionales                                      </t>
  </si>
  <si>
    <t xml:space="preserve">2-1-07-01-03  Remuneraciones por pagar                                    </t>
  </si>
  <si>
    <t xml:space="preserve">2-1-07-01-04  Honorarios por pagar                                        </t>
  </si>
  <si>
    <t xml:space="preserve">2-1-07-01-06  Comisiones por Pagar                                        </t>
  </si>
  <si>
    <t xml:space="preserve">2-1-07-01-08  Cuenta por pagar (Personal)                                 </t>
  </si>
  <si>
    <t xml:space="preserve">2-1-07-01-09  Proveedores Nacionales                                      </t>
  </si>
  <si>
    <t xml:space="preserve">2-1-07-01-10  Proveedores Relacionados                                    </t>
  </si>
  <si>
    <t xml:space="preserve">2-1-07-01-11  Cta Cte Relacionada Comercial                               </t>
  </si>
  <si>
    <t xml:space="preserve">2-1-07-01-12  Cuenta corriente relacionada ESVM                           </t>
  </si>
  <si>
    <t xml:space="preserve">2-1-08-01-01  Cheques girados no cobrados                                 </t>
  </si>
  <si>
    <t xml:space="preserve">2-1-08-01-05  Clientes Cupones FFAA y C. Elect.                           </t>
  </si>
  <si>
    <t xml:space="preserve">2-1-08-01-10  Depósitos por Identificar                                   </t>
  </si>
  <si>
    <t xml:space="preserve">2-1-08-01-11  Deposito por Identificar 2017                               </t>
  </si>
  <si>
    <t xml:space="preserve">2-1-09-01-01  Acreedores varios                                           </t>
  </si>
  <si>
    <t xml:space="preserve">2-1-10-01-01  Doctos y cuentas por pagar a empresas relacionadas C/P      </t>
  </si>
  <si>
    <t xml:space="preserve">2-1-11-01-01  Provisiones de gastos                                       </t>
  </si>
  <si>
    <t xml:space="preserve">2-1-11-01-02  Provisiones Bancarias                                       </t>
  </si>
  <si>
    <t xml:space="preserve">2-1-11-01-03  Provisión PPM por Pagar                                     </t>
  </si>
  <si>
    <t xml:space="preserve">2-1-12-01-01  IVA Debito Fiscal                                           </t>
  </si>
  <si>
    <t xml:space="preserve">2-1-12-01-03  Retención 2a Categoria                                      </t>
  </si>
  <si>
    <t xml:space="preserve">2-1-12-01-04  Impto Unico 2a Categoria                                    </t>
  </si>
  <si>
    <t xml:space="preserve">2-1-12-01-05  Otros Impuestos por pagar                                   </t>
  </si>
  <si>
    <t xml:space="preserve">2-1-12-01-07  Impuesto Especifico Gas 93                                  </t>
  </si>
  <si>
    <t xml:space="preserve">2-1-12-01-08  Impuesto Especifico Gas 97                                  </t>
  </si>
  <si>
    <t xml:space="preserve">2-1-12-01-09  Impuesto Especifico Gas 95                                  </t>
  </si>
  <si>
    <t xml:space="preserve">2-1-12-01-10  Impuesto Especifico Diesel                                  </t>
  </si>
  <si>
    <t xml:space="preserve">2-1-12-02-01  A.F.P. por pagar                                            </t>
  </si>
  <si>
    <t xml:space="preserve">2-1-12-02-02  ISAPRE por pagar                                            </t>
  </si>
  <si>
    <t xml:space="preserve">2-1-12-02-03  INP Por pagar                                               </t>
  </si>
  <si>
    <t xml:space="preserve">2-1-12-02-04  CCAF por pagar                                              </t>
  </si>
  <si>
    <t xml:space="preserve">2-1-12-02-05  Mutual por pagar                                            </t>
  </si>
  <si>
    <t xml:space="preserve">2-1-12-02-06  Seguro Cesantia por pagar                                   </t>
  </si>
  <si>
    <t xml:space="preserve">2-1-12-02-07  APV por pagar                                               </t>
  </si>
  <si>
    <t xml:space="preserve">2-1-13-01-01  Provision Impuesto a la Renta                               </t>
  </si>
  <si>
    <t xml:space="preserve">2-1-14-01-01  Anticipos de clientes                                       </t>
  </si>
  <si>
    <t xml:space="preserve">2-2-01-01-01  Prestamos bancarios L/P                                     </t>
  </si>
  <si>
    <t xml:space="preserve">2-2-05-01-01  Doctos y cuentas por pagar a empresas relacionadas L/P      </t>
  </si>
  <si>
    <t xml:space="preserve">2-2-05-01-02  Dctos y Cuentas por pagar a EERR IPL                        </t>
  </si>
  <si>
    <t xml:space="preserve">2-2-05-01-05  Cuenta por pagagar Auto Arriendo                            </t>
  </si>
  <si>
    <t xml:space="preserve">2-2-06-01-01  Provisiones L/P                                             </t>
  </si>
  <si>
    <t xml:space="preserve">2-3-01-01-01  Capital                                                     </t>
  </si>
  <si>
    <t xml:space="preserve">2-3-02-01-01  Revalorización Capital Propio                               </t>
  </si>
  <si>
    <t xml:space="preserve">2-3-04-01-01  Otras Reservas                                              </t>
  </si>
  <si>
    <t xml:space="preserve">2-3-05-01-02  Utilidades acumuladas                                       </t>
  </si>
  <si>
    <t xml:space="preserve">2-3-05-01-04  Superavit de Revalorización                                 </t>
  </si>
  <si>
    <t xml:space="preserve">2-3-06-01-01  Resultado del ejercicio                                     </t>
  </si>
  <si>
    <t xml:space="preserve">2-3-07-01-01  Ctas Particular E.K.A.                                      </t>
  </si>
  <si>
    <t xml:space="preserve">2-3-07-01-02  Cuenta Particular A.H.K.                                    </t>
  </si>
  <si>
    <t xml:space="preserve">2-3-07-01-03  Cuenta Particular I.P.L.                                    </t>
  </si>
  <si>
    <t xml:space="preserve">2-3-07-01-04  Cuenta Particular Caburga                                   </t>
  </si>
  <si>
    <t xml:space="preserve">3-1-01-01-01  Zervo Diesel                                                </t>
  </si>
  <si>
    <t xml:space="preserve">3-1-01-01-02  Zervo Gasolina 93                                           </t>
  </si>
  <si>
    <t xml:space="preserve">3-1-01-01-03  Gasolina 95                                                 </t>
  </si>
  <si>
    <t xml:space="preserve">3-1-01-01-04  Zervo Gasolina 97                                           </t>
  </si>
  <si>
    <t xml:space="preserve">3-1-01-01-06  Reajuste Combustible                                        </t>
  </si>
  <si>
    <t xml:space="preserve">3-1-01-01-07  Mermas                                                      </t>
  </si>
  <si>
    <t xml:space="preserve">3-1-01-01-08  Gasolina SP 93                                              </t>
  </si>
  <si>
    <t xml:space="preserve">3-1-01-01-09  Gasolina SP 95                                              </t>
  </si>
  <si>
    <t xml:space="preserve">3-1-01-01-10  Gasolina SP 97                                              </t>
  </si>
  <si>
    <t xml:space="preserve">3-1-01-01-11  Petroleo Diesel                                             </t>
  </si>
  <si>
    <t xml:space="preserve">3-1-01-01-14  Kerosene                                                    </t>
  </si>
  <si>
    <t xml:space="preserve">3-1-01-01-15  Impuesto Especifico Diesel                                  </t>
  </si>
  <si>
    <t xml:space="preserve">3-1-01-01-16  Impuesto Especifico Gas 93                                  </t>
  </si>
  <si>
    <t xml:space="preserve">3-1-01-01-17  Impuesto Especifico Gas 95                                  </t>
  </si>
  <si>
    <t xml:space="preserve">3-1-01-01-18  Impuesto Especifico Gas 97                                  </t>
  </si>
  <si>
    <t xml:space="preserve">3-1-01-02-02  Accesorios                                                  </t>
  </si>
  <si>
    <t xml:space="preserve">3-1-01-02-03  Promociones                                                 </t>
  </si>
  <si>
    <t xml:space="preserve">3-1-01-02-06  Venta de Vehiculos                                          </t>
  </si>
  <si>
    <t xml:space="preserve">3-1-01-02-07  Servicios de Estacionamiento                                </t>
  </si>
  <si>
    <t xml:space="preserve">3-1-01-02-10  Lubricantes 2015                                            </t>
  </si>
  <si>
    <t xml:space="preserve">3-1-01-03-01  Arriendos                                                   </t>
  </si>
  <si>
    <t xml:space="preserve">3-1-01-03-04  Recuperacion de Gastos                                      </t>
  </si>
  <si>
    <t xml:space="preserve">3-1-01-04-04  Encerado                                                    </t>
  </si>
  <si>
    <t xml:space="preserve">3-1-01-04-05  Lavado Simple                                               </t>
  </si>
  <si>
    <t xml:space="preserve">3-1-01-04-06  Lavado Extra                                                </t>
  </si>
  <si>
    <t xml:space="preserve">3-1-01-04-07  Lavado Premium                                              </t>
  </si>
  <si>
    <t xml:space="preserve">3-1-01-04-08  Aspirado                                                    </t>
  </si>
  <si>
    <t xml:space="preserve">3-1-01-04-09  Lavado Autoservicio                                         </t>
  </si>
  <si>
    <t xml:space="preserve">3-1-01-05-09  Accesorios General                                          </t>
  </si>
  <si>
    <t xml:space="preserve">3-2-01-01-01  Intereses ganados por colocaciones                          </t>
  </si>
  <si>
    <t xml:space="preserve">3-2-02-01-01  Utilidad por inversion EE.RR.                               </t>
  </si>
  <si>
    <t xml:space="preserve">3-2-02-01-02  Dividendos Percibidos                                       </t>
  </si>
  <si>
    <t xml:space="preserve">3-2-04-01-03  Otros Ingresos fuera de la explotacion                      </t>
  </si>
  <si>
    <t xml:space="preserve">4-1-01-01-01  Costo mercadería                                            </t>
  </si>
  <si>
    <t xml:space="preserve">4-1-01-01-02  Costo Ventas                                                </t>
  </si>
  <si>
    <t xml:space="preserve">4-1-01-01-03  Mermas Combustibles                                         </t>
  </si>
  <si>
    <t xml:space="preserve">4-1-01-01-04  Costo Venta Accesorios                                      </t>
  </si>
  <si>
    <t xml:space="preserve">4-1-01-01-05  Costo Venta Promociones                                     </t>
  </si>
  <si>
    <t xml:space="preserve">4-1-01-01-08  Costo Gas 93 SP                                             </t>
  </si>
  <si>
    <t xml:space="preserve">4-1-01-01-10  Costo Gas 97 SP                                             </t>
  </si>
  <si>
    <t xml:space="preserve">4-1-01-01-11  Costo Combustible Diesel SP                                 </t>
  </si>
  <si>
    <t xml:space="preserve">4-1-01-01-12  Costo Combustible KerosseneSP                               </t>
  </si>
  <si>
    <t xml:space="preserve">4-1-01-01-13  Costo Venta Lubricantes                                     </t>
  </si>
  <si>
    <t xml:space="preserve">4-1-01-01-19  Costo de Ventas Mobiltec 2015                               </t>
  </si>
  <si>
    <t xml:space="preserve">4-1-01-01-20  Notas de Crédito VISION                                     </t>
  </si>
  <si>
    <t xml:space="preserve">4-1-01-01-23  Notas de Credito Mobiltec                                   </t>
  </si>
  <si>
    <t xml:space="preserve">4-1-01-01-25  Costo Zervo GAS 93                                          </t>
  </si>
  <si>
    <t xml:space="preserve">4-1-01-01-26  Costo Zervo Gas 97 SP                                       </t>
  </si>
  <si>
    <t xml:space="preserve">4-1-01-01-27  Costo Zervo Diesel                                          </t>
  </si>
  <si>
    <t xml:space="preserve">4-1-01-01-28  Descuento Pronto Pago                                       </t>
  </si>
  <si>
    <t xml:space="preserve">4-1-01-04-02  Deudor 2019 P Bomba                                         </t>
  </si>
  <si>
    <t xml:space="preserve">4-1-01-04-04  Deudor 2019 Lub                                             </t>
  </si>
  <si>
    <t xml:space="preserve">4-2-01-01-01  Sueldo Base                                                 </t>
  </si>
  <si>
    <t xml:space="preserve">4-2-01-01-02  Horas Extras                                                </t>
  </si>
  <si>
    <t xml:space="preserve">4-2-01-01-03  Gratificacion                                               </t>
  </si>
  <si>
    <t xml:space="preserve">4-2-01-01-04  Bonos                                                       </t>
  </si>
  <si>
    <t xml:space="preserve">4-2-01-01-06  Comisiones del personal                                     </t>
  </si>
  <si>
    <t xml:space="preserve">4-2-01-01-07  Seguro Cesantia                                             </t>
  </si>
  <si>
    <t xml:space="preserve">4-2-01-01-08  Aporte Mutual                                               </t>
  </si>
  <si>
    <t xml:space="preserve">4-2-01-01-10  Aguinaldos                                                  </t>
  </si>
  <si>
    <t xml:space="preserve">4-2-01-01-11  Capacitaciones  OTIC                                        </t>
  </si>
  <si>
    <t xml:space="preserve">4-2-01-02-01  Indemnizaciones                                             </t>
  </si>
  <si>
    <t xml:space="preserve">4-2-01-02-02  Feriados                                                    </t>
  </si>
  <si>
    <t xml:space="preserve">4-2-01-02-06  Otros gastos en personal                                    </t>
  </si>
  <si>
    <t xml:space="preserve">4-2-02-01-01  Servicios contables y auditoria                             </t>
  </si>
  <si>
    <t xml:space="preserve">4-2-02-01-02  Servicios legales                                           </t>
  </si>
  <si>
    <t xml:space="preserve">4-2-02-01-03  Otros Servicios profesionales                               </t>
  </si>
  <si>
    <t xml:space="preserve">4-2-03-01-04  Arriendo de Maquinarias y Equipos                           </t>
  </si>
  <si>
    <t xml:space="preserve">4-2-03-02-01  Telefonia Fija                                              </t>
  </si>
  <si>
    <t xml:space="preserve">4-2-03-02-03  Telefonía Movil                                             </t>
  </si>
  <si>
    <t xml:space="preserve">4-2-03-02-04  Internet                                                    </t>
  </si>
  <si>
    <t xml:space="preserve">4-2-03-02-05  Correo y encomiendas                                        </t>
  </si>
  <si>
    <t xml:space="preserve">4-2-03-03-01  Energia Electrica                                           </t>
  </si>
  <si>
    <t xml:space="preserve">4-2-03-03-02  Agua                                                        </t>
  </si>
  <si>
    <t xml:space="preserve">4-2-03-03-04  Seguridad                                                   </t>
  </si>
  <si>
    <t xml:space="preserve">4-2-04-01-01  Insumos de oficina                                          </t>
  </si>
  <si>
    <t xml:space="preserve">4-2-04-01-04  Fotocopias                                                  </t>
  </si>
  <si>
    <t xml:space="preserve">4-2-04-01-05  Material de aseo                                            </t>
  </si>
  <si>
    <t xml:space="preserve">4-2-04-02-03  Otros insumos computacionales                               </t>
  </si>
  <si>
    <t xml:space="preserve">4-2-05-01-06  Retiro de residuos                                          </t>
  </si>
  <si>
    <t xml:space="preserve">4-2-05-02-01  Mantencion maquinaria                                       </t>
  </si>
  <si>
    <t xml:space="preserve">4-2-05-02-02  Mantencion muebles y utiles                                 </t>
  </si>
  <si>
    <t xml:space="preserve">4-2-05-02-03  Mantencion equipos de computacion                           </t>
  </si>
  <si>
    <t xml:space="preserve">4-2-05-02-04  Mantención de Vehículos                                     </t>
  </si>
  <si>
    <t xml:space="preserve">4-2-06-01-04  Otras publicidades                                          </t>
  </si>
  <si>
    <t xml:space="preserve">4-2-08-01-01  Gastos notariales y legales                                 </t>
  </si>
  <si>
    <t xml:space="preserve">4-2-08-01-02  Patentes comerciales                                        </t>
  </si>
  <si>
    <t xml:space="preserve">4-2-08-01-04  Contribuciones                                              </t>
  </si>
  <si>
    <t xml:space="preserve">4-2-08-02-02  Comisiones bancarias                                        </t>
  </si>
  <si>
    <t xml:space="preserve">4-2-08-02-03  Comisiones Transbank                                        </t>
  </si>
  <si>
    <t xml:space="preserve">4-2-08-02-04  Comision grandes tiendas                                    </t>
  </si>
  <si>
    <t xml:space="preserve">4-2-08-09-02  Comisiones, Multas y similares                              </t>
  </si>
  <si>
    <t xml:space="preserve">4-2-08-09-03  Otros gastos generales                                      </t>
  </si>
  <si>
    <t xml:space="preserve">4-2-08-09-04  Combustible                                                 </t>
  </si>
  <si>
    <t xml:space="preserve">4-2-08-09-05  Seguros                                                     </t>
  </si>
  <si>
    <t xml:space="preserve">4-2-08-09-08  Movilización y Traslados                                    </t>
  </si>
  <si>
    <t xml:space="preserve">4-2-08-09-09  Donaciones                                                  </t>
  </si>
  <si>
    <t xml:space="preserve">4-2-08-09-10  Incobrables                                                 </t>
  </si>
  <si>
    <t xml:space="preserve">4-2-08-09-11  Colaciones                                                  </t>
  </si>
  <si>
    <t xml:space="preserve">4-2-08-09-12  Permiso de Circulacion                                      </t>
  </si>
  <si>
    <t xml:space="preserve">4-2-08-09-13  Vestuario y Calzado                                         </t>
  </si>
  <si>
    <t xml:space="preserve">4-2-09-01-01  Depreciacion del ejercicio                                  </t>
  </si>
  <si>
    <t xml:space="preserve">4-2-09-01-02  Amortizacion el ejercicio                                   </t>
  </si>
  <si>
    <t xml:space="preserve">4-3-01-01-01  Intereses bancarios                                         </t>
  </si>
  <si>
    <t xml:space="preserve">4-3-04-01-02  Otros Egresos fuera de la explotacion                       </t>
  </si>
  <si>
    <t xml:space="preserve">4-4-01-01-01  C.M. Activo Circulante                                      </t>
  </si>
  <si>
    <t xml:space="preserve">5-1-01-02-01  Cuenta de Cuadre Pesos                                      </t>
  </si>
  <si>
    <t xml:space="preserve">5-1-01-03-01  Cta. differencia cambio Pesos                               </t>
  </si>
  <si>
    <t>Sub-Totales</t>
  </si>
  <si>
    <t>Pérdidas / Ganancias</t>
  </si>
  <si>
    <t>Total General</t>
  </si>
  <si>
    <t xml:space="preserve">  Caja                                                        </t>
  </si>
  <si>
    <t xml:space="preserve">  Caja                                                    </t>
  </si>
  <si>
    <t xml:space="preserve">  Cuenta Caja Transitoria Softland                          </t>
  </si>
  <si>
    <t xml:space="preserve">  Cuenta Caja Transitoria Softland                         </t>
  </si>
  <si>
    <t xml:space="preserve">  Promocion                                               </t>
  </si>
  <si>
    <t xml:space="preserve">  Fondos fijos                                                </t>
  </si>
  <si>
    <t xml:space="preserve">  CCP Control Cambio Precio                                 </t>
  </si>
  <si>
    <t xml:space="preserve">  Deposito en Transito                                        </t>
  </si>
  <si>
    <t xml:space="preserve">  DEPOSITO POR ACLARAR                                        </t>
  </si>
  <si>
    <t xml:space="preserve">  Banco Chile Cta Cte                           </t>
  </si>
  <si>
    <t xml:space="preserve">  Banco Chile Cta                                 </t>
  </si>
  <si>
    <t xml:space="preserve">  Banco Chile                                     </t>
  </si>
  <si>
    <t xml:space="preserve">  Banco Santander                                 </t>
  </si>
  <si>
    <t xml:space="preserve">  Banco Estado                                     </t>
  </si>
  <si>
    <t xml:space="preserve">  Banco BCI                                                   </t>
  </si>
  <si>
    <t xml:space="preserve">  Banco Itau                                         </t>
  </si>
  <si>
    <t xml:space="preserve">  Deposito a plazo                                            </t>
  </si>
  <si>
    <t xml:space="preserve">  Fondos Mutuos                                               </t>
  </si>
  <si>
    <t xml:space="preserve">  Clientes Facturas Nacionales                                </t>
  </si>
  <si>
    <t xml:space="preserve">  Clientes Boletas                                            </t>
  </si>
  <si>
    <t xml:space="preserve">  Clientes Guias Crédito                                      </t>
  </si>
  <si>
    <t xml:space="preserve">  Clientes Guías Efectivo                                     </t>
  </si>
  <si>
    <t xml:space="preserve">  Clientes Cupones Armada                                     </t>
  </si>
  <si>
    <t xml:space="preserve">  Clientes Cupones Electrónicos                               </t>
  </si>
  <si>
    <t xml:space="preserve">  Calibraciones                                               </t>
  </si>
  <si>
    <t xml:space="preserve">  Clientes Boletas S                                        </t>
  </si>
  <si>
    <t xml:space="preserve">  Cliente Relacionado                                         </t>
  </si>
  <si>
    <t xml:space="preserve">  Provisiones de incobrables                                  </t>
  </si>
  <si>
    <t xml:space="preserve">  Cheques en cartera                                          </t>
  </si>
  <si>
    <t xml:space="preserve">  Letras en cartera                                           </t>
  </si>
  <si>
    <t xml:space="preserve">  Cheques al dia                                              </t>
  </si>
  <si>
    <t xml:space="preserve">  Cheques Protestados                                         </t>
  </si>
  <si>
    <t xml:space="preserve">  Pagares por cobrar                                          </t>
  </si>
  <si>
    <t xml:space="preserve">  Cheques protestado cobro Judicial                           </t>
  </si>
  <si>
    <t xml:space="preserve">  Cheque al dia                                           </t>
  </si>
  <si>
    <t xml:space="preserve">  Cheque en cartera                                       </t>
  </si>
  <si>
    <t xml:space="preserve">  Cheque en cartera sin analisis                          </t>
  </si>
  <si>
    <t xml:space="preserve">  Documento en garantia                                       </t>
  </si>
  <si>
    <t xml:space="preserve">  Cobro Judicial                                              </t>
  </si>
  <si>
    <t xml:space="preserve">  Cheques caducos                                             </t>
  </si>
  <si>
    <t xml:space="preserve">  Tarjetas de credito Transbank                               </t>
  </si>
  <si>
    <t xml:space="preserve">  Tarjetas de debito Transbank                                </t>
  </si>
  <si>
    <t xml:space="preserve">  Tarjeta de Credito                                      </t>
  </si>
  <si>
    <t xml:space="preserve">  Tarjeta de Debito                                       </t>
  </si>
  <si>
    <t xml:space="preserve">  CMR                                                         </t>
  </si>
  <si>
    <t xml:space="preserve">  RIPLEY                                                      </t>
  </si>
  <si>
    <t xml:space="preserve">  PRESTO                                                      </t>
  </si>
  <si>
    <t xml:space="preserve">  CENCOSUD                                                    </t>
  </si>
  <si>
    <t xml:space="preserve">  PAGO CLIC                                                   </t>
  </si>
  <si>
    <t xml:space="preserve">  CMR                                                     </t>
  </si>
  <si>
    <t xml:space="preserve">  PRESTO                                                  </t>
  </si>
  <si>
    <t xml:space="preserve">  RIPLEY                                                  </t>
  </si>
  <si>
    <t xml:space="preserve">  CENCOSUD                                                </t>
  </si>
  <si>
    <t xml:space="preserve">  PAGO CLIC                                               </t>
  </si>
  <si>
    <t xml:space="preserve">  Muevo copec                                                 </t>
  </si>
  <si>
    <t xml:space="preserve">  Anticipos al personal                                       </t>
  </si>
  <si>
    <t xml:space="preserve">  Prestamos al personal                                       </t>
  </si>
  <si>
    <t xml:space="preserve">  Fondos a Rendir                                             </t>
  </si>
  <si>
    <t xml:space="preserve">  Faltantes de caja                                           </t>
  </si>
  <si>
    <t xml:space="preserve">  Asignaciones familiares                                     </t>
  </si>
  <si>
    <t xml:space="preserve">  Deudor Personal                                             </t>
  </si>
  <si>
    <t xml:space="preserve">  Anticipo a Proveedores                                      </t>
  </si>
  <si>
    <t xml:space="preserve">  Otros deudores                                              </t>
  </si>
  <si>
    <t xml:space="preserve">  Anticipo a Honorarios                                       </t>
  </si>
  <si>
    <t xml:space="preserve">  Nota de credito por recibir pronto pago                     </t>
  </si>
  <si>
    <t xml:space="preserve">  Deudor Especial Copec                                       </t>
  </si>
  <si>
    <t xml:space="preserve">  Deudores                                                </t>
  </si>
  <si>
    <t xml:space="preserve">  Notas de Crédito por Recibir Distribuidora                  </t>
  </si>
  <si>
    <t xml:space="preserve">  Financiamiento Empresa Al Personal                        </t>
  </si>
  <si>
    <t xml:space="preserve">  Provision de Ingreso                                        </t>
  </si>
  <si>
    <t xml:space="preserve">  Nota de credito por recibir Mobiltec                        </t>
  </si>
  <si>
    <t xml:space="preserve">  Deudor especial Copec Lavado                                </t>
  </si>
  <si>
    <t xml:space="preserve">  Deudor Especial Copec Distribuidora                         </t>
  </si>
  <si>
    <t xml:space="preserve">  Deudor Especial Copec Mobiltec                              </t>
  </si>
  <si>
    <t xml:space="preserve">  Deudor Especial Copec Playa Bomba                           </t>
  </si>
  <si>
    <t xml:space="preserve">  Doctos y cuentas por cobrar a empresas relacionadas CP     </t>
  </si>
  <si>
    <t xml:space="preserve">  Existencias Combustibles                                    </t>
  </si>
  <si>
    <t xml:space="preserve">  Existecias Playa Bomba Lub Acc Prom                     </t>
  </si>
  <si>
    <t xml:space="preserve">  Impuesto Especifico Gasolina                                </t>
  </si>
  <si>
    <t xml:space="preserve">  Existencias Distribuidora                                   </t>
  </si>
  <si>
    <t xml:space="preserve">  Automoviles Nuevos                                          </t>
  </si>
  <si>
    <t xml:space="preserve">  Automoviles Usados                                          </t>
  </si>
  <si>
    <t xml:space="preserve">  Repuestos                                                   </t>
  </si>
  <si>
    <t xml:space="preserve">  Neumaticos                                                  </t>
  </si>
  <si>
    <t xml:space="preserve">  Baterias                                                    </t>
  </si>
  <si>
    <t xml:space="preserve">  Existencias Accesorios                                      </t>
  </si>
  <si>
    <t xml:space="preserve">  Existencias Promociones                                     </t>
  </si>
  <si>
    <t xml:space="preserve">  Existencias Copec                                           </t>
  </si>
  <si>
    <t xml:space="preserve">  Existencias Combustibles softland                         </t>
  </si>
  <si>
    <t xml:space="preserve">  Impuesto Especifico Diesel                                  </t>
  </si>
  <si>
    <t xml:space="preserve">  Existencias de Lubricantes Distribuidora                    </t>
  </si>
  <si>
    <t xml:space="preserve">  Existencias  Lubricantes Mobiltec                           </t>
  </si>
  <si>
    <t xml:space="preserve">  Existencias Accesorios Playa Bomba                      </t>
  </si>
  <si>
    <t xml:space="preserve">  Impuesto Especifico Gas                                   </t>
  </si>
  <si>
    <t xml:space="preserve">  Impuesto Especifico gas                                   </t>
  </si>
  <si>
    <t xml:space="preserve">  Insumos                                                     </t>
  </si>
  <si>
    <t xml:space="preserve">  IVA Credito Fiscal                                          </t>
  </si>
  <si>
    <t xml:space="preserve">  PPM                                                         </t>
  </si>
  <si>
    <t xml:space="preserve">  Credito Sence                                               </t>
  </si>
  <si>
    <t xml:space="preserve">  Remanente IVA Crédito Fiscal                                </t>
  </si>
  <si>
    <t xml:space="preserve">  Impuestos por Recuperar                                     </t>
  </si>
  <si>
    <t xml:space="preserve">  Seguros Diferidos                                           </t>
  </si>
  <si>
    <t xml:space="preserve">  Gasto Diferido                                              </t>
  </si>
  <si>
    <t xml:space="preserve">  Otros activos circulantes                                   </t>
  </si>
  <si>
    <t xml:space="preserve">  Inversión Empresa Relacionada                               </t>
  </si>
  <si>
    <t xml:space="preserve">  Reclasificacion                                         </t>
  </si>
  <si>
    <t xml:space="preserve">  Boletas en Garantías                                        </t>
  </si>
  <si>
    <t xml:space="preserve">  Arriendos en Garantia                                       </t>
  </si>
  <si>
    <t xml:space="preserve">  Terrenos                                                    </t>
  </si>
  <si>
    <t xml:space="preserve">  Bienes Raices                                               </t>
  </si>
  <si>
    <t xml:space="preserve">  Obras en Ejecucion                                          </t>
  </si>
  <si>
    <t xml:space="preserve">  Maquinarias                                                 </t>
  </si>
  <si>
    <t xml:space="preserve">  Equipos computacionales                                     </t>
  </si>
  <si>
    <t xml:space="preserve">  Vehículos                                                   </t>
  </si>
  <si>
    <t xml:space="preserve">  Herramientas                                                </t>
  </si>
  <si>
    <t xml:space="preserve">  Otros activos fijos                                         </t>
  </si>
  <si>
    <t xml:space="preserve">  Deprec Acum Propiedades                                   </t>
  </si>
  <si>
    <t xml:space="preserve">  Deprec Acum Maquinarias                                   </t>
  </si>
  <si>
    <t xml:space="preserve">  Deprec Acum Equipos computacionales                       </t>
  </si>
  <si>
    <t xml:space="preserve">  Deprec Acum Vehículos                                     </t>
  </si>
  <si>
    <t xml:space="preserve">  Doctos y cuentas por cobrar a empresas relacionadas LP     </t>
  </si>
  <si>
    <t xml:space="preserve">  Cta Cte Relacionada ESVM                                    </t>
  </si>
  <si>
    <t xml:space="preserve">  Otros Intangibles                                           </t>
  </si>
  <si>
    <t xml:space="preserve">  Amortización Acumulada Derechos de Marca                    </t>
  </si>
  <si>
    <t xml:space="preserve">  Amortizacion Acumulada Otros Intangibles                    </t>
  </si>
  <si>
    <t xml:space="preserve">  Prestamos bancarios CP                                     </t>
  </si>
  <si>
    <t xml:space="preserve">  Proveedores nacionales                                      </t>
  </si>
  <si>
    <t xml:space="preserve">  Remuneraciones por pagar                                    </t>
  </si>
  <si>
    <t xml:space="preserve">  Honorarios por pagar                                        </t>
  </si>
  <si>
    <t xml:space="preserve">  Comisiones por Pagar                                        </t>
  </si>
  <si>
    <t xml:space="preserve">  Cuenta por pagar Personal                                 </t>
  </si>
  <si>
    <t xml:space="preserve">  Proveedores Nacionales                                      </t>
  </si>
  <si>
    <t xml:space="preserve">  Proveedores Relacionados                                    </t>
  </si>
  <si>
    <t xml:space="preserve">  Cta Cte Relacionada Comercial                               </t>
  </si>
  <si>
    <t xml:space="preserve">  Cuenta corriente relacionada ESVM                           </t>
  </si>
  <si>
    <t xml:space="preserve">  Cheques girados no cobrados                                 </t>
  </si>
  <si>
    <t xml:space="preserve">  Clientes Cupones FFAA y C Elect                           </t>
  </si>
  <si>
    <t xml:space="preserve">  Depósitos por Identificar                                   </t>
  </si>
  <si>
    <t xml:space="preserve">  Deposito por Identificar                                </t>
  </si>
  <si>
    <t xml:space="preserve">  Acreedores varios                                           </t>
  </si>
  <si>
    <t xml:space="preserve">  Doctos y cuentas por pagar a empresas relacionadas CP      </t>
  </si>
  <si>
    <t xml:space="preserve">  Provisiones de gastos                                       </t>
  </si>
  <si>
    <t xml:space="preserve">  Provisiones Bancarias                                       </t>
  </si>
  <si>
    <t xml:space="preserve">  Provisión PPM por Pagar                                     </t>
  </si>
  <si>
    <t xml:space="preserve">  IVA Debito Fiscal                                           </t>
  </si>
  <si>
    <t xml:space="preserve">  Retención a Categoria                                      </t>
  </si>
  <si>
    <t xml:space="preserve">  Impto Unico a Categoria                                    </t>
  </si>
  <si>
    <t xml:space="preserve">  Otros Impuestos por pagar                                   </t>
  </si>
  <si>
    <t xml:space="preserve">  AFP por pagar                                            </t>
  </si>
  <si>
    <t xml:space="preserve">  ISAPRE por pagar                                            </t>
  </si>
  <si>
    <t xml:space="preserve">  INP Por pagar                                               </t>
  </si>
  <si>
    <t xml:space="preserve">  CCAF por pagar                                              </t>
  </si>
  <si>
    <t xml:space="preserve">  Mutual por pagar                                            </t>
  </si>
  <si>
    <t xml:space="preserve">  Seguro Cesantia por pagar                                   </t>
  </si>
  <si>
    <t xml:space="preserve">  APV por pagar                                               </t>
  </si>
  <si>
    <t xml:space="preserve">  Provision Impuesto a la Renta                               </t>
  </si>
  <si>
    <t xml:space="preserve">  Anticipos de clientes                                       </t>
  </si>
  <si>
    <t xml:space="preserve">  Prestamos bancarios LP                                     </t>
  </si>
  <si>
    <t xml:space="preserve">  Doctos y cuentas por pagar a empresas relacionadas LP      </t>
  </si>
  <si>
    <t xml:space="preserve">  Dctos y Cuentas por pagar a EERR IPL                        </t>
  </si>
  <si>
    <t xml:space="preserve">  Cuenta por pagagar Auto Arriendo                            </t>
  </si>
  <si>
    <t xml:space="preserve">  Provisiones LP                                             </t>
  </si>
  <si>
    <t xml:space="preserve">  Capital                                                     </t>
  </si>
  <si>
    <t xml:space="preserve">  Revalorización Capital Propio                               </t>
  </si>
  <si>
    <t xml:space="preserve">  Otras Reservas                                              </t>
  </si>
  <si>
    <t xml:space="preserve">  Utilidades acumuladas                                       </t>
  </si>
  <si>
    <t xml:space="preserve">  Superavit de Revalorización                                 </t>
  </si>
  <si>
    <t xml:space="preserve">  Resultado del ejercicio                                     </t>
  </si>
  <si>
    <t xml:space="preserve">  Ctas Particular EKA                                      </t>
  </si>
  <si>
    <t xml:space="preserve">  Cuenta Particular AHK                                    </t>
  </si>
  <si>
    <t xml:space="preserve">  Cuenta Particular IPL                                    </t>
  </si>
  <si>
    <t xml:space="preserve">  Cuenta Particular Caburga                                   </t>
  </si>
  <si>
    <t xml:space="preserve">  Zervo Diesel                                                </t>
  </si>
  <si>
    <t xml:space="preserve">  Zervo Gasolina                                            </t>
  </si>
  <si>
    <t xml:space="preserve">  Gasolina                                                  </t>
  </si>
  <si>
    <t xml:space="preserve">  Reajuste Combustible                                        </t>
  </si>
  <si>
    <t xml:space="preserve">  Mermas                                                      </t>
  </si>
  <si>
    <t xml:space="preserve">  Gasolina SP                                               </t>
  </si>
  <si>
    <t xml:space="preserve">  Petroleo Diesel                                             </t>
  </si>
  <si>
    <t xml:space="preserve">  Kerosene                                                    </t>
  </si>
  <si>
    <t xml:space="preserve">  Accesorios                                                  </t>
  </si>
  <si>
    <t xml:space="preserve">  Promociones                                                 </t>
  </si>
  <si>
    <t xml:space="preserve">  Venta de Vehiculos                                          </t>
  </si>
  <si>
    <t xml:space="preserve">  Servicios de Estacionamiento                                </t>
  </si>
  <si>
    <t xml:space="preserve">  Lubricantes                                             </t>
  </si>
  <si>
    <t xml:space="preserve">  Arriendos                                                   </t>
  </si>
  <si>
    <t xml:space="preserve">  Recuperacion de Gastos                                      </t>
  </si>
  <si>
    <t xml:space="preserve">  Encerado                                                    </t>
  </si>
  <si>
    <t xml:space="preserve">  Lavado Simple                                               </t>
  </si>
  <si>
    <t xml:space="preserve">  Lavado Extra                                                </t>
  </si>
  <si>
    <t xml:space="preserve">  Lavado Premium                                              </t>
  </si>
  <si>
    <t xml:space="preserve">  Aspirado                                                    </t>
  </si>
  <si>
    <t xml:space="preserve">  Lavado Autoservicio                                         </t>
  </si>
  <si>
    <t xml:space="preserve">  Accesorios General                                          </t>
  </si>
  <si>
    <t xml:space="preserve">  Intereses ganados por colocaciones                          </t>
  </si>
  <si>
    <t xml:space="preserve">  Utilidad por inversion EERR                               </t>
  </si>
  <si>
    <t xml:space="preserve">  Dividendos Percibidos                                       </t>
  </si>
  <si>
    <t xml:space="preserve">  Otros Ingresos fuera de la explotacion                      </t>
  </si>
  <si>
    <t xml:space="preserve">  Costo mercadería                                            </t>
  </si>
  <si>
    <t xml:space="preserve">  Costo Ventas                                                </t>
  </si>
  <si>
    <t xml:space="preserve">  Mermas Combustibles                                         </t>
  </si>
  <si>
    <t xml:space="preserve">  Costo Venta Accesorios                                      </t>
  </si>
  <si>
    <t xml:space="preserve">  Costo Venta Promociones                                     </t>
  </si>
  <si>
    <t xml:space="preserve">  Costo Gas  SP                                             </t>
  </si>
  <si>
    <t xml:space="preserve">  Costo Combustible Diesel SP                                 </t>
  </si>
  <si>
    <t xml:space="preserve">  Costo Combustible KerosseneSP                               </t>
  </si>
  <si>
    <t xml:space="preserve">  Costo Venta Lubricantes                                     </t>
  </si>
  <si>
    <t xml:space="preserve">  Costo de Ventas Mobiltec                                </t>
  </si>
  <si>
    <t xml:space="preserve">  Notas de Crédito VISION                                     </t>
  </si>
  <si>
    <t xml:space="preserve">  Notas de Credito Mobiltec                                   </t>
  </si>
  <si>
    <t xml:space="preserve">  Costo Zervo GAS                                           </t>
  </si>
  <si>
    <t xml:space="preserve">  Costo Zervo Gas  SP                                       </t>
  </si>
  <si>
    <t xml:space="preserve">  Costo Zervo Diesel                                          </t>
  </si>
  <si>
    <t xml:space="preserve">  Descuento Pronto Pago                                       </t>
  </si>
  <si>
    <t xml:space="preserve">  Deudor  P Bomba                                         </t>
  </si>
  <si>
    <t xml:space="preserve">  Deudor  Lub                                             </t>
  </si>
  <si>
    <t xml:space="preserve">  Sueldo Base                                                 </t>
  </si>
  <si>
    <t xml:space="preserve">  Horas Extras                                                </t>
  </si>
  <si>
    <t xml:space="preserve">  Gratificacion                                               </t>
  </si>
  <si>
    <t xml:space="preserve">  Bonos                                                       </t>
  </si>
  <si>
    <t xml:space="preserve">  Comisiones del personal                                     </t>
  </si>
  <si>
    <t xml:space="preserve">  Seguro Cesantia                                             </t>
  </si>
  <si>
    <t xml:space="preserve">  Aporte Mutual                                               </t>
  </si>
  <si>
    <t xml:space="preserve">  Aguinaldos                                                  </t>
  </si>
  <si>
    <t xml:space="preserve">  Capacitaciones  OTIC                                        </t>
  </si>
  <si>
    <t xml:space="preserve">  Indemnizaciones                                             </t>
  </si>
  <si>
    <t xml:space="preserve">  Feriados                                                    </t>
  </si>
  <si>
    <t xml:space="preserve">  Otros gastos en personal                                    </t>
  </si>
  <si>
    <t xml:space="preserve">  Servicios contables y auditoria                             </t>
  </si>
  <si>
    <t xml:space="preserve">  Servicios legales                                           </t>
  </si>
  <si>
    <t xml:space="preserve">  Otros Servicios profesionales                               </t>
  </si>
  <si>
    <t xml:space="preserve">  Arriendo de Maquinarias y Equipos                           </t>
  </si>
  <si>
    <t xml:space="preserve">  Telefonia Fija                                              </t>
  </si>
  <si>
    <t xml:space="preserve">  Telefonía Movil                                             </t>
  </si>
  <si>
    <t xml:space="preserve">  Internet                                                    </t>
  </si>
  <si>
    <t xml:space="preserve">  Correo y encomiendas                                        </t>
  </si>
  <si>
    <t xml:space="preserve">  Energia Electrica                                           </t>
  </si>
  <si>
    <t xml:space="preserve">  Agua                                                        </t>
  </si>
  <si>
    <t xml:space="preserve">  Seguridad                                                   </t>
  </si>
  <si>
    <t xml:space="preserve">  Insumos de oficina                                          </t>
  </si>
  <si>
    <t xml:space="preserve">  Fotocopias                                                  </t>
  </si>
  <si>
    <t xml:space="preserve">  Material de aseo                                            </t>
  </si>
  <si>
    <t xml:space="preserve">  Otros insumos computacionales                               </t>
  </si>
  <si>
    <t xml:space="preserve">  Retiro de residuos                                          </t>
  </si>
  <si>
    <t xml:space="preserve">  Mantencion maquinaria                                       </t>
  </si>
  <si>
    <t xml:space="preserve">  Mantencion muebles y utiles                                 </t>
  </si>
  <si>
    <t xml:space="preserve">  Mantencion equipos de computacion                           </t>
  </si>
  <si>
    <t xml:space="preserve">  Mantención de Vehículos                                     </t>
  </si>
  <si>
    <t xml:space="preserve">  Otras publicidades                                          </t>
  </si>
  <si>
    <t xml:space="preserve">  Gastos notariales y legales                                 </t>
  </si>
  <si>
    <t xml:space="preserve">  Patentes comerciales                                        </t>
  </si>
  <si>
    <t xml:space="preserve">  Contribuciones                                              </t>
  </si>
  <si>
    <t xml:space="preserve">  Comisiones bancarias                                        </t>
  </si>
  <si>
    <t xml:space="preserve">  Comisiones Transbank                                        </t>
  </si>
  <si>
    <t xml:space="preserve">  Comision grandes tiendas                                    </t>
  </si>
  <si>
    <t xml:space="preserve">  Comisiones Multas y similares                              </t>
  </si>
  <si>
    <t xml:space="preserve">  Otros gastos generales                                      </t>
  </si>
  <si>
    <t xml:space="preserve">  Combustible                                                 </t>
  </si>
  <si>
    <t xml:space="preserve">  Seguros                                                     </t>
  </si>
  <si>
    <t xml:space="preserve">  Movilización y Traslados                                    </t>
  </si>
  <si>
    <t xml:space="preserve">  Donaciones                                                  </t>
  </si>
  <si>
    <t xml:space="preserve">  Incobrables                                                 </t>
  </si>
  <si>
    <t xml:space="preserve">  Colaciones                                                  </t>
  </si>
  <si>
    <t xml:space="preserve">  Permiso de Circulacion                                      </t>
  </si>
  <si>
    <t xml:space="preserve">  Vestuario y Calzado                                         </t>
  </si>
  <si>
    <t xml:space="preserve">  Depreciacion del ejercicio                                  </t>
  </si>
  <si>
    <t xml:space="preserve">  Amortizacion el ejercicio                                   </t>
  </si>
  <si>
    <t xml:space="preserve">  Intereses bancarios                                         </t>
  </si>
  <si>
    <t xml:space="preserve">  Otros Egresos fuera de la explotacion                       </t>
  </si>
  <si>
    <t xml:space="preserve">  CM Activo Circulante                                      </t>
  </si>
  <si>
    <t xml:space="preserve">  Cuenta de Cuadre Pesos                                      </t>
  </si>
  <si>
    <t xml:space="preserve">  Cta differencia cambio Pesos                               </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</si>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</sst>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
    <numFmt numFmtId="165" formatCode="#,##0;[Red]\(#,##0\)"/>
  </numFmts>
  <fonts count="35">
    <font>
      <sz val="11"/>
      <color theme="1"/>
      <name val="Calibri"/>
      <family val="2"/>
    </font>
    <font>
      <sz val="11"/>
      <color theme="1"/>
      <name val="Calibri"/>
      <family val="2"/>
      <scheme val="minor"/>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b/>
      <sz val="11"/>
      <color theme="1"/>
      <name val="Calibri"/>
      <family val="2"/>
      <scheme val="minor"/>
    </font>
    <font>
      <sz val="11"/>
      <name val="Calibri"/>
      <family val="2"/>
      <scheme val="minor"/>
    </font>
    <font>
      <b/>
      <sz val="11"/>
      <name val="Calibri"/>
      <family val="2"/>
      <scheme val="minor"/>
    </font>
    <font>
      <b/>
      <sz val="12"/>
      <name val="Calibri"/>
      <family val="2"/>
      <scheme val="minor"/>
    </font>
    <font>
      <sz val="10"/>
      <name val="Times New Roman"/>
    </font>
    <font>
      <b/>
      <sz val="11"/>
      <color rgb="FFFF0000"/>
      <name val="Calibri"/>
      <family val="2"/>
      <scheme val="minor"/>
    </font>
    <font>
      <sz val="10"/>
      <color theme="1"/>
      <name val="Calibri"/>
      <family val="2"/>
      <scheme val="minor"/>
    </font>
    <font>
      <b/>
      <sz val="11"/>
      <color theme="1"/>
      <name val="Arial"/>
      <family val="2"/>
    </font>
  </fonts>
  <fills count="12">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
      <patternFill patternType="solid">
        <fgColor theme="7" tint="0.39997558519241921"/>
        <bgColor indexed="64"/>
      </patternFill>
    </fill>
    <fill>
      <patternFill patternType="solid">
        <fgColor rgb="FFFF0000"/>
        <bgColor indexed="64"/>
      </patternFill>
    </fill>
  </fills>
  <borders count="2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s>
  <cellStyleXfs count="11">
    <xf numFmtId="0" fontId="0" fillId="0" borderId="0"/>
    <xf numFmtId="0" fontId="2" fillId="0" borderId="0"/>
    <xf numFmtId="0" fontId="3" fillId="0" borderId="0"/>
    <xf numFmtId="0" fontId="8" fillId="0" borderId="0" applyNumberFormat="0" applyFill="0" applyBorder="0" applyAlignment="0" applyProtection="0"/>
    <xf numFmtId="0" fontId="3" fillId="0" borderId="0"/>
    <xf numFmtId="0" fontId="3" fillId="0" borderId="0"/>
    <xf numFmtId="0" fontId="3" fillId="0" borderId="0"/>
    <xf numFmtId="41" fontId="26" fillId="0" borderId="0" applyFont="0" applyFill="0" applyBorder="0" applyAlignment="0" applyProtection="0"/>
    <xf numFmtId="0" fontId="28" fillId="0" borderId="0"/>
    <xf numFmtId="0" fontId="1" fillId="0" borderId="0"/>
    <xf numFmtId="0" fontId="31" fillId="0" borderId="0"/>
  </cellStyleXfs>
  <cellXfs count="147">
    <xf numFmtId="0" fontId="0" fillId="0" borderId="0" xfId="0"/>
    <xf numFmtId="0" fontId="3" fillId="2" borderId="0" xfId="1" applyFont="1" applyFill="1"/>
    <xf numFmtId="0" fontId="5" fillId="4" borderId="0" xfId="1" applyFont="1" applyFill="1"/>
    <xf numFmtId="0" fontId="6" fillId="2" borderId="0" xfId="1" applyFont="1" applyFill="1"/>
    <xf numFmtId="0" fontId="3" fillId="2" borderId="3" xfId="1" applyFont="1" applyFill="1" applyBorder="1"/>
    <xf numFmtId="0" fontId="7" fillId="2" borderId="4" xfId="1" applyFont="1" applyFill="1" applyBorder="1" applyAlignment="1">
      <alignment horizontal="center" vertical="center" wrapText="1"/>
    </xf>
    <xf numFmtId="0" fontId="3" fillId="2" borderId="5" xfId="1" applyFont="1" applyFill="1" applyBorder="1"/>
    <xf numFmtId="0" fontId="3" fillId="2" borderId="6" xfId="1" applyFont="1" applyFill="1" applyBorder="1"/>
    <xf numFmtId="0" fontId="3" fillId="2" borderId="7" xfId="1" applyFont="1" applyFill="1" applyBorder="1"/>
    <xf numFmtId="0" fontId="3" fillId="2" borderId="8" xfId="1" applyFont="1" applyFill="1" applyBorder="1"/>
    <xf numFmtId="0" fontId="8" fillId="0" borderId="0" xfId="3" applyFill="1" applyBorder="1"/>
    <xf numFmtId="0" fontId="10" fillId="3" borderId="9" xfId="1" applyFont="1" applyFill="1" applyBorder="1" applyAlignment="1">
      <alignment horizontal="center" wrapText="1"/>
    </xf>
    <xf numFmtId="0" fontId="9" fillId="3" borderId="9" xfId="1" applyFont="1" applyFill="1" applyBorder="1" applyAlignment="1">
      <alignment wrapText="1"/>
    </xf>
    <xf numFmtId="0" fontId="11" fillId="2" borderId="11" xfId="1" applyFont="1" applyFill="1" applyBorder="1"/>
    <xf numFmtId="0" fontId="3" fillId="2" borderId="11" xfId="1" applyFont="1" applyFill="1" applyBorder="1" applyAlignment="1">
      <alignment wrapText="1"/>
    </xf>
    <xf numFmtId="0" fontId="5" fillId="2" borderId="0" xfId="1" applyFont="1" applyFill="1"/>
    <xf numFmtId="0" fontId="11" fillId="2" borderId="11" xfId="1" applyFont="1" applyFill="1" applyBorder="1" applyAlignment="1">
      <alignment wrapText="1"/>
    </xf>
    <xf numFmtId="0" fontId="13" fillId="5" borderId="0" xfId="1" applyFont="1" applyFill="1"/>
    <xf numFmtId="0" fontId="12" fillId="6" borderId="11" xfId="1" applyFont="1" applyFill="1" applyBorder="1"/>
    <xf numFmtId="0" fontId="12" fillId="5" borderId="11" xfId="1" applyFont="1" applyFill="1" applyBorder="1" applyAlignment="1">
      <alignment wrapText="1"/>
    </xf>
    <xf numFmtId="0" fontId="12" fillId="5" borderId="11" xfId="1" applyFont="1" applyFill="1" applyBorder="1"/>
    <xf numFmtId="0" fontId="11" fillId="2" borderId="0" xfId="1" applyFont="1" applyFill="1" applyBorder="1"/>
    <xf numFmtId="0" fontId="3" fillId="2" borderId="0" xfId="1" applyFont="1" applyFill="1" applyBorder="1" applyAlignment="1">
      <alignment wrapText="1"/>
    </xf>
    <xf numFmtId="0" fontId="15" fillId="2" borderId="11" xfId="1" applyFont="1" applyFill="1" applyBorder="1" applyAlignment="1">
      <alignment wrapText="1"/>
    </xf>
    <xf numFmtId="0" fontId="16" fillId="4" borderId="0" xfId="1" applyFont="1" applyFill="1"/>
    <xf numFmtId="0" fontId="12" fillId="2" borderId="11" xfId="1" applyFont="1" applyFill="1" applyBorder="1"/>
    <xf numFmtId="0" fontId="13" fillId="2" borderId="0" xfId="1" applyFont="1" applyFill="1"/>
    <xf numFmtId="0" fontId="18" fillId="5" borderId="12" xfId="1" quotePrefix="1" applyFont="1" applyFill="1" applyBorder="1" applyAlignment="1">
      <alignment horizontal="right"/>
    </xf>
    <xf numFmtId="0" fontId="18" fillId="7" borderId="12" xfId="2" applyFont="1" applyFill="1" applyBorder="1"/>
    <xf numFmtId="0" fontId="11" fillId="2" borderId="0" xfId="1" applyFont="1" applyFill="1" applyBorder="1" applyAlignment="1">
      <alignment wrapText="1"/>
    </xf>
    <xf numFmtId="0" fontId="19" fillId="2" borderId="12" xfId="1" quotePrefix="1" applyFont="1" applyFill="1" applyBorder="1" applyAlignment="1">
      <alignment horizontal="right"/>
    </xf>
    <xf numFmtId="0" fontId="11" fillId="2" borderId="12" xfId="2" applyFont="1" applyFill="1" applyBorder="1" applyAlignment="1">
      <alignment wrapText="1"/>
    </xf>
    <xf numFmtId="0" fontId="20" fillId="2" borderId="12" xfId="1" quotePrefix="1" applyFont="1" applyFill="1" applyBorder="1" applyAlignment="1">
      <alignment horizontal="right"/>
    </xf>
    <xf numFmtId="0" fontId="3" fillId="8" borderId="12" xfId="2" applyFont="1" applyFill="1" applyBorder="1" applyAlignment="1">
      <alignment wrapText="1"/>
    </xf>
    <xf numFmtId="0" fontId="3" fillId="8" borderId="12" xfId="2" applyFont="1" applyFill="1" applyBorder="1"/>
    <xf numFmtId="0" fontId="3" fillId="8" borderId="12" xfId="4" applyFont="1" applyFill="1" applyBorder="1" applyAlignment="1">
      <alignment horizontal="left" vertical="center"/>
    </xf>
    <xf numFmtId="0" fontId="11" fillId="8" borderId="12" xfId="2" applyFont="1" applyFill="1" applyBorder="1" applyAlignment="1">
      <alignment wrapText="1"/>
    </xf>
    <xf numFmtId="0" fontId="3" fillId="8" borderId="12" xfId="2" applyFont="1" applyFill="1" applyBorder="1" applyAlignment="1"/>
    <xf numFmtId="0" fontId="3" fillId="2" borderId="12" xfId="1" quotePrefix="1" applyFont="1" applyFill="1" applyBorder="1" applyAlignment="1">
      <alignment horizontal="right"/>
    </xf>
    <xf numFmtId="0" fontId="21" fillId="5" borderId="12" xfId="1" quotePrefix="1" applyFont="1" applyFill="1" applyBorder="1" applyAlignment="1">
      <alignment horizontal="right"/>
    </xf>
    <xf numFmtId="0" fontId="21" fillId="7" borderId="12" xfId="2" applyFont="1" applyFill="1" applyBorder="1" applyAlignment="1">
      <alignment wrapText="1"/>
    </xf>
    <xf numFmtId="0" fontId="12" fillId="5" borderId="12" xfId="1" quotePrefix="1" applyFont="1" applyFill="1" applyBorder="1" applyAlignment="1">
      <alignment horizontal="right"/>
    </xf>
    <xf numFmtId="0" fontId="12" fillId="7" borderId="12" xfId="2" applyFont="1" applyFill="1" applyBorder="1"/>
    <xf numFmtId="0" fontId="3" fillId="8" borderId="12" xfId="4" applyFont="1" applyFill="1" applyBorder="1" applyAlignment="1">
      <alignment horizontal="left" vertical="center" wrapText="1"/>
    </xf>
    <xf numFmtId="0" fontId="20" fillId="2" borderId="0" xfId="1" applyFont="1" applyFill="1"/>
    <xf numFmtId="0" fontId="22" fillId="2" borderId="0" xfId="1" applyFont="1" applyFill="1"/>
    <xf numFmtId="0" fontId="2" fillId="2" borderId="0" xfId="1" applyFill="1"/>
    <xf numFmtId="0" fontId="0" fillId="0" borderId="11" xfId="0" applyBorder="1"/>
    <xf numFmtId="0" fontId="0" fillId="0" borderId="11" xfId="0" applyBorder="1" applyAlignment="1">
      <alignment horizontal="center" vertical="center"/>
    </xf>
    <xf numFmtId="0" fontId="23" fillId="0" borderId="0" xfId="2" applyFont="1" applyFill="1"/>
    <xf numFmtId="0" fontId="23" fillId="0" borderId="0" xfId="5" applyFont="1" applyFill="1" applyBorder="1" applyAlignment="1" applyProtection="1">
      <alignment horizontal="left"/>
      <protection hidden="1"/>
    </xf>
    <xf numFmtId="0" fontId="24" fillId="0" borderId="0" xfId="2" applyFont="1" applyFill="1"/>
    <xf numFmtId="0" fontId="3" fillId="0" borderId="0" xfId="2" applyFont="1" applyFill="1"/>
    <xf numFmtId="0" fontId="3" fillId="0" borderId="0" xfId="5" applyFont="1" applyFill="1" applyBorder="1" applyAlignment="1" applyProtection="1">
      <alignment horizontal="right"/>
      <protection hidden="1"/>
    </xf>
    <xf numFmtId="0" fontId="3" fillId="0" borderId="0" xfId="2" applyFont="1" applyFill="1" applyAlignment="1">
      <alignment horizontal="right"/>
    </xf>
    <xf numFmtId="0" fontId="3" fillId="0" borderId="11" xfId="5" applyFont="1" applyFill="1" applyBorder="1" applyAlignment="1" applyProtection="1">
      <alignment horizontal="left"/>
      <protection locked="0"/>
    </xf>
    <xf numFmtId="0" fontId="23" fillId="0" borderId="0" xfId="6" applyFont="1" applyFill="1" applyBorder="1" applyAlignment="1">
      <alignment horizontal="left"/>
    </xf>
    <xf numFmtId="0" fontId="23" fillId="0" borderId="0" xfId="6" applyFont="1" applyFill="1" applyBorder="1" applyAlignment="1">
      <alignment horizontal="center" wrapText="1"/>
    </xf>
    <xf numFmtId="0" fontId="23" fillId="0" borderId="0" xfId="6" applyFont="1" applyFill="1" applyBorder="1" applyAlignment="1">
      <alignment horizontal="left" wrapText="1"/>
    </xf>
    <xf numFmtId="0" fontId="23" fillId="0" borderId="0" xfId="2" applyFont="1" applyFill="1" applyAlignment="1">
      <alignment wrapText="1"/>
    </xf>
    <xf numFmtId="0" fontId="23" fillId="0" borderId="11" xfId="6" applyFont="1" applyFill="1" applyBorder="1" applyAlignment="1">
      <alignment horizontal="center" wrapText="1"/>
    </xf>
    <xf numFmtId="0" fontId="23" fillId="0" borderId="11" xfId="2" applyFont="1" applyFill="1" applyBorder="1" applyAlignment="1">
      <alignment horizontal="center" vertical="center" wrapText="1"/>
    </xf>
    <xf numFmtId="0" fontId="23" fillId="0" borderId="0" xfId="2" applyFont="1" applyFill="1" applyBorder="1" applyAlignment="1">
      <alignment horizontal="center" vertical="center" wrapText="1"/>
    </xf>
    <xf numFmtId="0" fontId="23" fillId="0" borderId="0" xfId="6" applyFont="1" applyFill="1" applyBorder="1" applyAlignment="1">
      <alignment horizontal="left" vertical="top"/>
    </xf>
    <xf numFmtId="0" fontId="23" fillId="0" borderId="0" xfId="2" applyFont="1" applyFill="1" applyAlignment="1">
      <alignment horizontal="left" wrapText="1"/>
    </xf>
    <xf numFmtId="0" fontId="23" fillId="0" borderId="0" xfId="2" applyFont="1" applyFill="1" applyAlignment="1">
      <alignment horizontal="center"/>
    </xf>
    <xf numFmtId="0" fontId="23" fillId="0" borderId="0" xfId="6" applyFont="1" applyFill="1" applyAlignment="1">
      <alignment horizontal="center" wrapText="1"/>
    </xf>
    <xf numFmtId="0" fontId="23" fillId="0" borderId="0" xfId="2" applyFont="1" applyFill="1" applyAlignment="1">
      <alignment horizontal="right"/>
    </xf>
    <xf numFmtId="0" fontId="23" fillId="0" borderId="0" xfId="2" applyFont="1" applyFill="1" applyAlignment="1"/>
    <xf numFmtId="0" fontId="25" fillId="0" borderId="17" xfId="0" applyFont="1" applyBorder="1" applyAlignment="1">
      <alignment horizontal="center" vertical="center" wrapText="1"/>
    </xf>
    <xf numFmtId="0" fontId="0" fillId="0" borderId="0" xfId="0" applyAlignment="1">
      <alignment wrapText="1"/>
    </xf>
    <xf numFmtId="0" fontId="25" fillId="5" borderId="17"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5" borderId="19" xfId="0" applyFont="1" applyFill="1" applyBorder="1" applyAlignment="1">
      <alignment horizontal="center" vertical="center" wrapText="1"/>
    </xf>
    <xf numFmtId="0" fontId="11" fillId="9" borderId="11" xfId="1" applyFont="1" applyFill="1" applyBorder="1"/>
    <xf numFmtId="0" fontId="3" fillId="9" borderId="11" xfId="1" applyFont="1" applyFill="1" applyBorder="1" applyAlignment="1">
      <alignment wrapText="1"/>
    </xf>
    <xf numFmtId="0" fontId="18" fillId="2" borderId="12" xfId="1" quotePrefix="1" applyFont="1" applyFill="1" applyBorder="1" applyAlignment="1">
      <alignment horizontal="right"/>
    </xf>
    <xf numFmtId="0" fontId="18" fillId="2" borderId="12" xfId="2" applyFont="1" applyFill="1" applyBorder="1"/>
    <xf numFmtId="0" fontId="28" fillId="2" borderId="0" xfId="8" applyFill="1"/>
    <xf numFmtId="0" fontId="29" fillId="2" borderId="0" xfId="8" applyFont="1" applyFill="1"/>
    <xf numFmtId="0" fontId="28" fillId="2" borderId="0" xfId="9" applyFont="1" applyFill="1"/>
    <xf numFmtId="0" fontId="29" fillId="2" borderId="17" xfId="8" applyFont="1" applyFill="1" applyBorder="1" applyAlignment="1">
      <alignment vertical="center"/>
    </xf>
    <xf numFmtId="49" fontId="28" fillId="2" borderId="17" xfId="8" applyNumberFormat="1" applyFill="1" applyBorder="1"/>
    <xf numFmtId="164" fontId="28" fillId="2" borderId="17" xfId="8" applyNumberFormat="1" applyFill="1" applyBorder="1"/>
    <xf numFmtId="164" fontId="29" fillId="2" borderId="0" xfId="8" applyNumberFormat="1" applyFont="1" applyFill="1"/>
    <xf numFmtId="49" fontId="29" fillId="2" borderId="17" xfId="8" applyNumberFormat="1" applyFont="1" applyFill="1" applyBorder="1"/>
    <xf numFmtId="164" fontId="1" fillId="2" borderId="0" xfId="9" applyNumberFormat="1" applyFill="1"/>
    <xf numFmtId="0" fontId="29" fillId="2" borderId="0" xfId="9" applyFont="1" applyFill="1"/>
    <xf numFmtId="0" fontId="32" fillId="2" borderId="0" xfId="9" applyFont="1" applyFill="1"/>
    <xf numFmtId="0" fontId="1" fillId="2" borderId="0" xfId="9" applyFill="1"/>
    <xf numFmtId="0" fontId="1" fillId="2" borderId="0" xfId="8" applyFont="1" applyFill="1"/>
    <xf numFmtId="0" fontId="27" fillId="2" borderId="0" xfId="8" applyFont="1" applyFill="1"/>
    <xf numFmtId="164" fontId="1" fillId="2" borderId="0" xfId="8" applyNumberFormat="1" applyFont="1" applyFill="1"/>
    <xf numFmtId="165" fontId="33" fillId="2" borderId="0" xfId="10" applyNumberFormat="1" applyFont="1" applyFill="1"/>
    <xf numFmtId="0" fontId="1" fillId="2" borderId="0" xfId="9" applyFont="1" applyFill="1"/>
    <xf numFmtId="164" fontId="27" fillId="2" borderId="0" xfId="8" applyNumberFormat="1" applyFont="1" applyFill="1" applyBorder="1"/>
    <xf numFmtId="164" fontId="28" fillId="2" borderId="23" xfId="8" applyNumberFormat="1" applyFill="1" applyBorder="1"/>
    <xf numFmtId="41" fontId="0" fillId="0" borderId="0" xfId="7" applyFont="1"/>
    <xf numFmtId="41" fontId="0" fillId="0" borderId="0" xfId="0" applyNumberFormat="1"/>
    <xf numFmtId="0" fontId="0" fillId="0" borderId="24" xfId="0" applyBorder="1"/>
    <xf numFmtId="41" fontId="0" fillId="0" borderId="24" xfId="7" applyFont="1" applyBorder="1"/>
    <xf numFmtId="41" fontId="0" fillId="0" borderId="24" xfId="0" applyNumberFormat="1" applyBorder="1"/>
    <xf numFmtId="0" fontId="0" fillId="5" borderId="0" xfId="0" applyFill="1"/>
    <xf numFmtId="41" fontId="0" fillId="5" borderId="0" xfId="7" applyFont="1" applyFill="1"/>
    <xf numFmtId="41" fontId="0" fillId="5" borderId="0" xfId="0" applyNumberFormat="1" applyFill="1"/>
    <xf numFmtId="41" fontId="0" fillId="0" borderId="0" xfId="0" applyNumberFormat="1" applyFill="1" applyBorder="1"/>
    <xf numFmtId="41" fontId="0" fillId="10" borderId="0" xfId="7" applyFont="1" applyFill="1"/>
    <xf numFmtId="41" fontId="0" fillId="0" borderId="0" xfId="7" applyFont="1" applyFill="1" applyBorder="1"/>
    <xf numFmtId="0" fontId="19" fillId="11" borderId="9" xfId="1" applyFont="1" applyFill="1" applyBorder="1" applyAlignment="1">
      <alignment wrapText="1"/>
    </xf>
    <xf numFmtId="0" fontId="34" fillId="11" borderId="9" xfId="1" applyFont="1" applyFill="1" applyBorder="1" applyAlignment="1">
      <alignment wrapText="1"/>
    </xf>
    <xf numFmtId="0" fontId="19" fillId="11" borderId="10" xfId="1" applyFont="1" applyFill="1" applyBorder="1"/>
    <xf numFmtId="0" fontId="19" fillId="11" borderId="10" xfId="1" applyFont="1" applyFill="1" applyBorder="1" applyAlignment="1">
      <alignment wrapText="1"/>
    </xf>
    <xf numFmtId="0" fontId="19" fillId="11" borderId="11" xfId="1" applyFont="1" applyFill="1" applyBorder="1"/>
    <xf numFmtId="0" fontId="19" fillId="11" borderId="11" xfId="1" applyFont="1" applyFill="1" applyBorder="1" applyAlignment="1">
      <alignment wrapText="1"/>
    </xf>
    <xf numFmtId="41" fontId="0" fillId="5" borderId="0" xfId="0" applyNumberFormat="1" applyFill="1" applyBorder="1"/>
    <xf numFmtId="0" fontId="23" fillId="0" borderId="13" xfId="6" applyFont="1" applyFill="1" applyBorder="1" applyAlignment="1">
      <alignment horizontal="center"/>
    </xf>
    <xf numFmtId="0" fontId="23" fillId="0" borderId="14" xfId="6" applyFont="1" applyFill="1" applyBorder="1" applyAlignment="1">
      <alignment horizontal="center"/>
    </xf>
    <xf numFmtId="0" fontId="23" fillId="0" borderId="11" xfId="6" applyFont="1" applyFill="1" applyBorder="1" applyAlignment="1">
      <alignment horizontal="center"/>
    </xf>
    <xf numFmtId="0" fontId="23" fillId="0" borderId="11" xfId="6" applyFont="1" applyFill="1" applyBorder="1"/>
    <xf numFmtId="0" fontId="23" fillId="0" borderId="13" xfId="6" applyFont="1" applyFill="1" applyBorder="1" applyAlignment="1"/>
    <xf numFmtId="0" fontId="23" fillId="0" borderId="14" xfId="6" applyFont="1" applyFill="1" applyBorder="1" applyAlignment="1"/>
    <xf numFmtId="0" fontId="23" fillId="0" borderId="11" xfId="6" applyFont="1" applyFill="1" applyBorder="1" applyAlignment="1"/>
    <xf numFmtId="0" fontId="23" fillId="0" borderId="11" xfId="6" applyFont="1" applyFill="1" applyBorder="1" applyAlignment="1">
      <alignment horizontal="center" vertical="center" wrapText="1"/>
    </xf>
    <xf numFmtId="0" fontId="23" fillId="0" borderId="11" xfId="2" applyFont="1" applyFill="1" applyBorder="1" applyAlignment="1">
      <alignment horizontal="center" vertical="center" wrapText="1"/>
    </xf>
    <xf numFmtId="0" fontId="23" fillId="0" borderId="11" xfId="6" applyFont="1" applyFill="1" applyBorder="1" applyAlignment="1">
      <alignment horizontal="center" wrapText="1"/>
    </xf>
    <xf numFmtId="0" fontId="23" fillId="0" borderId="15" xfId="2" applyFont="1" applyFill="1" applyBorder="1" applyAlignment="1">
      <alignment horizontal="center" vertical="center" wrapText="1"/>
    </xf>
    <xf numFmtId="0" fontId="23" fillId="0" borderId="10" xfId="2" applyFont="1" applyFill="1" applyBorder="1" applyAlignment="1">
      <alignment horizontal="center" vertical="center" wrapText="1"/>
    </xf>
    <xf numFmtId="0" fontId="23" fillId="0" borderId="11" xfId="2" applyFont="1" applyFill="1" applyBorder="1" applyAlignment="1">
      <alignment horizontal="center" wrapText="1"/>
    </xf>
    <xf numFmtId="0" fontId="23" fillId="0" borderId="13" xfId="2" applyFont="1" applyFill="1" applyBorder="1" applyAlignment="1">
      <alignment horizontal="center" vertical="center" wrapText="1"/>
    </xf>
    <xf numFmtId="0" fontId="23" fillId="0" borderId="16" xfId="2" applyFont="1" applyFill="1" applyBorder="1" applyAlignment="1">
      <alignment horizontal="center" vertical="center" wrapText="1"/>
    </xf>
    <xf numFmtId="0" fontId="23" fillId="0" borderId="0" xfId="2" applyFont="1" applyFill="1" applyAlignment="1">
      <alignment horizontal="left" wrapText="1"/>
    </xf>
    <xf numFmtId="0" fontId="23" fillId="0" borderId="0" xfId="2" applyFont="1" applyFill="1" applyAlignment="1">
      <alignment horizontal="left"/>
    </xf>
    <xf numFmtId="0" fontId="0" fillId="0" borderId="11" xfId="0" applyBorder="1" applyAlignment="1">
      <alignment horizontal="center" vertical="center" wrapText="1"/>
    </xf>
    <xf numFmtId="0" fontId="0" fillId="0" borderId="0" xfId="0" applyAlignment="1">
      <alignment horizontal="center" wrapText="1"/>
    </xf>
    <xf numFmtId="0" fontId="9" fillId="3" borderId="1" xfId="2" applyFont="1" applyFill="1" applyBorder="1" applyAlignment="1">
      <alignment horizontal="center" wrapText="1"/>
    </xf>
    <xf numFmtId="0" fontId="9" fillId="3" borderId="2" xfId="2" applyFont="1" applyFill="1" applyBorder="1" applyAlignment="1">
      <alignment horizontal="center" wrapText="1"/>
    </xf>
    <xf numFmtId="0" fontId="4" fillId="3" borderId="1" xfId="2" applyFont="1" applyFill="1" applyBorder="1" applyAlignment="1">
      <alignment horizontal="center" wrapText="1"/>
    </xf>
    <xf numFmtId="0" fontId="4" fillId="3" borderId="2" xfId="2" applyFont="1" applyFill="1" applyBorder="1" applyAlignment="1">
      <alignment horizontal="center" wrapText="1"/>
    </xf>
    <xf numFmtId="0" fontId="30" fillId="2" borderId="0" xfId="8" applyFont="1" applyFill="1" applyAlignment="1">
      <alignment horizontal="center"/>
    </xf>
    <xf numFmtId="0" fontId="29" fillId="2" borderId="0" xfId="8" applyFont="1" applyFill="1" applyAlignment="1">
      <alignment horizontal="center"/>
    </xf>
    <xf numFmtId="0" fontId="29" fillId="2" borderId="17" xfId="8" applyFont="1" applyFill="1" applyBorder="1" applyAlignment="1">
      <alignment horizontal="center"/>
    </xf>
    <xf numFmtId="0" fontId="0" fillId="0" borderId="11" xfId="0" applyBorder="1" applyAlignment="1">
      <alignment horizontal="center"/>
    </xf>
    <xf numFmtId="0" fontId="25" fillId="5" borderId="18" xfId="0" applyFont="1" applyFill="1" applyBorder="1" applyAlignment="1">
      <alignment horizontal="center" vertical="center" wrapText="1"/>
    </xf>
    <xf numFmtId="0" fontId="25" fillId="5" borderId="19" xfId="0" applyFont="1" applyFill="1" applyBorder="1" applyAlignment="1">
      <alignment horizontal="center" vertical="center" wrapText="1"/>
    </xf>
    <xf numFmtId="0" fontId="25" fillId="5" borderId="20" xfId="0" applyFont="1" applyFill="1" applyBorder="1" applyAlignment="1">
      <alignment horizontal="center" vertical="center" wrapText="1"/>
    </xf>
    <xf numFmtId="0" fontId="25" fillId="5" borderId="21" xfId="0" applyFont="1" applyFill="1" applyBorder="1" applyAlignment="1">
      <alignment horizontal="center" vertical="center" wrapText="1"/>
    </xf>
    <xf numFmtId="0" fontId="25" fillId="5" borderId="22" xfId="0" applyFont="1" applyFill="1" applyBorder="1" applyAlignment="1">
      <alignment horizontal="center" vertical="center" wrapText="1"/>
    </xf>
  </cellXfs>
  <cellStyles count="11">
    <cellStyle name="Hipervínculo" xfId="3" builtinId="8"/>
    <cellStyle name="Millares [0]" xfId="7" builtinId="6"/>
    <cellStyle name="Normal" xfId="0" builtinId="0"/>
    <cellStyle name="Normal 2" xfId="10" xr:uid="{57010B21-35CD-4310-99C9-7E5CF13926CE}"/>
    <cellStyle name="Normal 2 2" xfId="6" xr:uid="{00000000-0005-0000-0000-000002000000}"/>
    <cellStyle name="Normal 3" xfId="1" xr:uid="{00000000-0005-0000-0000-000003000000}"/>
    <cellStyle name="Normal 3 3 2" xfId="2" xr:uid="{00000000-0005-0000-0000-000004000000}"/>
    <cellStyle name="Normal 33" xfId="9" xr:uid="{111C783A-E4A8-45D2-81A0-FC3A2F48DE43}"/>
    <cellStyle name="Normal_DDJJ 1846_25112010" xfId="4" xr:uid="{00000000-0005-0000-0000-000005000000}"/>
    <cellStyle name="Normal_Hoja1" xfId="8" xr:uid="{B9007A07-3B56-49A2-9391-E53EA5EE09B1}"/>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theme" Target="theme/theme1.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5.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 val="Base"/>
      <sheetName val="111001  2006"/>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xml:space="preserve"> </v>
          </cell>
        </row>
        <row r="3">
          <cell r="A3">
            <v>2</v>
          </cell>
          <cell r="B3" t="str">
            <v xml:space="preserve"> </v>
          </cell>
        </row>
        <row r="4">
          <cell r="A4">
            <v>5</v>
          </cell>
          <cell r="B4" t="str">
            <v xml:space="preserve"> </v>
          </cell>
        </row>
        <row r="5">
          <cell r="A5">
            <v>6</v>
          </cell>
          <cell r="B5" t="str">
            <v xml:space="preserve"> </v>
          </cell>
        </row>
        <row r="6">
          <cell r="A6">
            <v>9</v>
          </cell>
          <cell r="B6" t="str">
            <v xml:space="preserve"> </v>
          </cell>
        </row>
        <row r="7">
          <cell r="A7">
            <v>8</v>
          </cell>
          <cell r="B7" t="str">
            <v xml:space="preserve"> </v>
          </cell>
        </row>
        <row r="8">
          <cell r="A8">
            <v>7</v>
          </cell>
          <cell r="B8" t="str">
            <v xml:space="preserve"> </v>
          </cell>
        </row>
        <row r="9">
          <cell r="A9">
            <v>3</v>
          </cell>
          <cell r="B9" t="str">
            <v xml:space="preserve"> </v>
          </cell>
        </row>
        <row r="10">
          <cell r="A10">
            <v>0</v>
          </cell>
          <cell r="B10" t="str">
            <v xml:space="preserve"> </v>
          </cell>
        </row>
        <row r="11">
          <cell r="A11">
            <v>0</v>
          </cell>
          <cell r="B11" t="str">
            <v xml:space="preserve">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cols>
    <col min="1" max="1" width="3.453125" style="49" customWidth="1"/>
    <col min="2" max="2" width="3.1796875" style="49" customWidth="1"/>
    <col min="3" max="3" width="13.26953125" style="49" customWidth="1"/>
    <col min="4" max="4" width="12.26953125" style="49" customWidth="1"/>
    <col min="5" max="5" width="10.81640625" style="49"/>
    <col min="6" max="6" width="13" style="49" customWidth="1"/>
    <col min="7" max="10" width="10.81640625" style="49"/>
    <col min="11" max="11" width="15.453125" style="49" customWidth="1"/>
    <col min="12" max="13" width="10.81640625" style="49"/>
    <col min="14" max="14" width="14.26953125" style="49" customWidth="1"/>
    <col min="15" max="15" width="10.81640625" style="49"/>
    <col min="16" max="16" width="1.453125" style="49" customWidth="1"/>
    <col min="17" max="256" width="10.81640625" style="49"/>
    <col min="257" max="257" width="3.453125" style="49" customWidth="1"/>
    <col min="258" max="258" width="3.1796875" style="49" customWidth="1"/>
    <col min="259" max="259" width="13.26953125" style="49" customWidth="1"/>
    <col min="260" max="260" width="12.26953125" style="49" customWidth="1"/>
    <col min="261" max="261" width="10.81640625" style="49"/>
    <col min="262" max="262" width="13" style="49" customWidth="1"/>
    <col min="263" max="266" width="10.81640625" style="49"/>
    <col min="267" max="267" width="15.453125" style="49" customWidth="1"/>
    <col min="268" max="269" width="10.81640625" style="49"/>
    <col min="270" max="270" width="14.26953125" style="49" customWidth="1"/>
    <col min="271" max="271" width="10.81640625" style="49"/>
    <col min="272" max="272" width="1.453125" style="49" customWidth="1"/>
    <col min="273" max="512" width="10.81640625" style="49"/>
    <col min="513" max="513" width="3.453125" style="49" customWidth="1"/>
    <col min="514" max="514" width="3.1796875" style="49" customWidth="1"/>
    <col min="515" max="515" width="13.26953125" style="49" customWidth="1"/>
    <col min="516" max="516" width="12.26953125" style="49" customWidth="1"/>
    <col min="517" max="517" width="10.81640625" style="49"/>
    <col min="518" max="518" width="13" style="49" customWidth="1"/>
    <col min="519" max="522" width="10.81640625" style="49"/>
    <col min="523" max="523" width="15.453125" style="49" customWidth="1"/>
    <col min="524" max="525" width="10.81640625" style="49"/>
    <col min="526" max="526" width="14.26953125" style="49" customWidth="1"/>
    <col min="527" max="527" width="10.81640625" style="49"/>
    <col min="528" max="528" width="1.453125" style="49" customWidth="1"/>
    <col min="529" max="768" width="10.81640625" style="49"/>
    <col min="769" max="769" width="3.453125" style="49" customWidth="1"/>
    <col min="770" max="770" width="3.1796875" style="49" customWidth="1"/>
    <col min="771" max="771" width="13.26953125" style="49" customWidth="1"/>
    <col min="772" max="772" width="12.26953125" style="49" customWidth="1"/>
    <col min="773" max="773" width="10.81640625" style="49"/>
    <col min="774" max="774" width="13" style="49" customWidth="1"/>
    <col min="775" max="778" width="10.81640625" style="49"/>
    <col min="779" max="779" width="15.453125" style="49" customWidth="1"/>
    <col min="780" max="781" width="10.81640625" style="49"/>
    <col min="782" max="782" width="14.26953125" style="49" customWidth="1"/>
    <col min="783" max="783" width="10.81640625" style="49"/>
    <col min="784" max="784" width="1.453125" style="49" customWidth="1"/>
    <col min="785" max="1024" width="10.81640625" style="49"/>
    <col min="1025" max="1025" width="3.453125" style="49" customWidth="1"/>
    <col min="1026" max="1026" width="3.1796875" style="49" customWidth="1"/>
    <col min="1027" max="1027" width="13.26953125" style="49" customWidth="1"/>
    <col min="1028" max="1028" width="12.26953125" style="49" customWidth="1"/>
    <col min="1029" max="1029" width="10.81640625" style="49"/>
    <col min="1030" max="1030" width="13" style="49" customWidth="1"/>
    <col min="1031" max="1034" width="10.81640625" style="49"/>
    <col min="1035" max="1035" width="15.453125" style="49" customWidth="1"/>
    <col min="1036" max="1037" width="10.81640625" style="49"/>
    <col min="1038" max="1038" width="14.26953125" style="49" customWidth="1"/>
    <col min="1039" max="1039" width="10.81640625" style="49"/>
    <col min="1040" max="1040" width="1.453125" style="49" customWidth="1"/>
    <col min="1041" max="1280" width="10.81640625" style="49"/>
    <col min="1281" max="1281" width="3.453125" style="49" customWidth="1"/>
    <col min="1282" max="1282" width="3.1796875" style="49" customWidth="1"/>
    <col min="1283" max="1283" width="13.26953125" style="49" customWidth="1"/>
    <col min="1284" max="1284" width="12.26953125" style="49" customWidth="1"/>
    <col min="1285" max="1285" width="10.81640625" style="49"/>
    <col min="1286" max="1286" width="13" style="49" customWidth="1"/>
    <col min="1287" max="1290" width="10.81640625" style="49"/>
    <col min="1291" max="1291" width="15.453125" style="49" customWidth="1"/>
    <col min="1292" max="1293" width="10.81640625" style="49"/>
    <col min="1294" max="1294" width="14.26953125" style="49" customWidth="1"/>
    <col min="1295" max="1295" width="10.81640625" style="49"/>
    <col min="1296" max="1296" width="1.453125" style="49" customWidth="1"/>
    <col min="1297" max="1536" width="10.81640625" style="49"/>
    <col min="1537" max="1537" width="3.453125" style="49" customWidth="1"/>
    <col min="1538" max="1538" width="3.1796875" style="49" customWidth="1"/>
    <col min="1539" max="1539" width="13.26953125" style="49" customWidth="1"/>
    <col min="1540" max="1540" width="12.26953125" style="49" customWidth="1"/>
    <col min="1541" max="1541" width="10.81640625" style="49"/>
    <col min="1542" max="1542" width="13" style="49" customWidth="1"/>
    <col min="1543" max="1546" width="10.81640625" style="49"/>
    <col min="1547" max="1547" width="15.453125" style="49" customWidth="1"/>
    <col min="1548" max="1549" width="10.81640625" style="49"/>
    <col min="1550" max="1550" width="14.26953125" style="49" customWidth="1"/>
    <col min="1551" max="1551" width="10.81640625" style="49"/>
    <col min="1552" max="1552" width="1.453125" style="49" customWidth="1"/>
    <col min="1553" max="1792" width="10.81640625" style="49"/>
    <col min="1793" max="1793" width="3.453125" style="49" customWidth="1"/>
    <col min="1794" max="1794" width="3.1796875" style="49" customWidth="1"/>
    <col min="1795" max="1795" width="13.26953125" style="49" customWidth="1"/>
    <col min="1796" max="1796" width="12.26953125" style="49" customWidth="1"/>
    <col min="1797" max="1797" width="10.81640625" style="49"/>
    <col min="1798" max="1798" width="13" style="49" customWidth="1"/>
    <col min="1799" max="1802" width="10.81640625" style="49"/>
    <col min="1803" max="1803" width="15.453125" style="49" customWidth="1"/>
    <col min="1804" max="1805" width="10.81640625" style="49"/>
    <col min="1806" max="1806" width="14.26953125" style="49" customWidth="1"/>
    <col min="1807" max="1807" width="10.81640625" style="49"/>
    <col min="1808" max="1808" width="1.453125" style="49" customWidth="1"/>
    <col min="1809" max="2048" width="10.81640625" style="49"/>
    <col min="2049" max="2049" width="3.453125" style="49" customWidth="1"/>
    <col min="2050" max="2050" width="3.1796875" style="49" customWidth="1"/>
    <col min="2051" max="2051" width="13.26953125" style="49" customWidth="1"/>
    <col min="2052" max="2052" width="12.26953125" style="49" customWidth="1"/>
    <col min="2053" max="2053" width="10.81640625" style="49"/>
    <col min="2054" max="2054" width="13" style="49" customWidth="1"/>
    <col min="2055" max="2058" width="10.81640625" style="49"/>
    <col min="2059" max="2059" width="15.453125" style="49" customWidth="1"/>
    <col min="2060" max="2061" width="10.81640625" style="49"/>
    <col min="2062" max="2062" width="14.26953125" style="49" customWidth="1"/>
    <col min="2063" max="2063" width="10.81640625" style="49"/>
    <col min="2064" max="2064" width="1.453125" style="49" customWidth="1"/>
    <col min="2065" max="2304" width="10.81640625" style="49"/>
    <col min="2305" max="2305" width="3.453125" style="49" customWidth="1"/>
    <col min="2306" max="2306" width="3.1796875" style="49" customWidth="1"/>
    <col min="2307" max="2307" width="13.26953125" style="49" customWidth="1"/>
    <col min="2308" max="2308" width="12.26953125" style="49" customWidth="1"/>
    <col min="2309" max="2309" width="10.81640625" style="49"/>
    <col min="2310" max="2310" width="13" style="49" customWidth="1"/>
    <col min="2311" max="2314" width="10.81640625" style="49"/>
    <col min="2315" max="2315" width="15.453125" style="49" customWidth="1"/>
    <col min="2316" max="2317" width="10.81640625" style="49"/>
    <col min="2318" max="2318" width="14.26953125" style="49" customWidth="1"/>
    <col min="2319" max="2319" width="10.81640625" style="49"/>
    <col min="2320" max="2320" width="1.453125" style="49" customWidth="1"/>
    <col min="2321" max="2560" width="10.81640625" style="49"/>
    <col min="2561" max="2561" width="3.453125" style="49" customWidth="1"/>
    <col min="2562" max="2562" width="3.1796875" style="49" customWidth="1"/>
    <col min="2563" max="2563" width="13.26953125" style="49" customWidth="1"/>
    <col min="2564" max="2564" width="12.26953125" style="49" customWidth="1"/>
    <col min="2565" max="2565" width="10.81640625" style="49"/>
    <col min="2566" max="2566" width="13" style="49" customWidth="1"/>
    <col min="2567" max="2570" width="10.81640625" style="49"/>
    <col min="2571" max="2571" width="15.453125" style="49" customWidth="1"/>
    <col min="2572" max="2573" width="10.81640625" style="49"/>
    <col min="2574" max="2574" width="14.26953125" style="49" customWidth="1"/>
    <col min="2575" max="2575" width="10.81640625" style="49"/>
    <col min="2576" max="2576" width="1.453125" style="49" customWidth="1"/>
    <col min="2577" max="2816" width="10.81640625" style="49"/>
    <col min="2817" max="2817" width="3.453125" style="49" customWidth="1"/>
    <col min="2818" max="2818" width="3.1796875" style="49" customWidth="1"/>
    <col min="2819" max="2819" width="13.26953125" style="49" customWidth="1"/>
    <col min="2820" max="2820" width="12.26953125" style="49" customWidth="1"/>
    <col min="2821" max="2821" width="10.81640625" style="49"/>
    <col min="2822" max="2822" width="13" style="49" customWidth="1"/>
    <col min="2823" max="2826" width="10.81640625" style="49"/>
    <col min="2827" max="2827" width="15.453125" style="49" customWidth="1"/>
    <col min="2828" max="2829" width="10.81640625" style="49"/>
    <col min="2830" max="2830" width="14.26953125" style="49" customWidth="1"/>
    <col min="2831" max="2831" width="10.81640625" style="49"/>
    <col min="2832" max="2832" width="1.453125" style="49" customWidth="1"/>
    <col min="2833" max="3072" width="10.81640625" style="49"/>
    <col min="3073" max="3073" width="3.453125" style="49" customWidth="1"/>
    <col min="3074" max="3074" width="3.1796875" style="49" customWidth="1"/>
    <col min="3075" max="3075" width="13.26953125" style="49" customWidth="1"/>
    <col min="3076" max="3076" width="12.26953125" style="49" customWidth="1"/>
    <col min="3077" max="3077" width="10.81640625" style="49"/>
    <col min="3078" max="3078" width="13" style="49" customWidth="1"/>
    <col min="3079" max="3082" width="10.81640625" style="49"/>
    <col min="3083" max="3083" width="15.453125" style="49" customWidth="1"/>
    <col min="3084" max="3085" width="10.81640625" style="49"/>
    <col min="3086" max="3086" width="14.26953125" style="49" customWidth="1"/>
    <col min="3087" max="3087" width="10.81640625" style="49"/>
    <col min="3088" max="3088" width="1.453125" style="49" customWidth="1"/>
    <col min="3089" max="3328" width="10.81640625" style="49"/>
    <col min="3329" max="3329" width="3.453125" style="49" customWidth="1"/>
    <col min="3330" max="3330" width="3.1796875" style="49" customWidth="1"/>
    <col min="3331" max="3331" width="13.26953125" style="49" customWidth="1"/>
    <col min="3332" max="3332" width="12.26953125" style="49" customWidth="1"/>
    <col min="3333" max="3333" width="10.81640625" style="49"/>
    <col min="3334" max="3334" width="13" style="49" customWidth="1"/>
    <col min="3335" max="3338" width="10.81640625" style="49"/>
    <col min="3339" max="3339" width="15.453125" style="49" customWidth="1"/>
    <col min="3340" max="3341" width="10.81640625" style="49"/>
    <col min="3342" max="3342" width="14.26953125" style="49" customWidth="1"/>
    <col min="3343" max="3343" width="10.81640625" style="49"/>
    <col min="3344" max="3344" width="1.453125" style="49" customWidth="1"/>
    <col min="3345" max="3584" width="10.81640625" style="49"/>
    <col min="3585" max="3585" width="3.453125" style="49" customWidth="1"/>
    <col min="3586" max="3586" width="3.1796875" style="49" customWidth="1"/>
    <col min="3587" max="3587" width="13.26953125" style="49" customWidth="1"/>
    <col min="3588" max="3588" width="12.26953125" style="49" customWidth="1"/>
    <col min="3589" max="3589" width="10.81640625" style="49"/>
    <col min="3590" max="3590" width="13" style="49" customWidth="1"/>
    <col min="3591" max="3594" width="10.81640625" style="49"/>
    <col min="3595" max="3595" width="15.453125" style="49" customWidth="1"/>
    <col min="3596" max="3597" width="10.81640625" style="49"/>
    <col min="3598" max="3598" width="14.26953125" style="49" customWidth="1"/>
    <col min="3599" max="3599" width="10.81640625" style="49"/>
    <col min="3600" max="3600" width="1.453125" style="49" customWidth="1"/>
    <col min="3601" max="3840" width="10.81640625" style="49"/>
    <col min="3841" max="3841" width="3.453125" style="49" customWidth="1"/>
    <col min="3842" max="3842" width="3.1796875" style="49" customWidth="1"/>
    <col min="3843" max="3843" width="13.26953125" style="49" customWidth="1"/>
    <col min="3844" max="3844" width="12.26953125" style="49" customWidth="1"/>
    <col min="3845" max="3845" width="10.81640625" style="49"/>
    <col min="3846" max="3846" width="13" style="49" customWidth="1"/>
    <col min="3847" max="3850" width="10.81640625" style="49"/>
    <col min="3851" max="3851" width="15.453125" style="49" customWidth="1"/>
    <col min="3852" max="3853" width="10.81640625" style="49"/>
    <col min="3854" max="3854" width="14.26953125" style="49" customWidth="1"/>
    <col min="3855" max="3855" width="10.81640625" style="49"/>
    <col min="3856" max="3856" width="1.453125" style="49" customWidth="1"/>
    <col min="3857" max="4096" width="10.81640625" style="49"/>
    <col min="4097" max="4097" width="3.453125" style="49" customWidth="1"/>
    <col min="4098" max="4098" width="3.1796875" style="49" customWidth="1"/>
    <col min="4099" max="4099" width="13.26953125" style="49" customWidth="1"/>
    <col min="4100" max="4100" width="12.26953125" style="49" customWidth="1"/>
    <col min="4101" max="4101" width="10.81640625" style="49"/>
    <col min="4102" max="4102" width="13" style="49" customWidth="1"/>
    <col min="4103" max="4106" width="10.81640625" style="49"/>
    <col min="4107" max="4107" width="15.453125" style="49" customWidth="1"/>
    <col min="4108" max="4109" width="10.81640625" style="49"/>
    <col min="4110" max="4110" width="14.26953125" style="49" customWidth="1"/>
    <col min="4111" max="4111" width="10.81640625" style="49"/>
    <col min="4112" max="4112" width="1.453125" style="49" customWidth="1"/>
    <col min="4113" max="4352" width="10.81640625" style="49"/>
    <col min="4353" max="4353" width="3.453125" style="49" customWidth="1"/>
    <col min="4354" max="4354" width="3.1796875" style="49" customWidth="1"/>
    <col min="4355" max="4355" width="13.26953125" style="49" customWidth="1"/>
    <col min="4356" max="4356" width="12.26953125" style="49" customWidth="1"/>
    <col min="4357" max="4357" width="10.81640625" style="49"/>
    <col min="4358" max="4358" width="13" style="49" customWidth="1"/>
    <col min="4359" max="4362" width="10.81640625" style="49"/>
    <col min="4363" max="4363" width="15.453125" style="49" customWidth="1"/>
    <col min="4364" max="4365" width="10.81640625" style="49"/>
    <col min="4366" max="4366" width="14.26953125" style="49" customWidth="1"/>
    <col min="4367" max="4367" width="10.81640625" style="49"/>
    <col min="4368" max="4368" width="1.453125" style="49" customWidth="1"/>
    <col min="4369" max="4608" width="10.81640625" style="49"/>
    <col min="4609" max="4609" width="3.453125" style="49" customWidth="1"/>
    <col min="4610" max="4610" width="3.1796875" style="49" customWidth="1"/>
    <col min="4611" max="4611" width="13.26953125" style="49" customWidth="1"/>
    <col min="4612" max="4612" width="12.26953125" style="49" customWidth="1"/>
    <col min="4613" max="4613" width="10.81640625" style="49"/>
    <col min="4614" max="4614" width="13" style="49" customWidth="1"/>
    <col min="4615" max="4618" width="10.81640625" style="49"/>
    <col min="4619" max="4619" width="15.453125" style="49" customWidth="1"/>
    <col min="4620" max="4621" width="10.81640625" style="49"/>
    <col min="4622" max="4622" width="14.26953125" style="49" customWidth="1"/>
    <col min="4623" max="4623" width="10.81640625" style="49"/>
    <col min="4624" max="4624" width="1.453125" style="49" customWidth="1"/>
    <col min="4625" max="4864" width="10.81640625" style="49"/>
    <col min="4865" max="4865" width="3.453125" style="49" customWidth="1"/>
    <col min="4866" max="4866" width="3.1796875" style="49" customWidth="1"/>
    <col min="4867" max="4867" width="13.26953125" style="49" customWidth="1"/>
    <col min="4868" max="4868" width="12.26953125" style="49" customWidth="1"/>
    <col min="4869" max="4869" width="10.81640625" style="49"/>
    <col min="4870" max="4870" width="13" style="49" customWidth="1"/>
    <col min="4871" max="4874" width="10.81640625" style="49"/>
    <col min="4875" max="4875" width="15.453125" style="49" customWidth="1"/>
    <col min="4876" max="4877" width="10.81640625" style="49"/>
    <col min="4878" max="4878" width="14.26953125" style="49" customWidth="1"/>
    <col min="4879" max="4879" width="10.81640625" style="49"/>
    <col min="4880" max="4880" width="1.453125" style="49" customWidth="1"/>
    <col min="4881" max="5120" width="10.81640625" style="49"/>
    <col min="5121" max="5121" width="3.453125" style="49" customWidth="1"/>
    <col min="5122" max="5122" width="3.1796875" style="49" customWidth="1"/>
    <col min="5123" max="5123" width="13.26953125" style="49" customWidth="1"/>
    <col min="5124" max="5124" width="12.26953125" style="49" customWidth="1"/>
    <col min="5125" max="5125" width="10.81640625" style="49"/>
    <col min="5126" max="5126" width="13" style="49" customWidth="1"/>
    <col min="5127" max="5130" width="10.81640625" style="49"/>
    <col min="5131" max="5131" width="15.453125" style="49" customWidth="1"/>
    <col min="5132" max="5133" width="10.81640625" style="49"/>
    <col min="5134" max="5134" width="14.26953125" style="49" customWidth="1"/>
    <col min="5135" max="5135" width="10.81640625" style="49"/>
    <col min="5136" max="5136" width="1.453125" style="49" customWidth="1"/>
    <col min="5137" max="5376" width="10.81640625" style="49"/>
    <col min="5377" max="5377" width="3.453125" style="49" customWidth="1"/>
    <col min="5378" max="5378" width="3.1796875" style="49" customWidth="1"/>
    <col min="5379" max="5379" width="13.26953125" style="49" customWidth="1"/>
    <col min="5380" max="5380" width="12.26953125" style="49" customWidth="1"/>
    <col min="5381" max="5381" width="10.81640625" style="49"/>
    <col min="5382" max="5382" width="13" style="49" customWidth="1"/>
    <col min="5383" max="5386" width="10.81640625" style="49"/>
    <col min="5387" max="5387" width="15.453125" style="49" customWidth="1"/>
    <col min="5388" max="5389" width="10.81640625" style="49"/>
    <col min="5390" max="5390" width="14.26953125" style="49" customWidth="1"/>
    <col min="5391" max="5391" width="10.81640625" style="49"/>
    <col min="5392" max="5392" width="1.453125" style="49" customWidth="1"/>
    <col min="5393" max="5632" width="10.81640625" style="49"/>
    <col min="5633" max="5633" width="3.453125" style="49" customWidth="1"/>
    <col min="5634" max="5634" width="3.1796875" style="49" customWidth="1"/>
    <col min="5635" max="5635" width="13.26953125" style="49" customWidth="1"/>
    <col min="5636" max="5636" width="12.26953125" style="49" customWidth="1"/>
    <col min="5637" max="5637" width="10.81640625" style="49"/>
    <col min="5638" max="5638" width="13" style="49" customWidth="1"/>
    <col min="5639" max="5642" width="10.81640625" style="49"/>
    <col min="5643" max="5643" width="15.453125" style="49" customWidth="1"/>
    <col min="5644" max="5645" width="10.81640625" style="49"/>
    <col min="5646" max="5646" width="14.26953125" style="49" customWidth="1"/>
    <col min="5647" max="5647" width="10.81640625" style="49"/>
    <col min="5648" max="5648" width="1.453125" style="49" customWidth="1"/>
    <col min="5649" max="5888" width="10.81640625" style="49"/>
    <col min="5889" max="5889" width="3.453125" style="49" customWidth="1"/>
    <col min="5890" max="5890" width="3.1796875" style="49" customWidth="1"/>
    <col min="5891" max="5891" width="13.26953125" style="49" customWidth="1"/>
    <col min="5892" max="5892" width="12.26953125" style="49" customWidth="1"/>
    <col min="5893" max="5893" width="10.81640625" style="49"/>
    <col min="5894" max="5894" width="13" style="49" customWidth="1"/>
    <col min="5895" max="5898" width="10.81640625" style="49"/>
    <col min="5899" max="5899" width="15.453125" style="49" customWidth="1"/>
    <col min="5900" max="5901" width="10.81640625" style="49"/>
    <col min="5902" max="5902" width="14.26953125" style="49" customWidth="1"/>
    <col min="5903" max="5903" width="10.81640625" style="49"/>
    <col min="5904" max="5904" width="1.453125" style="49" customWidth="1"/>
    <col min="5905" max="6144" width="10.81640625" style="49"/>
    <col min="6145" max="6145" width="3.453125" style="49" customWidth="1"/>
    <col min="6146" max="6146" width="3.1796875" style="49" customWidth="1"/>
    <col min="6147" max="6147" width="13.26953125" style="49" customWidth="1"/>
    <col min="6148" max="6148" width="12.26953125" style="49" customWidth="1"/>
    <col min="6149" max="6149" width="10.81640625" style="49"/>
    <col min="6150" max="6150" width="13" style="49" customWidth="1"/>
    <col min="6151" max="6154" width="10.81640625" style="49"/>
    <col min="6155" max="6155" width="15.453125" style="49" customWidth="1"/>
    <col min="6156" max="6157" width="10.81640625" style="49"/>
    <col min="6158" max="6158" width="14.26953125" style="49" customWidth="1"/>
    <col min="6159" max="6159" width="10.81640625" style="49"/>
    <col min="6160" max="6160" width="1.453125" style="49" customWidth="1"/>
    <col min="6161" max="6400" width="10.81640625" style="49"/>
    <col min="6401" max="6401" width="3.453125" style="49" customWidth="1"/>
    <col min="6402" max="6402" width="3.1796875" style="49" customWidth="1"/>
    <col min="6403" max="6403" width="13.26953125" style="49" customWidth="1"/>
    <col min="6404" max="6404" width="12.26953125" style="49" customWidth="1"/>
    <col min="6405" max="6405" width="10.81640625" style="49"/>
    <col min="6406" max="6406" width="13" style="49" customWidth="1"/>
    <col min="6407" max="6410" width="10.81640625" style="49"/>
    <col min="6411" max="6411" width="15.453125" style="49" customWidth="1"/>
    <col min="6412" max="6413" width="10.81640625" style="49"/>
    <col min="6414" max="6414" width="14.26953125" style="49" customWidth="1"/>
    <col min="6415" max="6415" width="10.81640625" style="49"/>
    <col min="6416" max="6416" width="1.453125" style="49" customWidth="1"/>
    <col min="6417" max="6656" width="10.81640625" style="49"/>
    <col min="6657" max="6657" width="3.453125" style="49" customWidth="1"/>
    <col min="6658" max="6658" width="3.1796875" style="49" customWidth="1"/>
    <col min="6659" max="6659" width="13.26953125" style="49" customWidth="1"/>
    <col min="6660" max="6660" width="12.26953125" style="49" customWidth="1"/>
    <col min="6661" max="6661" width="10.81640625" style="49"/>
    <col min="6662" max="6662" width="13" style="49" customWidth="1"/>
    <col min="6663" max="6666" width="10.81640625" style="49"/>
    <col min="6667" max="6667" width="15.453125" style="49" customWidth="1"/>
    <col min="6668" max="6669" width="10.81640625" style="49"/>
    <col min="6670" max="6670" width="14.26953125" style="49" customWidth="1"/>
    <col min="6671" max="6671" width="10.81640625" style="49"/>
    <col min="6672" max="6672" width="1.453125" style="49" customWidth="1"/>
    <col min="6673" max="6912" width="10.81640625" style="49"/>
    <col min="6913" max="6913" width="3.453125" style="49" customWidth="1"/>
    <col min="6914" max="6914" width="3.1796875" style="49" customWidth="1"/>
    <col min="6915" max="6915" width="13.26953125" style="49" customWidth="1"/>
    <col min="6916" max="6916" width="12.26953125" style="49" customWidth="1"/>
    <col min="6917" max="6917" width="10.81640625" style="49"/>
    <col min="6918" max="6918" width="13" style="49" customWidth="1"/>
    <col min="6919" max="6922" width="10.81640625" style="49"/>
    <col min="6923" max="6923" width="15.453125" style="49" customWidth="1"/>
    <col min="6924" max="6925" width="10.81640625" style="49"/>
    <col min="6926" max="6926" width="14.26953125" style="49" customWidth="1"/>
    <col min="6927" max="6927" width="10.81640625" style="49"/>
    <col min="6928" max="6928" width="1.453125" style="49" customWidth="1"/>
    <col min="6929" max="7168" width="10.81640625" style="49"/>
    <col min="7169" max="7169" width="3.453125" style="49" customWidth="1"/>
    <col min="7170" max="7170" width="3.1796875" style="49" customWidth="1"/>
    <col min="7171" max="7171" width="13.26953125" style="49" customWidth="1"/>
    <col min="7172" max="7172" width="12.26953125" style="49" customWidth="1"/>
    <col min="7173" max="7173" width="10.81640625" style="49"/>
    <col min="7174" max="7174" width="13" style="49" customWidth="1"/>
    <col min="7175" max="7178" width="10.81640625" style="49"/>
    <col min="7179" max="7179" width="15.453125" style="49" customWidth="1"/>
    <col min="7180" max="7181" width="10.81640625" style="49"/>
    <col min="7182" max="7182" width="14.26953125" style="49" customWidth="1"/>
    <col min="7183" max="7183" width="10.81640625" style="49"/>
    <col min="7184" max="7184" width="1.453125" style="49" customWidth="1"/>
    <col min="7185" max="7424" width="10.81640625" style="49"/>
    <col min="7425" max="7425" width="3.453125" style="49" customWidth="1"/>
    <col min="7426" max="7426" width="3.1796875" style="49" customWidth="1"/>
    <col min="7427" max="7427" width="13.26953125" style="49" customWidth="1"/>
    <col min="7428" max="7428" width="12.26953125" style="49" customWidth="1"/>
    <col min="7429" max="7429" width="10.81640625" style="49"/>
    <col min="7430" max="7430" width="13" style="49" customWidth="1"/>
    <col min="7431" max="7434" width="10.81640625" style="49"/>
    <col min="7435" max="7435" width="15.453125" style="49" customWidth="1"/>
    <col min="7436" max="7437" width="10.81640625" style="49"/>
    <col min="7438" max="7438" width="14.26953125" style="49" customWidth="1"/>
    <col min="7439" max="7439" width="10.81640625" style="49"/>
    <col min="7440" max="7440" width="1.453125" style="49" customWidth="1"/>
    <col min="7441" max="7680" width="10.81640625" style="49"/>
    <col min="7681" max="7681" width="3.453125" style="49" customWidth="1"/>
    <col min="7682" max="7682" width="3.1796875" style="49" customWidth="1"/>
    <col min="7683" max="7683" width="13.26953125" style="49" customWidth="1"/>
    <col min="7684" max="7684" width="12.26953125" style="49" customWidth="1"/>
    <col min="7685" max="7685" width="10.81640625" style="49"/>
    <col min="7686" max="7686" width="13" style="49" customWidth="1"/>
    <col min="7687" max="7690" width="10.81640625" style="49"/>
    <col min="7691" max="7691" width="15.453125" style="49" customWidth="1"/>
    <col min="7692" max="7693" width="10.81640625" style="49"/>
    <col min="7694" max="7694" width="14.26953125" style="49" customWidth="1"/>
    <col min="7695" max="7695" width="10.81640625" style="49"/>
    <col min="7696" max="7696" width="1.453125" style="49" customWidth="1"/>
    <col min="7697" max="7936" width="10.81640625" style="49"/>
    <col min="7937" max="7937" width="3.453125" style="49" customWidth="1"/>
    <col min="7938" max="7938" width="3.1796875" style="49" customWidth="1"/>
    <col min="7939" max="7939" width="13.26953125" style="49" customWidth="1"/>
    <col min="7940" max="7940" width="12.26953125" style="49" customWidth="1"/>
    <col min="7941" max="7941" width="10.81640625" style="49"/>
    <col min="7942" max="7942" width="13" style="49" customWidth="1"/>
    <col min="7943" max="7946" width="10.81640625" style="49"/>
    <col min="7947" max="7947" width="15.453125" style="49" customWidth="1"/>
    <col min="7948" max="7949" width="10.81640625" style="49"/>
    <col min="7950" max="7950" width="14.26953125" style="49" customWidth="1"/>
    <col min="7951" max="7951" width="10.81640625" style="49"/>
    <col min="7952" max="7952" width="1.453125" style="49" customWidth="1"/>
    <col min="7953" max="8192" width="10.81640625" style="49"/>
    <col min="8193" max="8193" width="3.453125" style="49" customWidth="1"/>
    <col min="8194" max="8194" width="3.1796875" style="49" customWidth="1"/>
    <col min="8195" max="8195" width="13.26953125" style="49" customWidth="1"/>
    <col min="8196" max="8196" width="12.26953125" style="49" customWidth="1"/>
    <col min="8197" max="8197" width="10.81640625" style="49"/>
    <col min="8198" max="8198" width="13" style="49" customWidth="1"/>
    <col min="8199" max="8202" width="10.81640625" style="49"/>
    <col min="8203" max="8203" width="15.453125" style="49" customWidth="1"/>
    <col min="8204" max="8205" width="10.81640625" style="49"/>
    <col min="8206" max="8206" width="14.26953125" style="49" customWidth="1"/>
    <col min="8207" max="8207" width="10.81640625" style="49"/>
    <col min="8208" max="8208" width="1.453125" style="49" customWidth="1"/>
    <col min="8209" max="8448" width="10.81640625" style="49"/>
    <col min="8449" max="8449" width="3.453125" style="49" customWidth="1"/>
    <col min="8450" max="8450" width="3.1796875" style="49" customWidth="1"/>
    <col min="8451" max="8451" width="13.26953125" style="49" customWidth="1"/>
    <col min="8452" max="8452" width="12.26953125" style="49" customWidth="1"/>
    <col min="8453" max="8453" width="10.81640625" style="49"/>
    <col min="8454" max="8454" width="13" style="49" customWidth="1"/>
    <col min="8455" max="8458" width="10.81640625" style="49"/>
    <col min="8459" max="8459" width="15.453125" style="49" customWidth="1"/>
    <col min="8460" max="8461" width="10.81640625" style="49"/>
    <col min="8462" max="8462" width="14.26953125" style="49" customWidth="1"/>
    <col min="8463" max="8463" width="10.81640625" style="49"/>
    <col min="8464" max="8464" width="1.453125" style="49" customWidth="1"/>
    <col min="8465" max="8704" width="10.81640625" style="49"/>
    <col min="8705" max="8705" width="3.453125" style="49" customWidth="1"/>
    <col min="8706" max="8706" width="3.1796875" style="49" customWidth="1"/>
    <col min="8707" max="8707" width="13.26953125" style="49" customWidth="1"/>
    <col min="8708" max="8708" width="12.26953125" style="49" customWidth="1"/>
    <col min="8709" max="8709" width="10.81640625" style="49"/>
    <col min="8710" max="8710" width="13" style="49" customWidth="1"/>
    <col min="8711" max="8714" width="10.81640625" style="49"/>
    <col min="8715" max="8715" width="15.453125" style="49" customWidth="1"/>
    <col min="8716" max="8717" width="10.81640625" style="49"/>
    <col min="8718" max="8718" width="14.26953125" style="49" customWidth="1"/>
    <col min="8719" max="8719" width="10.81640625" style="49"/>
    <col min="8720" max="8720" width="1.453125" style="49" customWidth="1"/>
    <col min="8721" max="8960" width="10.81640625" style="49"/>
    <col min="8961" max="8961" width="3.453125" style="49" customWidth="1"/>
    <col min="8962" max="8962" width="3.1796875" style="49" customWidth="1"/>
    <col min="8963" max="8963" width="13.26953125" style="49" customWidth="1"/>
    <col min="8964" max="8964" width="12.26953125" style="49" customWidth="1"/>
    <col min="8965" max="8965" width="10.81640625" style="49"/>
    <col min="8966" max="8966" width="13" style="49" customWidth="1"/>
    <col min="8967" max="8970" width="10.81640625" style="49"/>
    <col min="8971" max="8971" width="15.453125" style="49" customWidth="1"/>
    <col min="8972" max="8973" width="10.81640625" style="49"/>
    <col min="8974" max="8974" width="14.26953125" style="49" customWidth="1"/>
    <col min="8975" max="8975" width="10.81640625" style="49"/>
    <col min="8976" max="8976" width="1.453125" style="49" customWidth="1"/>
    <col min="8977" max="9216" width="10.81640625" style="49"/>
    <col min="9217" max="9217" width="3.453125" style="49" customWidth="1"/>
    <col min="9218" max="9218" width="3.1796875" style="49" customWidth="1"/>
    <col min="9219" max="9219" width="13.26953125" style="49" customWidth="1"/>
    <col min="9220" max="9220" width="12.26953125" style="49" customWidth="1"/>
    <col min="9221" max="9221" width="10.81640625" style="49"/>
    <col min="9222" max="9222" width="13" style="49" customWidth="1"/>
    <col min="9223" max="9226" width="10.81640625" style="49"/>
    <col min="9227" max="9227" width="15.453125" style="49" customWidth="1"/>
    <col min="9228" max="9229" width="10.81640625" style="49"/>
    <col min="9230" max="9230" width="14.26953125" style="49" customWidth="1"/>
    <col min="9231" max="9231" width="10.81640625" style="49"/>
    <col min="9232" max="9232" width="1.453125" style="49" customWidth="1"/>
    <col min="9233" max="9472" width="10.81640625" style="49"/>
    <col min="9473" max="9473" width="3.453125" style="49" customWidth="1"/>
    <col min="9474" max="9474" width="3.1796875" style="49" customWidth="1"/>
    <col min="9475" max="9475" width="13.26953125" style="49" customWidth="1"/>
    <col min="9476" max="9476" width="12.26953125" style="49" customWidth="1"/>
    <col min="9477" max="9477" width="10.81640625" style="49"/>
    <col min="9478" max="9478" width="13" style="49" customWidth="1"/>
    <col min="9479" max="9482" width="10.81640625" style="49"/>
    <col min="9483" max="9483" width="15.453125" style="49" customWidth="1"/>
    <col min="9484" max="9485" width="10.81640625" style="49"/>
    <col min="9486" max="9486" width="14.26953125" style="49" customWidth="1"/>
    <col min="9487" max="9487" width="10.81640625" style="49"/>
    <col min="9488" max="9488" width="1.453125" style="49" customWidth="1"/>
    <col min="9489" max="9728" width="10.81640625" style="49"/>
    <col min="9729" max="9729" width="3.453125" style="49" customWidth="1"/>
    <col min="9730" max="9730" width="3.1796875" style="49" customWidth="1"/>
    <col min="9731" max="9731" width="13.26953125" style="49" customWidth="1"/>
    <col min="9732" max="9732" width="12.26953125" style="49" customWidth="1"/>
    <col min="9733" max="9733" width="10.81640625" style="49"/>
    <col min="9734" max="9734" width="13" style="49" customWidth="1"/>
    <col min="9735" max="9738" width="10.81640625" style="49"/>
    <col min="9739" max="9739" width="15.453125" style="49" customWidth="1"/>
    <col min="9740" max="9741" width="10.81640625" style="49"/>
    <col min="9742" max="9742" width="14.26953125" style="49" customWidth="1"/>
    <col min="9743" max="9743" width="10.81640625" style="49"/>
    <col min="9744" max="9744" width="1.453125" style="49" customWidth="1"/>
    <col min="9745" max="9984" width="10.81640625" style="49"/>
    <col min="9985" max="9985" width="3.453125" style="49" customWidth="1"/>
    <col min="9986" max="9986" width="3.1796875" style="49" customWidth="1"/>
    <col min="9987" max="9987" width="13.26953125" style="49" customWidth="1"/>
    <col min="9988" max="9988" width="12.26953125" style="49" customWidth="1"/>
    <col min="9989" max="9989" width="10.81640625" style="49"/>
    <col min="9990" max="9990" width="13" style="49" customWidth="1"/>
    <col min="9991" max="9994" width="10.81640625" style="49"/>
    <col min="9995" max="9995" width="15.453125" style="49" customWidth="1"/>
    <col min="9996" max="9997" width="10.81640625" style="49"/>
    <col min="9998" max="9998" width="14.26953125" style="49" customWidth="1"/>
    <col min="9999" max="9999" width="10.81640625" style="49"/>
    <col min="10000" max="10000" width="1.453125" style="49" customWidth="1"/>
    <col min="10001" max="10240" width="10.81640625" style="49"/>
    <col min="10241" max="10241" width="3.453125" style="49" customWidth="1"/>
    <col min="10242" max="10242" width="3.1796875" style="49" customWidth="1"/>
    <col min="10243" max="10243" width="13.26953125" style="49" customWidth="1"/>
    <col min="10244" max="10244" width="12.26953125" style="49" customWidth="1"/>
    <col min="10245" max="10245" width="10.81640625" style="49"/>
    <col min="10246" max="10246" width="13" style="49" customWidth="1"/>
    <col min="10247" max="10250" width="10.81640625" style="49"/>
    <col min="10251" max="10251" width="15.453125" style="49" customWidth="1"/>
    <col min="10252" max="10253" width="10.81640625" style="49"/>
    <col min="10254" max="10254" width="14.26953125" style="49" customWidth="1"/>
    <col min="10255" max="10255" width="10.81640625" style="49"/>
    <col min="10256" max="10256" width="1.453125" style="49" customWidth="1"/>
    <col min="10257" max="10496" width="10.81640625" style="49"/>
    <col min="10497" max="10497" width="3.453125" style="49" customWidth="1"/>
    <col min="10498" max="10498" width="3.1796875" style="49" customWidth="1"/>
    <col min="10499" max="10499" width="13.26953125" style="49" customWidth="1"/>
    <col min="10500" max="10500" width="12.26953125" style="49" customWidth="1"/>
    <col min="10501" max="10501" width="10.81640625" style="49"/>
    <col min="10502" max="10502" width="13" style="49" customWidth="1"/>
    <col min="10503" max="10506" width="10.81640625" style="49"/>
    <col min="10507" max="10507" width="15.453125" style="49" customWidth="1"/>
    <col min="10508" max="10509" width="10.81640625" style="49"/>
    <col min="10510" max="10510" width="14.26953125" style="49" customWidth="1"/>
    <col min="10511" max="10511" width="10.81640625" style="49"/>
    <col min="10512" max="10512" width="1.453125" style="49" customWidth="1"/>
    <col min="10513" max="10752" width="10.81640625" style="49"/>
    <col min="10753" max="10753" width="3.453125" style="49" customWidth="1"/>
    <col min="10754" max="10754" width="3.1796875" style="49" customWidth="1"/>
    <col min="10755" max="10755" width="13.26953125" style="49" customWidth="1"/>
    <col min="10756" max="10756" width="12.26953125" style="49" customWidth="1"/>
    <col min="10757" max="10757" width="10.81640625" style="49"/>
    <col min="10758" max="10758" width="13" style="49" customWidth="1"/>
    <col min="10759" max="10762" width="10.81640625" style="49"/>
    <col min="10763" max="10763" width="15.453125" style="49" customWidth="1"/>
    <col min="10764" max="10765" width="10.81640625" style="49"/>
    <col min="10766" max="10766" width="14.26953125" style="49" customWidth="1"/>
    <col min="10767" max="10767" width="10.81640625" style="49"/>
    <col min="10768" max="10768" width="1.453125" style="49" customWidth="1"/>
    <col min="10769" max="11008" width="10.81640625" style="49"/>
    <col min="11009" max="11009" width="3.453125" style="49" customWidth="1"/>
    <col min="11010" max="11010" width="3.1796875" style="49" customWidth="1"/>
    <col min="11011" max="11011" width="13.26953125" style="49" customWidth="1"/>
    <col min="11012" max="11012" width="12.26953125" style="49" customWidth="1"/>
    <col min="11013" max="11013" width="10.81640625" style="49"/>
    <col min="11014" max="11014" width="13" style="49" customWidth="1"/>
    <col min="11015" max="11018" width="10.81640625" style="49"/>
    <col min="11019" max="11019" width="15.453125" style="49" customWidth="1"/>
    <col min="11020" max="11021" width="10.81640625" style="49"/>
    <col min="11022" max="11022" width="14.26953125" style="49" customWidth="1"/>
    <col min="11023" max="11023" width="10.81640625" style="49"/>
    <col min="11024" max="11024" width="1.453125" style="49" customWidth="1"/>
    <col min="11025" max="11264" width="10.81640625" style="49"/>
    <col min="11265" max="11265" width="3.453125" style="49" customWidth="1"/>
    <col min="11266" max="11266" width="3.1796875" style="49" customWidth="1"/>
    <col min="11267" max="11267" width="13.26953125" style="49" customWidth="1"/>
    <col min="11268" max="11268" width="12.26953125" style="49" customWidth="1"/>
    <col min="11269" max="11269" width="10.81640625" style="49"/>
    <col min="11270" max="11270" width="13" style="49" customWidth="1"/>
    <col min="11271" max="11274" width="10.81640625" style="49"/>
    <col min="11275" max="11275" width="15.453125" style="49" customWidth="1"/>
    <col min="11276" max="11277" width="10.81640625" style="49"/>
    <col min="11278" max="11278" width="14.26953125" style="49" customWidth="1"/>
    <col min="11279" max="11279" width="10.81640625" style="49"/>
    <col min="11280" max="11280" width="1.453125" style="49" customWidth="1"/>
    <col min="11281" max="11520" width="10.81640625" style="49"/>
    <col min="11521" max="11521" width="3.453125" style="49" customWidth="1"/>
    <col min="11522" max="11522" width="3.1796875" style="49" customWidth="1"/>
    <col min="11523" max="11523" width="13.26953125" style="49" customWidth="1"/>
    <col min="11524" max="11524" width="12.26953125" style="49" customWidth="1"/>
    <col min="11525" max="11525" width="10.81640625" style="49"/>
    <col min="11526" max="11526" width="13" style="49" customWidth="1"/>
    <col min="11527" max="11530" width="10.81640625" style="49"/>
    <col min="11531" max="11531" width="15.453125" style="49" customWidth="1"/>
    <col min="11532" max="11533" width="10.81640625" style="49"/>
    <col min="11534" max="11534" width="14.26953125" style="49" customWidth="1"/>
    <col min="11535" max="11535" width="10.81640625" style="49"/>
    <col min="11536" max="11536" width="1.453125" style="49" customWidth="1"/>
    <col min="11537" max="11776" width="10.81640625" style="49"/>
    <col min="11777" max="11777" width="3.453125" style="49" customWidth="1"/>
    <col min="11778" max="11778" width="3.1796875" style="49" customWidth="1"/>
    <col min="11779" max="11779" width="13.26953125" style="49" customWidth="1"/>
    <col min="11780" max="11780" width="12.26953125" style="49" customWidth="1"/>
    <col min="11781" max="11781" width="10.81640625" style="49"/>
    <col min="11782" max="11782" width="13" style="49" customWidth="1"/>
    <col min="11783" max="11786" width="10.81640625" style="49"/>
    <col min="11787" max="11787" width="15.453125" style="49" customWidth="1"/>
    <col min="11788" max="11789" width="10.81640625" style="49"/>
    <col min="11790" max="11790" width="14.26953125" style="49" customWidth="1"/>
    <col min="11791" max="11791" width="10.81640625" style="49"/>
    <col min="11792" max="11792" width="1.453125" style="49" customWidth="1"/>
    <col min="11793" max="12032" width="10.81640625" style="49"/>
    <col min="12033" max="12033" width="3.453125" style="49" customWidth="1"/>
    <col min="12034" max="12034" width="3.1796875" style="49" customWidth="1"/>
    <col min="12035" max="12035" width="13.26953125" style="49" customWidth="1"/>
    <col min="12036" max="12036" width="12.26953125" style="49" customWidth="1"/>
    <col min="12037" max="12037" width="10.81640625" style="49"/>
    <col min="12038" max="12038" width="13" style="49" customWidth="1"/>
    <col min="12039" max="12042" width="10.81640625" style="49"/>
    <col min="12043" max="12043" width="15.453125" style="49" customWidth="1"/>
    <col min="12044" max="12045" width="10.81640625" style="49"/>
    <col min="12046" max="12046" width="14.26953125" style="49" customWidth="1"/>
    <col min="12047" max="12047" width="10.81640625" style="49"/>
    <col min="12048" max="12048" width="1.453125" style="49" customWidth="1"/>
    <col min="12049" max="12288" width="10.81640625" style="49"/>
    <col min="12289" max="12289" width="3.453125" style="49" customWidth="1"/>
    <col min="12290" max="12290" width="3.1796875" style="49" customWidth="1"/>
    <col min="12291" max="12291" width="13.26953125" style="49" customWidth="1"/>
    <col min="12292" max="12292" width="12.26953125" style="49" customWidth="1"/>
    <col min="12293" max="12293" width="10.81640625" style="49"/>
    <col min="12294" max="12294" width="13" style="49" customWidth="1"/>
    <col min="12295" max="12298" width="10.81640625" style="49"/>
    <col min="12299" max="12299" width="15.453125" style="49" customWidth="1"/>
    <col min="12300" max="12301" width="10.81640625" style="49"/>
    <col min="12302" max="12302" width="14.26953125" style="49" customWidth="1"/>
    <col min="12303" max="12303" width="10.81640625" style="49"/>
    <col min="12304" max="12304" width="1.453125" style="49" customWidth="1"/>
    <col min="12305" max="12544" width="10.81640625" style="49"/>
    <col min="12545" max="12545" width="3.453125" style="49" customWidth="1"/>
    <col min="12546" max="12546" width="3.1796875" style="49" customWidth="1"/>
    <col min="12547" max="12547" width="13.26953125" style="49" customWidth="1"/>
    <col min="12548" max="12548" width="12.26953125" style="49" customWidth="1"/>
    <col min="12549" max="12549" width="10.81640625" style="49"/>
    <col min="12550" max="12550" width="13" style="49" customWidth="1"/>
    <col min="12551" max="12554" width="10.81640625" style="49"/>
    <col min="12555" max="12555" width="15.453125" style="49" customWidth="1"/>
    <col min="12556" max="12557" width="10.81640625" style="49"/>
    <col min="12558" max="12558" width="14.26953125" style="49" customWidth="1"/>
    <col min="12559" max="12559" width="10.81640625" style="49"/>
    <col min="12560" max="12560" width="1.453125" style="49" customWidth="1"/>
    <col min="12561" max="12800" width="10.81640625" style="49"/>
    <col min="12801" max="12801" width="3.453125" style="49" customWidth="1"/>
    <col min="12802" max="12802" width="3.1796875" style="49" customWidth="1"/>
    <col min="12803" max="12803" width="13.26953125" style="49" customWidth="1"/>
    <col min="12804" max="12804" width="12.26953125" style="49" customWidth="1"/>
    <col min="12805" max="12805" width="10.81640625" style="49"/>
    <col min="12806" max="12806" width="13" style="49" customWidth="1"/>
    <col min="12807" max="12810" width="10.81640625" style="49"/>
    <col min="12811" max="12811" width="15.453125" style="49" customWidth="1"/>
    <col min="12812" max="12813" width="10.81640625" style="49"/>
    <col min="12814" max="12814" width="14.26953125" style="49" customWidth="1"/>
    <col min="12815" max="12815" width="10.81640625" style="49"/>
    <col min="12816" max="12816" width="1.453125" style="49" customWidth="1"/>
    <col min="12817" max="13056" width="10.81640625" style="49"/>
    <col min="13057" max="13057" width="3.453125" style="49" customWidth="1"/>
    <col min="13058" max="13058" width="3.1796875" style="49" customWidth="1"/>
    <col min="13059" max="13059" width="13.26953125" style="49" customWidth="1"/>
    <col min="13060" max="13060" width="12.26953125" style="49" customWidth="1"/>
    <col min="13061" max="13061" width="10.81640625" style="49"/>
    <col min="13062" max="13062" width="13" style="49" customWidth="1"/>
    <col min="13063" max="13066" width="10.81640625" style="49"/>
    <col min="13067" max="13067" width="15.453125" style="49" customWidth="1"/>
    <col min="13068" max="13069" width="10.81640625" style="49"/>
    <col min="13070" max="13070" width="14.26953125" style="49" customWidth="1"/>
    <col min="13071" max="13071" width="10.81640625" style="49"/>
    <col min="13072" max="13072" width="1.453125" style="49" customWidth="1"/>
    <col min="13073" max="13312" width="10.81640625" style="49"/>
    <col min="13313" max="13313" width="3.453125" style="49" customWidth="1"/>
    <col min="13314" max="13314" width="3.1796875" style="49" customWidth="1"/>
    <col min="13315" max="13315" width="13.26953125" style="49" customWidth="1"/>
    <col min="13316" max="13316" width="12.26953125" style="49" customWidth="1"/>
    <col min="13317" max="13317" width="10.81640625" style="49"/>
    <col min="13318" max="13318" width="13" style="49" customWidth="1"/>
    <col min="13319" max="13322" width="10.81640625" style="49"/>
    <col min="13323" max="13323" width="15.453125" style="49" customWidth="1"/>
    <col min="13324" max="13325" width="10.81640625" style="49"/>
    <col min="13326" max="13326" width="14.26953125" style="49" customWidth="1"/>
    <col min="13327" max="13327" width="10.81640625" style="49"/>
    <col min="13328" max="13328" width="1.453125" style="49" customWidth="1"/>
    <col min="13329" max="13568" width="10.81640625" style="49"/>
    <col min="13569" max="13569" width="3.453125" style="49" customWidth="1"/>
    <col min="13570" max="13570" width="3.1796875" style="49" customWidth="1"/>
    <col min="13571" max="13571" width="13.26953125" style="49" customWidth="1"/>
    <col min="13572" max="13572" width="12.26953125" style="49" customWidth="1"/>
    <col min="13573" max="13573" width="10.81640625" style="49"/>
    <col min="13574" max="13574" width="13" style="49" customWidth="1"/>
    <col min="13575" max="13578" width="10.81640625" style="49"/>
    <col min="13579" max="13579" width="15.453125" style="49" customWidth="1"/>
    <col min="13580" max="13581" width="10.81640625" style="49"/>
    <col min="13582" max="13582" width="14.26953125" style="49" customWidth="1"/>
    <col min="13583" max="13583" width="10.81640625" style="49"/>
    <col min="13584" max="13584" width="1.453125" style="49" customWidth="1"/>
    <col min="13585" max="13824" width="10.81640625" style="49"/>
    <col min="13825" max="13825" width="3.453125" style="49" customWidth="1"/>
    <col min="13826" max="13826" width="3.1796875" style="49" customWidth="1"/>
    <col min="13827" max="13827" width="13.26953125" style="49" customWidth="1"/>
    <col min="13828" max="13828" width="12.26953125" style="49" customWidth="1"/>
    <col min="13829" max="13829" width="10.81640625" style="49"/>
    <col min="13830" max="13830" width="13" style="49" customWidth="1"/>
    <col min="13831" max="13834" width="10.81640625" style="49"/>
    <col min="13835" max="13835" width="15.453125" style="49" customWidth="1"/>
    <col min="13836" max="13837" width="10.81640625" style="49"/>
    <col min="13838" max="13838" width="14.26953125" style="49" customWidth="1"/>
    <col min="13839" max="13839" width="10.81640625" style="49"/>
    <col min="13840" max="13840" width="1.453125" style="49" customWidth="1"/>
    <col min="13841" max="14080" width="10.81640625" style="49"/>
    <col min="14081" max="14081" width="3.453125" style="49" customWidth="1"/>
    <col min="14082" max="14082" width="3.1796875" style="49" customWidth="1"/>
    <col min="14083" max="14083" width="13.26953125" style="49" customWidth="1"/>
    <col min="14084" max="14084" width="12.26953125" style="49" customWidth="1"/>
    <col min="14085" max="14085" width="10.81640625" style="49"/>
    <col min="14086" max="14086" width="13" style="49" customWidth="1"/>
    <col min="14087" max="14090" width="10.81640625" style="49"/>
    <col min="14091" max="14091" width="15.453125" style="49" customWidth="1"/>
    <col min="14092" max="14093" width="10.81640625" style="49"/>
    <col min="14094" max="14094" width="14.26953125" style="49" customWidth="1"/>
    <col min="14095" max="14095" width="10.81640625" style="49"/>
    <col min="14096" max="14096" width="1.453125" style="49" customWidth="1"/>
    <col min="14097" max="14336" width="10.81640625" style="49"/>
    <col min="14337" max="14337" width="3.453125" style="49" customWidth="1"/>
    <col min="14338" max="14338" width="3.1796875" style="49" customWidth="1"/>
    <col min="14339" max="14339" width="13.26953125" style="49" customWidth="1"/>
    <col min="14340" max="14340" width="12.26953125" style="49" customWidth="1"/>
    <col min="14341" max="14341" width="10.81640625" style="49"/>
    <col min="14342" max="14342" width="13" style="49" customWidth="1"/>
    <col min="14343" max="14346" width="10.81640625" style="49"/>
    <col min="14347" max="14347" width="15.453125" style="49" customWidth="1"/>
    <col min="14348" max="14349" width="10.81640625" style="49"/>
    <col min="14350" max="14350" width="14.26953125" style="49" customWidth="1"/>
    <col min="14351" max="14351" width="10.81640625" style="49"/>
    <col min="14352" max="14352" width="1.453125" style="49" customWidth="1"/>
    <col min="14353" max="14592" width="10.81640625" style="49"/>
    <col min="14593" max="14593" width="3.453125" style="49" customWidth="1"/>
    <col min="14594" max="14594" width="3.1796875" style="49" customWidth="1"/>
    <col min="14595" max="14595" width="13.26953125" style="49" customWidth="1"/>
    <col min="14596" max="14596" width="12.26953125" style="49" customWidth="1"/>
    <col min="14597" max="14597" width="10.81640625" style="49"/>
    <col min="14598" max="14598" width="13" style="49" customWidth="1"/>
    <col min="14599" max="14602" width="10.81640625" style="49"/>
    <col min="14603" max="14603" width="15.453125" style="49" customWidth="1"/>
    <col min="14604" max="14605" width="10.81640625" style="49"/>
    <col min="14606" max="14606" width="14.26953125" style="49" customWidth="1"/>
    <col min="14607" max="14607" width="10.81640625" style="49"/>
    <col min="14608" max="14608" width="1.453125" style="49" customWidth="1"/>
    <col min="14609" max="14848" width="10.81640625" style="49"/>
    <col min="14849" max="14849" width="3.453125" style="49" customWidth="1"/>
    <col min="14850" max="14850" width="3.1796875" style="49" customWidth="1"/>
    <col min="14851" max="14851" width="13.26953125" style="49" customWidth="1"/>
    <col min="14852" max="14852" width="12.26953125" style="49" customWidth="1"/>
    <col min="14853" max="14853" width="10.81640625" style="49"/>
    <col min="14854" max="14854" width="13" style="49" customWidth="1"/>
    <col min="14855" max="14858" width="10.81640625" style="49"/>
    <col min="14859" max="14859" width="15.453125" style="49" customWidth="1"/>
    <col min="14860" max="14861" width="10.81640625" style="49"/>
    <col min="14862" max="14862" width="14.26953125" style="49" customWidth="1"/>
    <col min="14863" max="14863" width="10.81640625" style="49"/>
    <col min="14864" max="14864" width="1.453125" style="49" customWidth="1"/>
    <col min="14865" max="15104" width="10.81640625" style="49"/>
    <col min="15105" max="15105" width="3.453125" style="49" customWidth="1"/>
    <col min="15106" max="15106" width="3.1796875" style="49" customWidth="1"/>
    <col min="15107" max="15107" width="13.26953125" style="49" customWidth="1"/>
    <col min="15108" max="15108" width="12.26953125" style="49" customWidth="1"/>
    <col min="15109" max="15109" width="10.81640625" style="49"/>
    <col min="15110" max="15110" width="13" style="49" customWidth="1"/>
    <col min="15111" max="15114" width="10.81640625" style="49"/>
    <col min="15115" max="15115" width="15.453125" style="49" customWidth="1"/>
    <col min="15116" max="15117" width="10.81640625" style="49"/>
    <col min="15118" max="15118" width="14.26953125" style="49" customWidth="1"/>
    <col min="15119" max="15119" width="10.81640625" style="49"/>
    <col min="15120" max="15120" width="1.453125" style="49" customWidth="1"/>
    <col min="15121" max="15360" width="10.81640625" style="49"/>
    <col min="15361" max="15361" width="3.453125" style="49" customWidth="1"/>
    <col min="15362" max="15362" width="3.1796875" style="49" customWidth="1"/>
    <col min="15363" max="15363" width="13.26953125" style="49" customWidth="1"/>
    <col min="15364" max="15364" width="12.26953125" style="49" customWidth="1"/>
    <col min="15365" max="15365" width="10.81640625" style="49"/>
    <col min="15366" max="15366" width="13" style="49" customWidth="1"/>
    <col min="15367" max="15370" width="10.81640625" style="49"/>
    <col min="15371" max="15371" width="15.453125" style="49" customWidth="1"/>
    <col min="15372" max="15373" width="10.81640625" style="49"/>
    <col min="15374" max="15374" width="14.26953125" style="49" customWidth="1"/>
    <col min="15375" max="15375" width="10.81640625" style="49"/>
    <col min="15376" max="15376" width="1.453125" style="49" customWidth="1"/>
    <col min="15377" max="15616" width="10.81640625" style="49"/>
    <col min="15617" max="15617" width="3.453125" style="49" customWidth="1"/>
    <col min="15618" max="15618" width="3.1796875" style="49" customWidth="1"/>
    <col min="15619" max="15619" width="13.26953125" style="49" customWidth="1"/>
    <col min="15620" max="15620" width="12.26953125" style="49" customWidth="1"/>
    <col min="15621" max="15621" width="10.81640625" style="49"/>
    <col min="15622" max="15622" width="13" style="49" customWidth="1"/>
    <col min="15623" max="15626" width="10.81640625" style="49"/>
    <col min="15627" max="15627" width="15.453125" style="49" customWidth="1"/>
    <col min="15628" max="15629" width="10.81640625" style="49"/>
    <col min="15630" max="15630" width="14.26953125" style="49" customWidth="1"/>
    <col min="15631" max="15631" width="10.81640625" style="49"/>
    <col min="15632" max="15632" width="1.453125" style="49" customWidth="1"/>
    <col min="15633" max="15872" width="10.81640625" style="49"/>
    <col min="15873" max="15873" width="3.453125" style="49" customWidth="1"/>
    <col min="15874" max="15874" width="3.1796875" style="49" customWidth="1"/>
    <col min="15875" max="15875" width="13.26953125" style="49" customWidth="1"/>
    <col min="15876" max="15876" width="12.26953125" style="49" customWidth="1"/>
    <col min="15877" max="15877" width="10.81640625" style="49"/>
    <col min="15878" max="15878" width="13" style="49" customWidth="1"/>
    <col min="15879" max="15882" width="10.81640625" style="49"/>
    <col min="15883" max="15883" width="15.453125" style="49" customWidth="1"/>
    <col min="15884" max="15885" width="10.81640625" style="49"/>
    <col min="15886" max="15886" width="14.26953125" style="49" customWidth="1"/>
    <col min="15887" max="15887" width="10.81640625" style="49"/>
    <col min="15888" max="15888" width="1.453125" style="49" customWidth="1"/>
    <col min="15889" max="16128" width="10.81640625" style="49"/>
    <col min="16129" max="16129" width="3.453125" style="49" customWidth="1"/>
    <col min="16130" max="16130" width="3.1796875" style="49" customWidth="1"/>
    <col min="16131" max="16131" width="13.26953125" style="49" customWidth="1"/>
    <col min="16132" max="16132" width="12.26953125" style="49" customWidth="1"/>
    <col min="16133" max="16133" width="10.81640625" style="49"/>
    <col min="16134" max="16134" width="13" style="49" customWidth="1"/>
    <col min="16135" max="16138" width="10.81640625" style="49"/>
    <col min="16139" max="16139" width="15.453125" style="49" customWidth="1"/>
    <col min="16140" max="16141" width="10.81640625" style="49"/>
    <col min="16142" max="16142" width="14.26953125" style="49" customWidth="1"/>
    <col min="16143" max="16143" width="10.81640625" style="49"/>
    <col min="16144" max="16144" width="1.453125" style="49" customWidth="1"/>
    <col min="16145" max="16384" width="10.81640625" style="49"/>
  </cols>
  <sheetData>
    <row r="3" spans="2:187">
      <c r="K3" s="50" t="s">
        <v>814</v>
      </c>
    </row>
    <row r="4" spans="2:187" ht="25">
      <c r="H4" s="51"/>
    </row>
    <row r="5" spans="2:187" ht="12.5">
      <c r="L5" s="52"/>
      <c r="O5" s="53" t="s">
        <v>815</v>
      </c>
    </row>
    <row r="6" spans="2:187" ht="12.5">
      <c r="N6" s="54" t="s">
        <v>816</v>
      </c>
      <c r="O6" s="55"/>
    </row>
    <row r="7" spans="2:187" ht="12.5">
      <c r="B7" s="52" t="s">
        <v>817</v>
      </c>
    </row>
    <row r="9" spans="2:187">
      <c r="GE9" s="49" t="s">
        <v>1</v>
      </c>
    </row>
    <row r="10" spans="2:187" ht="12.75" customHeight="1">
      <c r="B10" s="56" t="s">
        <v>818</v>
      </c>
      <c r="C10" s="57"/>
      <c r="D10" s="58"/>
      <c r="E10" s="57"/>
      <c r="F10" s="57"/>
      <c r="G10" s="57"/>
      <c r="H10" s="57"/>
    </row>
    <row r="11" spans="2:187" ht="12.75" customHeight="1">
      <c r="B11" s="115" t="s">
        <v>819</v>
      </c>
      <c r="C11" s="116"/>
      <c r="D11" s="116"/>
      <c r="E11" s="116"/>
      <c r="F11" s="116"/>
      <c r="G11" s="116"/>
      <c r="H11" s="116"/>
      <c r="I11" s="117" t="s">
        <v>820</v>
      </c>
      <c r="J11" s="117"/>
      <c r="K11" s="117"/>
      <c r="L11" s="117"/>
      <c r="M11" s="117"/>
    </row>
    <row r="12" spans="2:187" ht="12.75" customHeight="1">
      <c r="B12" s="115"/>
      <c r="C12" s="116"/>
      <c r="D12" s="116"/>
      <c r="E12" s="116"/>
      <c r="F12" s="116"/>
      <c r="G12" s="116"/>
      <c r="H12" s="116"/>
      <c r="I12" s="118"/>
      <c r="J12" s="118"/>
      <c r="K12" s="118"/>
      <c r="L12" s="118"/>
      <c r="M12" s="118"/>
    </row>
    <row r="13" spans="2:187" ht="12.75" customHeight="1">
      <c r="B13" s="115" t="s">
        <v>821</v>
      </c>
      <c r="C13" s="116"/>
      <c r="D13" s="116"/>
      <c r="E13" s="116"/>
      <c r="F13" s="116"/>
      <c r="G13" s="116"/>
      <c r="H13" s="116"/>
      <c r="I13" s="117" t="s">
        <v>822</v>
      </c>
      <c r="J13" s="117"/>
      <c r="K13" s="117"/>
      <c r="L13" s="117"/>
      <c r="M13" s="117"/>
    </row>
    <row r="14" spans="2:187" ht="12.75" customHeight="1">
      <c r="B14" s="115"/>
      <c r="C14" s="116"/>
      <c r="D14" s="116"/>
      <c r="E14" s="116"/>
      <c r="F14" s="116"/>
      <c r="G14" s="116"/>
      <c r="H14" s="116"/>
      <c r="I14" s="117"/>
      <c r="J14" s="117"/>
      <c r="K14" s="117"/>
      <c r="L14" s="117"/>
      <c r="M14" s="117"/>
    </row>
    <row r="15" spans="2:187" ht="12.75" customHeight="1">
      <c r="B15" s="115" t="s">
        <v>823</v>
      </c>
      <c r="C15" s="116"/>
      <c r="D15" s="116"/>
      <c r="E15" s="116"/>
      <c r="F15" s="116"/>
      <c r="G15" s="116"/>
      <c r="H15" s="116"/>
      <c r="I15" s="117" t="s">
        <v>824</v>
      </c>
      <c r="J15" s="117"/>
      <c r="K15" s="117"/>
      <c r="L15" s="117"/>
      <c r="M15" s="117"/>
    </row>
    <row r="16" spans="2:187" ht="12.75" customHeight="1">
      <c r="B16" s="119"/>
      <c r="C16" s="120"/>
      <c r="D16" s="120"/>
      <c r="E16" s="120"/>
      <c r="F16" s="120"/>
      <c r="G16" s="120"/>
      <c r="H16" s="120"/>
      <c r="I16" s="121"/>
      <c r="J16" s="121"/>
      <c r="K16" s="121"/>
      <c r="L16" s="121"/>
      <c r="M16" s="121"/>
    </row>
    <row r="17" spans="2:15">
      <c r="B17" s="57"/>
      <c r="C17" s="57"/>
      <c r="D17" s="57"/>
      <c r="E17" s="57"/>
      <c r="F17" s="57"/>
      <c r="G17" s="59"/>
    </row>
    <row r="18" spans="2:15" ht="12.75" customHeight="1">
      <c r="B18" s="56" t="s">
        <v>825</v>
      </c>
      <c r="C18" s="57"/>
      <c r="D18" s="58"/>
      <c r="E18" s="57"/>
      <c r="F18" s="57"/>
      <c r="G18" s="57"/>
      <c r="H18" s="57"/>
    </row>
    <row r="19" spans="2:15" ht="12.75" customHeight="1">
      <c r="B19" s="122" t="s">
        <v>826</v>
      </c>
      <c r="C19" s="122"/>
      <c r="D19" s="122"/>
      <c r="E19" s="122" t="s">
        <v>827</v>
      </c>
      <c r="F19" s="122"/>
      <c r="G19" s="122" t="s">
        <v>828</v>
      </c>
      <c r="H19" s="122"/>
      <c r="I19" s="124" t="s">
        <v>829</v>
      </c>
      <c r="J19" s="124"/>
      <c r="K19" s="122" t="s">
        <v>830</v>
      </c>
      <c r="L19" s="122"/>
    </row>
    <row r="20" spans="2:15" ht="12.75" customHeight="1">
      <c r="B20" s="122"/>
      <c r="C20" s="122"/>
      <c r="D20" s="122"/>
      <c r="E20" s="122"/>
      <c r="F20" s="122"/>
      <c r="G20" s="122"/>
      <c r="H20" s="122"/>
      <c r="I20" s="60" t="s">
        <v>831</v>
      </c>
      <c r="J20" s="60" t="s">
        <v>832</v>
      </c>
      <c r="K20" s="122"/>
      <c r="L20" s="122"/>
    </row>
    <row r="21" spans="2:15" ht="12.75" customHeight="1">
      <c r="B21" s="122" t="s">
        <v>833</v>
      </c>
      <c r="C21" s="122"/>
      <c r="D21" s="122"/>
      <c r="E21" s="122" t="s">
        <v>834</v>
      </c>
      <c r="F21" s="122"/>
      <c r="G21" s="122" t="s">
        <v>835</v>
      </c>
      <c r="H21" s="122"/>
      <c r="I21" s="60" t="s">
        <v>836</v>
      </c>
      <c r="J21" s="60" t="s">
        <v>837</v>
      </c>
      <c r="K21" s="122" t="s">
        <v>838</v>
      </c>
      <c r="L21" s="122"/>
    </row>
    <row r="22" spans="2:15" ht="12.75" customHeight="1">
      <c r="B22" s="59"/>
      <c r="C22" s="59"/>
      <c r="D22" s="59"/>
      <c r="E22" s="59"/>
      <c r="F22" s="59"/>
      <c r="G22" s="59"/>
    </row>
    <row r="23" spans="2:15">
      <c r="B23" s="49" t="s">
        <v>839</v>
      </c>
    </row>
    <row r="24" spans="2:15" ht="46.5" customHeight="1">
      <c r="B24" s="123" t="s">
        <v>840</v>
      </c>
      <c r="C24" s="123" t="s">
        <v>841</v>
      </c>
      <c r="D24" s="123" t="s">
        <v>842</v>
      </c>
      <c r="E24" s="123" t="s">
        <v>843</v>
      </c>
      <c r="F24" s="123" t="s">
        <v>844</v>
      </c>
      <c r="G24" s="123" t="s">
        <v>845</v>
      </c>
      <c r="H24" s="123" t="s">
        <v>846</v>
      </c>
      <c r="I24" s="123" t="s">
        <v>847</v>
      </c>
      <c r="J24" s="123" t="s">
        <v>848</v>
      </c>
      <c r="K24" s="123" t="s">
        <v>849</v>
      </c>
      <c r="L24" s="123" t="s">
        <v>850</v>
      </c>
      <c r="M24" s="123" t="s">
        <v>851</v>
      </c>
      <c r="N24" s="125" t="s">
        <v>852</v>
      </c>
      <c r="O24" s="125" t="s">
        <v>853</v>
      </c>
    </row>
    <row r="25" spans="2:15" ht="27.75" customHeight="1">
      <c r="B25" s="123"/>
      <c r="C25" s="123"/>
      <c r="D25" s="123"/>
      <c r="E25" s="123"/>
      <c r="F25" s="123"/>
      <c r="G25" s="123"/>
      <c r="H25" s="123"/>
      <c r="I25" s="123"/>
      <c r="J25" s="123"/>
      <c r="K25" s="123"/>
      <c r="L25" s="123"/>
      <c r="M25" s="123"/>
      <c r="N25" s="126"/>
      <c r="O25" s="126"/>
    </row>
    <row r="26" spans="2:15">
      <c r="B26" s="61" t="s">
        <v>854</v>
      </c>
      <c r="C26" s="61" t="s">
        <v>855</v>
      </c>
      <c r="D26" s="61" t="s">
        <v>856</v>
      </c>
      <c r="E26" s="61" t="s">
        <v>857</v>
      </c>
      <c r="F26" s="61" t="s">
        <v>858</v>
      </c>
      <c r="G26" s="61" t="s">
        <v>859</v>
      </c>
      <c r="H26" s="61" t="s">
        <v>860</v>
      </c>
      <c r="I26" s="61" t="s">
        <v>861</v>
      </c>
      <c r="J26" s="61" t="s">
        <v>862</v>
      </c>
      <c r="K26" s="61" t="s">
        <v>863</v>
      </c>
      <c r="L26" s="61" t="s">
        <v>864</v>
      </c>
      <c r="M26" s="61" t="s">
        <v>865</v>
      </c>
      <c r="N26" s="61" t="s">
        <v>866</v>
      </c>
      <c r="O26" s="61" t="s">
        <v>867</v>
      </c>
    </row>
    <row r="27" spans="2:15">
      <c r="B27" s="62"/>
      <c r="C27" s="62"/>
      <c r="D27" s="62"/>
      <c r="E27" s="62"/>
      <c r="F27" s="62"/>
      <c r="G27" s="62"/>
      <c r="H27" s="62"/>
      <c r="I27" s="62"/>
      <c r="J27" s="62"/>
      <c r="K27" s="62"/>
      <c r="L27" s="62"/>
      <c r="M27" s="62"/>
      <c r="N27" s="63"/>
      <c r="O27" s="62"/>
    </row>
    <row r="28" spans="2:15">
      <c r="B28" s="62"/>
      <c r="C28" s="62"/>
      <c r="D28" s="62"/>
      <c r="E28" s="62"/>
      <c r="F28" s="62"/>
      <c r="G28" s="62"/>
      <c r="H28" s="62"/>
      <c r="I28" s="62"/>
      <c r="J28" s="62"/>
      <c r="K28" s="62"/>
      <c r="L28" s="62"/>
      <c r="M28" s="62"/>
      <c r="N28" s="62"/>
      <c r="O28" s="62"/>
    </row>
    <row r="29" spans="2:15">
      <c r="B29" s="62"/>
      <c r="C29" s="62"/>
      <c r="D29" s="62"/>
      <c r="E29" s="62"/>
      <c r="F29" s="62"/>
      <c r="G29" s="62"/>
      <c r="H29" s="62"/>
      <c r="I29" s="62"/>
      <c r="J29" s="62"/>
      <c r="K29" s="62"/>
      <c r="L29" s="62"/>
      <c r="M29" s="62"/>
      <c r="N29" s="62"/>
      <c r="O29" s="62"/>
    </row>
    <row r="30" spans="2:15" ht="11.25" customHeight="1">
      <c r="B30" s="127" t="s">
        <v>868</v>
      </c>
      <c r="C30" s="127"/>
      <c r="D30" s="127"/>
      <c r="E30" s="127"/>
      <c r="F30" s="127"/>
      <c r="G30" s="127"/>
      <c r="H30" s="127"/>
      <c r="I30" s="127"/>
      <c r="J30" s="127"/>
      <c r="K30" s="127"/>
      <c r="L30" s="123" t="s">
        <v>869</v>
      </c>
      <c r="M30" s="123" t="s">
        <v>870</v>
      </c>
    </row>
    <row r="31" spans="2:15" ht="11.25" customHeight="1">
      <c r="B31" s="123" t="s">
        <v>871</v>
      </c>
      <c r="C31" s="123"/>
      <c r="D31" s="123" t="s">
        <v>872</v>
      </c>
      <c r="E31" s="123" t="s">
        <v>873</v>
      </c>
      <c r="F31" s="123" t="s">
        <v>874</v>
      </c>
      <c r="G31" s="123" t="s">
        <v>875</v>
      </c>
      <c r="H31" s="123" t="s">
        <v>876</v>
      </c>
      <c r="I31" s="123" t="s">
        <v>877</v>
      </c>
      <c r="J31" s="123" t="s">
        <v>878</v>
      </c>
      <c r="K31" s="123" t="s">
        <v>879</v>
      </c>
      <c r="L31" s="123"/>
      <c r="M31" s="123"/>
    </row>
    <row r="32" spans="2:15" ht="11.25" customHeight="1">
      <c r="B32" s="123"/>
      <c r="C32" s="123"/>
      <c r="D32" s="123"/>
      <c r="E32" s="123"/>
      <c r="F32" s="123"/>
      <c r="G32" s="123"/>
      <c r="H32" s="123"/>
      <c r="I32" s="123"/>
      <c r="J32" s="123"/>
      <c r="K32" s="123" t="s">
        <v>880</v>
      </c>
      <c r="L32" s="123"/>
      <c r="M32" s="123"/>
    </row>
    <row r="33" spans="2:13" ht="11.25" customHeight="1">
      <c r="B33" s="128" t="s">
        <v>881</v>
      </c>
      <c r="C33" s="129"/>
      <c r="D33" s="61" t="s">
        <v>882</v>
      </c>
      <c r="E33" s="61" t="s">
        <v>883</v>
      </c>
      <c r="F33" s="61" t="s">
        <v>884</v>
      </c>
      <c r="G33" s="61" t="s">
        <v>885</v>
      </c>
      <c r="H33" s="61" t="s">
        <v>886</v>
      </c>
      <c r="I33" s="61" t="s">
        <v>887</v>
      </c>
      <c r="J33" s="61" t="s">
        <v>888</v>
      </c>
      <c r="K33" s="61" t="s">
        <v>889</v>
      </c>
      <c r="L33" s="61" t="s">
        <v>890</v>
      </c>
      <c r="M33" s="61" t="s">
        <v>891</v>
      </c>
    </row>
    <row r="34" spans="2:13" ht="11.25" customHeight="1">
      <c r="B34" s="62"/>
      <c r="C34" s="62"/>
      <c r="D34" s="62"/>
      <c r="E34" s="62"/>
      <c r="F34" s="62"/>
      <c r="G34" s="62"/>
      <c r="H34" s="62"/>
      <c r="I34" s="62"/>
      <c r="J34" s="62"/>
      <c r="K34" s="62"/>
      <c r="L34" s="62"/>
    </row>
    <row r="35" spans="2:13" ht="11.25" customHeight="1">
      <c r="B35" s="130" t="s">
        <v>892</v>
      </c>
      <c r="C35" s="130"/>
      <c r="D35" s="130"/>
      <c r="E35" s="130"/>
      <c r="F35" s="130"/>
      <c r="G35" s="130"/>
      <c r="H35" s="130"/>
      <c r="I35" s="130"/>
      <c r="J35" s="130"/>
      <c r="K35" s="130"/>
      <c r="L35" s="130"/>
      <c r="M35" s="130"/>
    </row>
    <row r="36" spans="2:13">
      <c r="B36" s="130"/>
      <c r="C36" s="130"/>
      <c r="D36" s="130"/>
      <c r="E36" s="130"/>
      <c r="F36" s="130"/>
      <c r="G36" s="130"/>
      <c r="H36" s="130"/>
      <c r="I36" s="130"/>
      <c r="J36" s="130"/>
      <c r="K36" s="130"/>
      <c r="L36" s="130"/>
      <c r="M36" s="130"/>
    </row>
    <row r="37" spans="2:13" ht="18.75" customHeight="1">
      <c r="B37" s="64"/>
      <c r="C37" s="64"/>
      <c r="D37" s="64"/>
      <c r="E37" s="64"/>
      <c r="F37" s="64"/>
      <c r="G37" s="64"/>
      <c r="H37" s="64"/>
      <c r="I37" s="64"/>
      <c r="J37" s="64"/>
      <c r="K37" s="64"/>
      <c r="L37" s="64"/>
      <c r="M37" s="64"/>
    </row>
    <row r="38" spans="2:13" ht="13.5" customHeight="1">
      <c r="B38" s="123" t="s">
        <v>893</v>
      </c>
      <c r="C38" s="123"/>
      <c r="D38" s="123"/>
    </row>
    <row r="39" spans="2:13">
      <c r="B39" s="127"/>
      <c r="C39" s="127"/>
      <c r="D39" s="127"/>
    </row>
    <row r="41" spans="2:13" ht="11.25" hidden="1" customHeight="1"/>
    <row r="42" spans="2:13" ht="11.25" hidden="1" customHeight="1"/>
    <row r="43" spans="2:13" ht="11.25" hidden="1" customHeight="1">
      <c r="B43" s="65"/>
      <c r="C43" s="49" t="s">
        <v>894</v>
      </c>
    </row>
    <row r="44" spans="2:13" ht="11.25" hidden="1" customHeight="1">
      <c r="B44" s="66"/>
      <c r="C44" s="49" t="s">
        <v>895</v>
      </c>
    </row>
    <row r="45" spans="2:13" ht="11.25" hidden="1" customHeight="1"/>
    <row r="46" spans="2:13" ht="11.25" hidden="1" customHeight="1">
      <c r="C46" s="49" t="s">
        <v>896</v>
      </c>
    </row>
    <row r="47" spans="2:13" ht="11.25" hidden="1" customHeight="1">
      <c r="C47" s="49" t="s">
        <v>897</v>
      </c>
    </row>
    <row r="48" spans="2:13" ht="11.25" hidden="1" customHeight="1">
      <c r="C48" s="49" t="s">
        <v>898</v>
      </c>
    </row>
    <row r="49" spans="3:3" ht="11.25" hidden="1" customHeight="1">
      <c r="C49" s="49" t="s">
        <v>899</v>
      </c>
    </row>
    <row r="50" spans="3:3" ht="11.25" hidden="1" customHeight="1">
      <c r="C50" s="49" t="s">
        <v>900</v>
      </c>
    </row>
    <row r="51" spans="3:3" ht="11.25" hidden="1" customHeight="1">
      <c r="C51" s="49" t="s">
        <v>901</v>
      </c>
    </row>
    <row r="52" spans="3:3" ht="11.25" hidden="1" customHeight="1">
      <c r="C52" s="49" t="s">
        <v>902</v>
      </c>
    </row>
    <row r="53" spans="3:3" ht="11.25" hidden="1" customHeight="1">
      <c r="C53" s="49" t="s">
        <v>903</v>
      </c>
    </row>
    <row r="54" spans="3:3" ht="11.25" hidden="1" customHeight="1">
      <c r="C54" s="49" t="s">
        <v>904</v>
      </c>
    </row>
    <row r="55" spans="3:3" ht="11.25" hidden="1" customHeight="1">
      <c r="C55" s="49" t="s">
        <v>905</v>
      </c>
    </row>
    <row r="56" spans="3:3" ht="11.25" hidden="1" customHeight="1">
      <c r="C56" s="49" t="s">
        <v>906</v>
      </c>
    </row>
    <row r="57" spans="3:3" ht="11.25" hidden="1" customHeight="1">
      <c r="C57" s="49" t="s">
        <v>907</v>
      </c>
    </row>
    <row r="58" spans="3:3" ht="11.25" hidden="1" customHeight="1">
      <c r="C58" s="49" t="s">
        <v>908</v>
      </c>
    </row>
    <row r="59" spans="3:3" ht="11.25" hidden="1" customHeight="1">
      <c r="C59" s="49" t="s">
        <v>909</v>
      </c>
    </row>
    <row r="60" spans="3:3" ht="11.25" hidden="1" customHeight="1">
      <c r="C60" s="49" t="s">
        <v>910</v>
      </c>
    </row>
    <row r="61" spans="3:3" ht="11.25" hidden="1" customHeight="1">
      <c r="C61" s="49" t="s">
        <v>911</v>
      </c>
    </row>
    <row r="62" spans="3:3" ht="11.25" hidden="1" customHeight="1">
      <c r="C62" s="49" t="s">
        <v>912</v>
      </c>
    </row>
    <row r="63" spans="3:3" ht="11.25" hidden="1" customHeight="1"/>
    <row r="64" spans="3:3" ht="11.25" hidden="1" customHeight="1"/>
    <row r="65" spans="3:8" ht="11.25" hidden="1" customHeight="1"/>
    <row r="66" spans="3:8" ht="11.25" hidden="1" customHeight="1"/>
    <row r="67" spans="3:8" ht="11.25" hidden="1" customHeight="1"/>
    <row r="68" spans="3:8" ht="11.25" hidden="1" customHeight="1">
      <c r="C68" s="67">
        <v>628</v>
      </c>
      <c r="D68" s="49" t="s">
        <v>913</v>
      </c>
    </row>
    <row r="69" spans="3:8" ht="11.25" hidden="1" customHeight="1">
      <c r="C69" s="67">
        <v>629</v>
      </c>
      <c r="D69" s="49" t="s">
        <v>914</v>
      </c>
    </row>
    <row r="70" spans="3:8" ht="11.25" hidden="1" customHeight="1">
      <c r="C70" s="67">
        <v>630</v>
      </c>
      <c r="D70" s="49" t="s">
        <v>915</v>
      </c>
    </row>
    <row r="71" spans="3:8" ht="11.25" hidden="1" customHeight="1">
      <c r="C71" s="67">
        <v>631</v>
      </c>
      <c r="D71" s="49" t="s">
        <v>801</v>
      </c>
    </row>
    <row r="72" spans="3:8" ht="11.25" hidden="1" customHeight="1">
      <c r="C72" s="67">
        <v>632</v>
      </c>
      <c r="D72" s="49" t="s">
        <v>916</v>
      </c>
    </row>
    <row r="73" spans="3:8" ht="11.25" hidden="1" customHeight="1">
      <c r="C73" s="67">
        <v>633</v>
      </c>
      <c r="D73" s="49" t="s">
        <v>917</v>
      </c>
    </row>
    <row r="74" spans="3:8" ht="11.25" hidden="1" customHeight="1">
      <c r="C74" s="67">
        <v>635</v>
      </c>
      <c r="D74" s="49" t="s">
        <v>811</v>
      </c>
    </row>
    <row r="75" spans="3:8" ht="11.25" hidden="1" customHeight="1">
      <c r="C75" s="67">
        <v>651</v>
      </c>
      <c r="D75" s="49" t="s">
        <v>918</v>
      </c>
    </row>
    <row r="76" spans="3:8" ht="11.25" hidden="1" customHeight="1">
      <c r="C76" s="67">
        <v>851</v>
      </c>
      <c r="D76" s="49" t="s">
        <v>919</v>
      </c>
    </row>
    <row r="77" spans="3:8" ht="11.25" hidden="1" customHeight="1">
      <c r="C77" s="67">
        <v>852</v>
      </c>
      <c r="D77" s="49" t="s">
        <v>920</v>
      </c>
    </row>
    <row r="78" spans="3:8" ht="11.25" hidden="1" customHeight="1">
      <c r="C78" s="67">
        <v>853</v>
      </c>
      <c r="D78" s="68" t="s">
        <v>921</v>
      </c>
      <c r="E78" s="68"/>
      <c r="F78" s="68"/>
      <c r="G78" s="68"/>
      <c r="H78" s="68"/>
    </row>
    <row r="79" spans="3:8" ht="11.25" hidden="1" customHeight="1">
      <c r="C79" s="67">
        <v>897</v>
      </c>
      <c r="D79" s="49" t="s">
        <v>922</v>
      </c>
    </row>
    <row r="80" spans="3:8" ht="11.25" hidden="1" customHeight="1">
      <c r="C80" s="67">
        <v>941</v>
      </c>
      <c r="D80" s="49" t="s">
        <v>923</v>
      </c>
    </row>
    <row r="81" spans="3:8" ht="11.25" hidden="1" customHeight="1">
      <c r="C81" s="67">
        <v>966</v>
      </c>
      <c r="D81" s="49" t="s">
        <v>924</v>
      </c>
    </row>
    <row r="82" spans="3:8" ht="11.25" hidden="1" customHeight="1">
      <c r="C82" s="67">
        <v>967</v>
      </c>
      <c r="D82" s="49" t="s">
        <v>925</v>
      </c>
    </row>
    <row r="83" spans="3:8" ht="11.25" hidden="1" customHeight="1">
      <c r="C83" s="67">
        <v>968</v>
      </c>
      <c r="D83" s="131" t="s">
        <v>926</v>
      </c>
      <c r="E83" s="131"/>
      <c r="F83" s="131"/>
      <c r="G83" s="131"/>
    </row>
    <row r="84" spans="3:8" ht="11.25" hidden="1" customHeight="1">
      <c r="C84" s="67">
        <v>969</v>
      </c>
      <c r="D84" s="131" t="s">
        <v>927</v>
      </c>
      <c r="E84" s="131"/>
      <c r="F84" s="131"/>
      <c r="G84" s="131"/>
      <c r="H84" s="131"/>
    </row>
    <row r="85" spans="3:8" ht="11.25" hidden="1" customHeight="1"/>
    <row r="86" spans="3:8" ht="11.25" hidden="1" customHeight="1"/>
    <row r="1000" spans="2:2">
      <c r="B1000" s="49" t="s">
        <v>1</v>
      </c>
    </row>
    <row r="1001" spans="2:2">
      <c r="B1001" s="49" t="s">
        <v>928</v>
      </c>
    </row>
  </sheetData>
  <mergeCells count="53">
    <mergeCell ref="B38:D38"/>
    <mergeCell ref="B39:D39"/>
    <mergeCell ref="D83:G83"/>
    <mergeCell ref="D84:H84"/>
    <mergeCell ref="H31:H32"/>
    <mergeCell ref="I31:I32"/>
    <mergeCell ref="J31:J32"/>
    <mergeCell ref="K31:K32"/>
    <mergeCell ref="B33:C33"/>
    <mergeCell ref="B35:M36"/>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G24:G25"/>
    <mergeCell ref="B19:D20"/>
    <mergeCell ref="E19:F20"/>
    <mergeCell ref="G19:H20"/>
    <mergeCell ref="I19:J19"/>
    <mergeCell ref="B24:B25"/>
    <mergeCell ref="C24:C25"/>
    <mergeCell ref="D24:D25"/>
    <mergeCell ref="E24:E25"/>
    <mergeCell ref="F24:F25"/>
    <mergeCell ref="K19:L20"/>
    <mergeCell ref="B21:D21"/>
    <mergeCell ref="E21:F21"/>
    <mergeCell ref="G21:H21"/>
    <mergeCell ref="K21:L21"/>
    <mergeCell ref="B14:H14"/>
    <mergeCell ref="I14:M14"/>
    <mergeCell ref="B15:H15"/>
    <mergeCell ref="I15:M15"/>
    <mergeCell ref="B16:H16"/>
    <mergeCell ref="I16:M16"/>
    <mergeCell ref="B11:H11"/>
    <mergeCell ref="I11:M11"/>
    <mergeCell ref="B12:H12"/>
    <mergeCell ref="I12:M12"/>
    <mergeCell ref="B13:H13"/>
    <mergeCell ref="I13:M13"/>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c r="B3" s="133" t="s">
        <v>788</v>
      </c>
      <c r="C3" s="133"/>
      <c r="D3" s="133"/>
      <c r="E3" s="133"/>
      <c r="F3" s="70"/>
      <c r="G3" s="70"/>
      <c r="H3" s="70"/>
    </row>
    <row r="6" spans="1:8">
      <c r="A6" s="47"/>
      <c r="B6" s="47" t="s">
        <v>791</v>
      </c>
      <c r="C6" s="47" t="s">
        <v>789</v>
      </c>
      <c r="D6" s="47" t="s">
        <v>790</v>
      </c>
      <c r="E6" s="47" t="s">
        <v>791</v>
      </c>
    </row>
    <row r="7" spans="1:8">
      <c r="A7" s="132" t="s">
        <v>792</v>
      </c>
      <c r="B7" s="47">
        <v>628</v>
      </c>
      <c r="C7" s="47">
        <v>1</v>
      </c>
      <c r="D7" s="47" t="s">
        <v>794</v>
      </c>
      <c r="E7" s="47">
        <v>628</v>
      </c>
      <c r="F7" t="s">
        <v>793</v>
      </c>
    </row>
    <row r="8" spans="1:8">
      <c r="A8" s="132"/>
      <c r="B8" s="47">
        <v>851</v>
      </c>
      <c r="C8" s="47">
        <v>2</v>
      </c>
      <c r="D8" s="47" t="s">
        <v>795</v>
      </c>
      <c r="E8" s="47">
        <v>851</v>
      </c>
      <c r="F8" t="s">
        <v>793</v>
      </c>
    </row>
    <row r="9" spans="1:8">
      <c r="A9" s="132"/>
      <c r="B9" s="47">
        <v>629</v>
      </c>
      <c r="C9" s="47">
        <v>3</v>
      </c>
      <c r="D9" s="47" t="s">
        <v>946</v>
      </c>
      <c r="E9" s="47">
        <v>629</v>
      </c>
      <c r="F9" t="s">
        <v>793</v>
      </c>
    </row>
    <row r="10" spans="1:8">
      <c r="A10" s="132"/>
      <c r="B10" s="47">
        <v>651</v>
      </c>
      <c r="C10" s="47">
        <v>4</v>
      </c>
      <c r="D10" s="47" t="s">
        <v>796</v>
      </c>
      <c r="E10" s="47">
        <v>651</v>
      </c>
      <c r="F10" t="s">
        <v>793</v>
      </c>
    </row>
    <row r="11" spans="1:8">
      <c r="A11" s="48" t="s">
        <v>797</v>
      </c>
      <c r="B11" s="47">
        <v>630</v>
      </c>
      <c r="C11" s="47">
        <v>5</v>
      </c>
      <c r="D11" s="47" t="s">
        <v>798</v>
      </c>
      <c r="E11" s="47">
        <v>630</v>
      </c>
      <c r="F11" t="s">
        <v>799</v>
      </c>
    </row>
    <row r="12" spans="1:8">
      <c r="A12" s="132" t="s">
        <v>800</v>
      </c>
      <c r="B12" s="47">
        <v>631</v>
      </c>
      <c r="C12" s="47">
        <f>+C11+1</f>
        <v>6</v>
      </c>
      <c r="D12" s="47" t="s">
        <v>801</v>
      </c>
      <c r="E12" s="47">
        <v>631</v>
      </c>
      <c r="F12" t="s">
        <v>799</v>
      </c>
    </row>
    <row r="13" spans="1:8">
      <c r="A13" s="132"/>
      <c r="B13" s="47">
        <v>632</v>
      </c>
      <c r="C13" s="47">
        <f t="shared" ref="C13:C22" si="0">+C12+1</f>
        <v>7</v>
      </c>
      <c r="D13" s="47" t="s">
        <v>802</v>
      </c>
      <c r="E13" s="47">
        <v>632</v>
      </c>
      <c r="F13" t="s">
        <v>799</v>
      </c>
    </row>
    <row r="14" spans="1:8">
      <c r="A14" s="132"/>
      <c r="B14" s="47">
        <v>633</v>
      </c>
      <c r="C14" s="47">
        <f t="shared" si="0"/>
        <v>8</v>
      </c>
      <c r="D14" s="47" t="s">
        <v>803</v>
      </c>
      <c r="E14" s="47">
        <v>633</v>
      </c>
      <c r="F14" t="s">
        <v>799</v>
      </c>
    </row>
    <row r="15" spans="1:8">
      <c r="A15" s="132"/>
      <c r="B15" s="47">
        <v>966</v>
      </c>
      <c r="C15" s="47">
        <f t="shared" si="0"/>
        <v>9</v>
      </c>
      <c r="D15" s="47" t="s">
        <v>804</v>
      </c>
      <c r="E15" s="47">
        <v>966</v>
      </c>
      <c r="F15" t="s">
        <v>799</v>
      </c>
    </row>
    <row r="16" spans="1:8">
      <c r="A16" s="132"/>
      <c r="B16" s="47">
        <v>967</v>
      </c>
      <c r="C16" s="47">
        <f t="shared" si="0"/>
        <v>10</v>
      </c>
      <c r="D16" s="47" t="s">
        <v>805</v>
      </c>
      <c r="E16" s="47">
        <v>967</v>
      </c>
      <c r="F16" t="s">
        <v>799</v>
      </c>
    </row>
    <row r="17" spans="1:6">
      <c r="A17" s="132"/>
      <c r="B17" s="47">
        <v>852</v>
      </c>
      <c r="C17" s="47">
        <f t="shared" si="0"/>
        <v>11</v>
      </c>
      <c r="D17" s="47" t="s">
        <v>806</v>
      </c>
      <c r="E17" s="47">
        <v>852</v>
      </c>
      <c r="F17" t="s">
        <v>799</v>
      </c>
    </row>
    <row r="18" spans="1:6">
      <c r="A18" s="132"/>
      <c r="B18" s="47">
        <v>897</v>
      </c>
      <c r="C18" s="47">
        <f t="shared" si="0"/>
        <v>12</v>
      </c>
      <c r="D18" s="47" t="s">
        <v>807</v>
      </c>
      <c r="E18" s="47">
        <v>897</v>
      </c>
      <c r="F18" t="s">
        <v>799</v>
      </c>
    </row>
    <row r="19" spans="1:6">
      <c r="A19" s="132"/>
      <c r="B19" s="47">
        <v>853</v>
      </c>
      <c r="C19" s="47">
        <f t="shared" si="0"/>
        <v>13</v>
      </c>
      <c r="D19" s="47" t="s">
        <v>808</v>
      </c>
      <c r="E19" s="47">
        <v>853</v>
      </c>
      <c r="F19" t="s">
        <v>799</v>
      </c>
    </row>
    <row r="20" spans="1:6">
      <c r="A20" s="132"/>
      <c r="B20" s="47">
        <v>968</v>
      </c>
      <c r="C20" s="47">
        <f t="shared" si="0"/>
        <v>14</v>
      </c>
      <c r="D20" s="47" t="s">
        <v>809</v>
      </c>
      <c r="E20" s="47">
        <v>968</v>
      </c>
      <c r="F20" t="s">
        <v>799</v>
      </c>
    </row>
    <row r="21" spans="1:6">
      <c r="A21" s="132"/>
      <c r="B21" s="47">
        <v>969</v>
      </c>
      <c r="C21" s="47">
        <f t="shared" si="0"/>
        <v>15</v>
      </c>
      <c r="D21" s="47" t="s">
        <v>810</v>
      </c>
      <c r="E21" s="47">
        <v>969</v>
      </c>
      <c r="F21" t="s">
        <v>799</v>
      </c>
    </row>
    <row r="22" spans="1:6">
      <c r="A22" s="132"/>
      <c r="B22" s="47">
        <v>635</v>
      </c>
      <c r="C22" s="47">
        <f t="shared" si="0"/>
        <v>16</v>
      </c>
      <c r="D22" s="47" t="s">
        <v>811</v>
      </c>
      <c r="E22" s="47">
        <v>635</v>
      </c>
      <c r="F22" t="s">
        <v>799</v>
      </c>
    </row>
    <row r="23" spans="1:6">
      <c r="A23" s="47"/>
      <c r="B23" s="47">
        <v>636</v>
      </c>
      <c r="C23" s="47"/>
      <c r="D23" s="47" t="s">
        <v>812</v>
      </c>
      <c r="E23" s="47">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cols>
    <col min="1" max="1" width="1" style="15" customWidth="1"/>
    <col min="2" max="2" width="10" style="15" customWidth="1"/>
    <col min="3" max="3" width="97.1796875" style="15"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c r="A1" s="1"/>
      <c r="B1" s="136" t="s">
        <v>0</v>
      </c>
      <c r="C1" s="137"/>
      <c r="GD1" s="3" t="s">
        <v>1</v>
      </c>
    </row>
    <row r="2" spans="1:186" ht="3.75" customHeight="1">
      <c r="A2" s="1"/>
      <c r="B2" s="2"/>
      <c r="C2" s="2"/>
    </row>
    <row r="3" spans="1:186" ht="18.75" customHeight="1">
      <c r="A3" s="1"/>
      <c r="B3" s="4" t="s">
        <v>2</v>
      </c>
      <c r="C3" s="5"/>
    </row>
    <row r="4" spans="1:186" ht="18.75" customHeight="1">
      <c r="A4" s="1"/>
      <c r="B4" s="6" t="s">
        <v>3</v>
      </c>
      <c r="C4" s="7"/>
    </row>
    <row r="5" spans="1:186" ht="18.75" customHeight="1">
      <c r="A5" s="1"/>
      <c r="B5" s="8" t="s">
        <v>4</v>
      </c>
      <c r="C5" s="9"/>
      <c r="D5" s="10" t="s">
        <v>5</v>
      </c>
    </row>
    <row r="6" spans="1:186" ht="12" customHeight="1" thickBot="1">
      <c r="A6" s="1"/>
      <c r="B6" s="1"/>
      <c r="C6" s="1"/>
      <c r="GD6" s="3" t="s">
        <v>6</v>
      </c>
    </row>
    <row r="7" spans="1:186" ht="19.5" customHeight="1" thickBot="1">
      <c r="A7" s="1"/>
      <c r="B7" s="134" t="s">
        <v>7</v>
      </c>
      <c r="C7" s="135"/>
      <c r="GD7" s="3"/>
    </row>
    <row r="8" spans="1:186" ht="19.5" customHeight="1" thickBot="1">
      <c r="A8" s="1"/>
      <c r="B8" s="134" t="s">
        <v>8</v>
      </c>
      <c r="C8" s="135"/>
      <c r="GD8" s="3"/>
    </row>
    <row r="9" spans="1:186" ht="24.75" customHeight="1" thickBot="1">
      <c r="A9" s="1"/>
      <c r="B9" s="11" t="s">
        <v>9</v>
      </c>
      <c r="C9" s="12" t="s">
        <v>10</v>
      </c>
      <c r="GD9" s="3"/>
    </row>
    <row r="10" spans="1:186" ht="14.5" thickBot="1">
      <c r="A10" s="1"/>
      <c r="B10" s="108" t="s">
        <v>11</v>
      </c>
      <c r="C10" s="109" t="s">
        <v>12</v>
      </c>
    </row>
    <row r="11" spans="1:186" ht="13">
      <c r="A11" s="1"/>
      <c r="B11" s="110" t="s">
        <v>13</v>
      </c>
      <c r="C11" s="111" t="s">
        <v>14</v>
      </c>
    </row>
    <row r="12" spans="1:186" ht="13">
      <c r="A12" s="1"/>
      <c r="B12" s="13" t="s">
        <v>15</v>
      </c>
      <c r="C12" s="14" t="s">
        <v>16</v>
      </c>
    </row>
    <row r="13" spans="1:186" ht="13">
      <c r="A13" s="1"/>
      <c r="B13" s="13" t="s">
        <v>17</v>
      </c>
      <c r="C13" s="14" t="s">
        <v>18</v>
      </c>
    </row>
    <row r="14" spans="1:186" ht="13">
      <c r="A14" s="1"/>
      <c r="B14" s="13" t="s">
        <v>19</v>
      </c>
      <c r="C14" s="14" t="s">
        <v>20</v>
      </c>
    </row>
    <row r="15" spans="1:186" ht="13">
      <c r="A15" s="1"/>
      <c r="B15" s="13" t="s">
        <v>21</v>
      </c>
      <c r="C15" s="14" t="s">
        <v>22</v>
      </c>
    </row>
    <row r="16" spans="1:186" ht="13">
      <c r="A16" s="1"/>
      <c r="B16" s="13" t="s">
        <v>23</v>
      </c>
      <c r="C16" s="14" t="s">
        <v>24</v>
      </c>
    </row>
    <row r="17" spans="1:3" s="15" customFormat="1" ht="13">
      <c r="A17" s="1"/>
      <c r="B17" s="13" t="s">
        <v>25</v>
      </c>
      <c r="C17" s="14" t="s">
        <v>26</v>
      </c>
    </row>
    <row r="18" spans="1:3" s="15" customFormat="1" ht="13">
      <c r="A18" s="1"/>
      <c r="B18" s="13" t="s">
        <v>27</v>
      </c>
      <c r="C18" s="14" t="s">
        <v>28</v>
      </c>
    </row>
    <row r="19" spans="1:3" s="15" customFormat="1" ht="13">
      <c r="A19" s="1"/>
      <c r="B19" s="13" t="s">
        <v>29</v>
      </c>
      <c r="C19" s="14" t="s">
        <v>30</v>
      </c>
    </row>
    <row r="20" spans="1:3" s="15" customFormat="1" ht="13">
      <c r="A20" s="1"/>
      <c r="B20" s="13" t="s">
        <v>31</v>
      </c>
      <c r="C20" s="14" t="s">
        <v>32</v>
      </c>
    </row>
    <row r="21" spans="1:3" s="15" customFormat="1" ht="12" customHeight="1">
      <c r="A21" s="1"/>
      <c r="B21" s="13" t="s">
        <v>33</v>
      </c>
      <c r="C21" s="14" t="s">
        <v>34</v>
      </c>
    </row>
    <row r="22" spans="1:3" s="15" customFormat="1" ht="13">
      <c r="A22" s="1"/>
      <c r="B22" s="13" t="s">
        <v>35</v>
      </c>
      <c r="C22" s="14" t="s">
        <v>36</v>
      </c>
    </row>
    <row r="23" spans="1:3" s="15" customFormat="1" ht="12.75" customHeight="1">
      <c r="A23" s="1"/>
      <c r="B23" s="13" t="s">
        <v>37</v>
      </c>
      <c r="C23" s="14" t="s">
        <v>38</v>
      </c>
    </row>
    <row r="24" spans="1:3" s="15" customFormat="1" ht="13">
      <c r="A24" s="1"/>
      <c r="B24" s="13" t="s">
        <v>39</v>
      </c>
      <c r="C24" s="14" t="s">
        <v>40</v>
      </c>
    </row>
    <row r="25" spans="1:3" s="15" customFormat="1" ht="13">
      <c r="A25" s="1"/>
      <c r="B25" s="13" t="s">
        <v>41</v>
      </c>
      <c r="C25" s="14" t="s">
        <v>42</v>
      </c>
    </row>
    <row r="26" spans="1:3" s="15" customFormat="1" ht="13">
      <c r="A26" s="1"/>
      <c r="B26" s="13" t="s">
        <v>43</v>
      </c>
      <c r="C26" s="14" t="s">
        <v>44</v>
      </c>
    </row>
    <row r="27" spans="1:3" s="15" customFormat="1" ht="13">
      <c r="A27" s="1"/>
      <c r="B27" s="13" t="s">
        <v>45</v>
      </c>
      <c r="C27" s="14" t="s">
        <v>46</v>
      </c>
    </row>
    <row r="28" spans="1:3" s="15" customFormat="1" ht="13">
      <c r="A28" s="1"/>
      <c r="B28" s="13" t="s">
        <v>47</v>
      </c>
      <c r="C28" s="14" t="s">
        <v>48</v>
      </c>
    </row>
    <row r="29" spans="1:3" s="15" customFormat="1" ht="13">
      <c r="A29" s="1"/>
      <c r="B29" s="13" t="s">
        <v>49</v>
      </c>
      <c r="C29" s="14" t="s">
        <v>50</v>
      </c>
    </row>
    <row r="30" spans="1:3" s="15" customFormat="1" ht="13">
      <c r="A30" s="1"/>
      <c r="B30" s="13" t="s">
        <v>51</v>
      </c>
      <c r="C30" s="14" t="s">
        <v>52</v>
      </c>
    </row>
    <row r="31" spans="1:3" s="15" customFormat="1" ht="13">
      <c r="A31" s="1"/>
      <c r="B31" s="13" t="s">
        <v>53</v>
      </c>
      <c r="C31" s="14" t="s">
        <v>54</v>
      </c>
    </row>
    <row r="32" spans="1:3" s="15" customFormat="1" ht="13">
      <c r="A32" s="1"/>
      <c r="B32" s="13" t="s">
        <v>55</v>
      </c>
      <c r="C32" s="14" t="s">
        <v>56</v>
      </c>
    </row>
    <row r="33" spans="1:3" s="15" customFormat="1" ht="13">
      <c r="A33" s="1"/>
      <c r="B33" s="13" t="s">
        <v>57</v>
      </c>
      <c r="C33" s="16" t="s">
        <v>58</v>
      </c>
    </row>
    <row r="34" spans="1:3" s="15" customFormat="1" ht="13">
      <c r="A34" s="1"/>
      <c r="B34" s="13" t="s">
        <v>59</v>
      </c>
      <c r="C34" s="16" t="s">
        <v>60</v>
      </c>
    </row>
    <row r="35" spans="1:3" s="15" customFormat="1" ht="13">
      <c r="A35" s="1"/>
      <c r="B35" s="13" t="s">
        <v>61</v>
      </c>
      <c r="C35" s="14" t="s">
        <v>62</v>
      </c>
    </row>
    <row r="36" spans="1:3" ht="13">
      <c r="A36" s="1"/>
      <c r="B36" s="13" t="s">
        <v>63</v>
      </c>
      <c r="C36" s="14" t="s">
        <v>64</v>
      </c>
    </row>
    <row r="37" spans="1:3" ht="13">
      <c r="A37" s="1"/>
      <c r="B37" s="13" t="s">
        <v>65</v>
      </c>
      <c r="C37" s="14" t="s">
        <v>66</v>
      </c>
    </row>
    <row r="38" spans="1:3" ht="13">
      <c r="A38" s="1"/>
      <c r="B38" s="13" t="s">
        <v>67</v>
      </c>
      <c r="C38" s="14" t="s">
        <v>68</v>
      </c>
    </row>
    <row r="39" spans="1:3" ht="13">
      <c r="A39" s="1"/>
      <c r="B39" s="13" t="s">
        <v>69</v>
      </c>
      <c r="C39" s="14" t="s">
        <v>70</v>
      </c>
    </row>
    <row r="40" spans="1:3" ht="13">
      <c r="A40" s="1"/>
      <c r="B40" s="13" t="s">
        <v>71</v>
      </c>
      <c r="C40" s="14" t="s">
        <v>72</v>
      </c>
    </row>
    <row r="41" spans="1:3" ht="13">
      <c r="A41" s="1"/>
      <c r="B41" s="13" t="s">
        <v>73</v>
      </c>
      <c r="C41" s="14" t="s">
        <v>74</v>
      </c>
    </row>
    <row r="42" spans="1:3" ht="13">
      <c r="A42" s="1"/>
      <c r="B42" s="13" t="s">
        <v>75</v>
      </c>
      <c r="C42" s="14" t="s">
        <v>76</v>
      </c>
    </row>
    <row r="43" spans="1:3" ht="13">
      <c r="A43" s="1"/>
      <c r="B43" s="13" t="s">
        <v>77</v>
      </c>
      <c r="C43" s="14" t="s">
        <v>78</v>
      </c>
    </row>
    <row r="44" spans="1:3" s="15" customFormat="1" ht="13">
      <c r="A44" s="1"/>
      <c r="B44" s="13" t="s">
        <v>79</v>
      </c>
      <c r="C44" s="14" t="s">
        <v>80</v>
      </c>
    </row>
    <row r="45" spans="1:3" s="15" customFormat="1" ht="13">
      <c r="A45" s="1"/>
      <c r="B45" s="13" t="s">
        <v>81</v>
      </c>
      <c r="C45" s="14" t="s">
        <v>82</v>
      </c>
    </row>
    <row r="46" spans="1:3" s="15" customFormat="1" ht="13">
      <c r="A46" s="1"/>
      <c r="B46" s="13" t="s">
        <v>83</v>
      </c>
      <c r="C46" s="14" t="s">
        <v>84</v>
      </c>
    </row>
    <row r="47" spans="1:3" s="15" customFormat="1" ht="13">
      <c r="A47" s="1"/>
      <c r="B47" s="13" t="s">
        <v>85</v>
      </c>
      <c r="C47" s="14" t="s">
        <v>84</v>
      </c>
    </row>
    <row r="48" spans="1:3" s="15" customFormat="1" ht="13">
      <c r="A48" s="1"/>
      <c r="B48" s="13" t="s">
        <v>86</v>
      </c>
      <c r="C48" s="14" t="s">
        <v>87</v>
      </c>
    </row>
    <row r="49" spans="1:4" s="15" customFormat="1" ht="13">
      <c r="A49" s="1"/>
      <c r="B49" s="13" t="s">
        <v>88</v>
      </c>
      <c r="C49" s="14" t="s">
        <v>89</v>
      </c>
    </row>
    <row r="50" spans="1:4" s="15" customFormat="1" ht="13">
      <c r="A50" s="1"/>
      <c r="B50" s="13" t="s">
        <v>90</v>
      </c>
      <c r="C50" s="14" t="s">
        <v>91</v>
      </c>
    </row>
    <row r="51" spans="1:4" s="15" customFormat="1" ht="13">
      <c r="A51" s="1"/>
      <c r="B51" s="13" t="s">
        <v>92</v>
      </c>
      <c r="C51" s="14" t="s">
        <v>93</v>
      </c>
    </row>
    <row r="52" spans="1:4" s="15" customFormat="1" ht="13">
      <c r="A52" s="1"/>
      <c r="B52" s="13" t="s">
        <v>94</v>
      </c>
      <c r="C52" s="14" t="s">
        <v>95</v>
      </c>
    </row>
    <row r="53" spans="1:4" s="15" customFormat="1" ht="13">
      <c r="A53" s="1"/>
      <c r="B53" s="112" t="s">
        <v>96</v>
      </c>
      <c r="C53" s="113" t="s">
        <v>97</v>
      </c>
      <c r="D53" s="17" t="s">
        <v>98</v>
      </c>
    </row>
    <row r="54" spans="1:4" s="15" customFormat="1" ht="13">
      <c r="A54" s="1"/>
      <c r="B54" s="13" t="s">
        <v>99</v>
      </c>
      <c r="C54" s="14" t="s">
        <v>100</v>
      </c>
    </row>
    <row r="55" spans="1:4" s="15" customFormat="1" ht="13">
      <c r="A55" s="1"/>
      <c r="B55" s="13" t="s">
        <v>101</v>
      </c>
      <c r="C55" s="14" t="s">
        <v>102</v>
      </c>
    </row>
    <row r="56" spans="1:4" s="15" customFormat="1" ht="13">
      <c r="A56" s="1"/>
      <c r="B56" s="13" t="s">
        <v>103</v>
      </c>
      <c r="C56" s="14" t="s">
        <v>104</v>
      </c>
    </row>
    <row r="57" spans="1:4" s="15" customFormat="1" ht="13">
      <c r="A57" s="1"/>
      <c r="B57" s="13" t="s">
        <v>105</v>
      </c>
      <c r="C57" s="14" t="s">
        <v>106</v>
      </c>
    </row>
    <row r="58" spans="1:4" s="15" customFormat="1" ht="13">
      <c r="A58" s="1"/>
      <c r="B58" s="13" t="s">
        <v>107</v>
      </c>
      <c r="C58" s="14" t="s">
        <v>108</v>
      </c>
      <c r="D58" s="17" t="s">
        <v>109</v>
      </c>
    </row>
    <row r="59" spans="1:4" s="15" customFormat="1" ht="13">
      <c r="A59" s="1"/>
      <c r="B59" s="18" t="s">
        <v>110</v>
      </c>
      <c r="C59" s="19" t="s">
        <v>111</v>
      </c>
      <c r="D59" s="17" t="s">
        <v>112</v>
      </c>
    </row>
    <row r="60" spans="1:4" s="15" customFormat="1" ht="13">
      <c r="A60" s="1"/>
      <c r="B60" s="20" t="s">
        <v>113</v>
      </c>
      <c r="C60" s="19" t="s">
        <v>114</v>
      </c>
      <c r="D60" s="17" t="s">
        <v>112</v>
      </c>
    </row>
    <row r="61" spans="1:4" s="15" customFormat="1" ht="13">
      <c r="A61" s="1"/>
      <c r="B61" s="20" t="s">
        <v>115</v>
      </c>
      <c r="C61" s="19" t="s">
        <v>116</v>
      </c>
      <c r="D61" s="17" t="s">
        <v>112</v>
      </c>
    </row>
    <row r="62" spans="1:4" s="15" customFormat="1" ht="13">
      <c r="A62" s="1"/>
      <c r="B62" s="13" t="s">
        <v>117</v>
      </c>
      <c r="C62" s="14" t="s">
        <v>118</v>
      </c>
    </row>
    <row r="63" spans="1:4" s="15" customFormat="1" ht="13">
      <c r="A63" s="1"/>
      <c r="B63" s="13" t="s">
        <v>119</v>
      </c>
      <c r="C63" s="14" t="s">
        <v>120</v>
      </c>
    </row>
    <row r="64" spans="1:4" s="15" customFormat="1" ht="13">
      <c r="A64" s="1"/>
      <c r="B64" s="13" t="s">
        <v>121</v>
      </c>
      <c r="C64" s="14" t="s">
        <v>122</v>
      </c>
    </row>
    <row r="65" spans="1:3" s="15" customFormat="1" ht="13">
      <c r="A65" s="1"/>
      <c r="B65" s="13" t="s">
        <v>123</v>
      </c>
      <c r="C65" s="14" t="s">
        <v>124</v>
      </c>
    </row>
    <row r="66" spans="1:3" s="15" customFormat="1" ht="13">
      <c r="A66" s="1"/>
      <c r="B66" s="13" t="s">
        <v>125</v>
      </c>
      <c r="C66" s="14" t="s">
        <v>126</v>
      </c>
    </row>
    <row r="67" spans="1:3" s="15" customFormat="1" ht="13">
      <c r="A67" s="1"/>
      <c r="B67" s="13" t="s">
        <v>127</v>
      </c>
      <c r="C67" s="14" t="s">
        <v>128</v>
      </c>
    </row>
    <row r="68" spans="1:3" s="15" customFormat="1" ht="13">
      <c r="A68" s="1"/>
      <c r="B68" s="13" t="s">
        <v>129</v>
      </c>
      <c r="C68" s="14" t="s">
        <v>130</v>
      </c>
    </row>
    <row r="69" spans="1:3" s="15" customFormat="1" ht="13">
      <c r="A69" s="1"/>
      <c r="B69" s="13" t="s">
        <v>131</v>
      </c>
      <c r="C69" s="14" t="s">
        <v>132</v>
      </c>
    </row>
    <row r="70" spans="1:3" s="15" customFormat="1" ht="13">
      <c r="A70" s="1"/>
      <c r="B70" s="13" t="s">
        <v>133</v>
      </c>
      <c r="C70" s="14" t="s">
        <v>134</v>
      </c>
    </row>
    <row r="71" spans="1:3" s="15" customFormat="1" ht="13">
      <c r="A71" s="1"/>
      <c r="B71" s="13" t="s">
        <v>135</v>
      </c>
      <c r="C71" s="14" t="s">
        <v>136</v>
      </c>
    </row>
    <row r="72" spans="1:3" s="15" customFormat="1" ht="13">
      <c r="A72" s="1"/>
      <c r="B72" s="13" t="s">
        <v>137</v>
      </c>
      <c r="C72" s="14" t="s">
        <v>138</v>
      </c>
    </row>
    <row r="73" spans="1:3" s="15" customFormat="1" ht="13">
      <c r="A73" s="1"/>
      <c r="B73" s="13" t="s">
        <v>139</v>
      </c>
      <c r="C73" s="14" t="s">
        <v>140</v>
      </c>
    </row>
    <row r="74" spans="1:3" s="15" customFormat="1" ht="13">
      <c r="A74" s="1"/>
      <c r="B74" s="13" t="s">
        <v>141</v>
      </c>
      <c r="C74" s="14" t="s">
        <v>142</v>
      </c>
    </row>
    <row r="75" spans="1:3" s="15" customFormat="1" ht="13">
      <c r="A75" s="1"/>
      <c r="B75" s="13" t="s">
        <v>143</v>
      </c>
      <c r="C75" s="14" t="s">
        <v>144</v>
      </c>
    </row>
    <row r="76" spans="1:3" s="15" customFormat="1" ht="13">
      <c r="A76" s="1"/>
      <c r="B76" s="13" t="s">
        <v>145</v>
      </c>
      <c r="C76" s="14" t="s">
        <v>146</v>
      </c>
    </row>
    <row r="77" spans="1:3" s="15" customFormat="1" ht="16.5" customHeight="1">
      <c r="A77" s="1"/>
      <c r="B77" s="13" t="s">
        <v>147</v>
      </c>
      <c r="C77" s="14" t="s">
        <v>148</v>
      </c>
    </row>
    <row r="78" spans="1:3" ht="16.5" customHeight="1" thickBot="1">
      <c r="A78" s="1"/>
      <c r="B78" s="21"/>
      <c r="C78" s="22"/>
    </row>
    <row r="79" spans="1:3" ht="16.5" customHeight="1" thickBot="1">
      <c r="A79" s="1"/>
      <c r="B79" s="134" t="s">
        <v>7</v>
      </c>
      <c r="C79" s="135"/>
    </row>
    <row r="80" spans="1:3" ht="15.75" customHeight="1" thickBot="1">
      <c r="A80" s="1"/>
      <c r="B80" s="134" t="s">
        <v>8</v>
      </c>
      <c r="C80" s="135"/>
    </row>
    <row r="81" spans="1:186" ht="24.75" customHeight="1" thickBot="1">
      <c r="A81" s="1"/>
      <c r="B81" s="11" t="str">
        <f>+$B$9</f>
        <v>Código ID Partida</v>
      </c>
      <c r="C81" s="12" t="str">
        <f>+$C$9</f>
        <v>Descripción</v>
      </c>
      <c r="GD81" s="3"/>
    </row>
    <row r="82" spans="1:186" ht="15.75" customHeight="1" thickBot="1">
      <c r="A82" s="1"/>
      <c r="B82" s="108" t="s">
        <v>149</v>
      </c>
      <c r="C82" s="109" t="s">
        <v>150</v>
      </c>
    </row>
    <row r="83" spans="1:186" ht="13">
      <c r="A83" s="1"/>
      <c r="B83" s="112" t="s">
        <v>151</v>
      </c>
      <c r="C83" s="113" t="s">
        <v>152</v>
      </c>
    </row>
    <row r="84" spans="1:186" ht="13">
      <c r="A84" s="1"/>
      <c r="B84" s="13" t="s">
        <v>153</v>
      </c>
      <c r="C84" s="14" t="s">
        <v>154</v>
      </c>
    </row>
    <row r="85" spans="1:186" ht="13">
      <c r="A85" s="1"/>
      <c r="B85" s="13" t="s">
        <v>155</v>
      </c>
      <c r="C85" s="14" t="s">
        <v>156</v>
      </c>
    </row>
    <row r="86" spans="1:186" ht="13">
      <c r="A86" s="1"/>
      <c r="B86" s="13" t="s">
        <v>157</v>
      </c>
      <c r="C86" s="14" t="s">
        <v>158</v>
      </c>
    </row>
    <row r="87" spans="1:186" s="15" customFormat="1" ht="13">
      <c r="A87" s="1"/>
      <c r="B87" s="13" t="s">
        <v>159</v>
      </c>
      <c r="C87" s="14" t="str">
        <f>+C15</f>
        <v xml:space="preserve">Instrumentos derivados </v>
      </c>
    </row>
    <row r="88" spans="1:186" s="15" customFormat="1" ht="13">
      <c r="A88" s="1"/>
      <c r="B88" s="13" t="s">
        <v>160</v>
      </c>
      <c r="C88" s="14" t="s">
        <v>161</v>
      </c>
    </row>
    <row r="89" spans="1:186" s="15" customFormat="1" ht="13">
      <c r="A89" s="1"/>
      <c r="B89" s="13" t="s">
        <v>162</v>
      </c>
      <c r="C89" s="14" t="s">
        <v>163</v>
      </c>
    </row>
    <row r="90" spans="1:186" s="15" customFormat="1" ht="13">
      <c r="A90" s="1"/>
      <c r="B90" s="13" t="s">
        <v>164</v>
      </c>
      <c r="C90" s="14" t="s">
        <v>165</v>
      </c>
    </row>
    <row r="91" spans="1:186" s="15" customFormat="1" ht="13">
      <c r="A91" s="1"/>
      <c r="B91" s="13" t="s">
        <v>166</v>
      </c>
      <c r="C91" s="14" t="s">
        <v>167</v>
      </c>
    </row>
    <row r="92" spans="1:186" s="15" customFormat="1" ht="13">
      <c r="A92" s="1"/>
      <c r="B92" s="13" t="s">
        <v>168</v>
      </c>
      <c r="C92" s="14" t="s">
        <v>169</v>
      </c>
    </row>
    <row r="93" spans="1:186" s="15" customFormat="1" ht="13">
      <c r="A93" s="1"/>
      <c r="B93" s="13" t="s">
        <v>170</v>
      </c>
      <c r="C93" s="14" t="s">
        <v>171</v>
      </c>
    </row>
    <row r="94" spans="1:186" s="15" customFormat="1" ht="13">
      <c r="A94" s="1"/>
      <c r="B94" s="13" t="s">
        <v>172</v>
      </c>
      <c r="C94" s="14" t="s">
        <v>173</v>
      </c>
    </row>
    <row r="95" spans="1:186" s="15" customFormat="1" ht="13">
      <c r="A95" s="1"/>
      <c r="B95" s="13" t="s">
        <v>174</v>
      </c>
      <c r="C95" s="14" t="s">
        <v>175</v>
      </c>
    </row>
    <row r="96" spans="1:186" s="15" customFormat="1" ht="12" customHeight="1">
      <c r="A96" s="1"/>
      <c r="B96" s="13" t="s">
        <v>176</v>
      </c>
      <c r="C96" s="14" t="s">
        <v>177</v>
      </c>
    </row>
    <row r="97" spans="1:3" s="15" customFormat="1" ht="13">
      <c r="A97" s="1"/>
      <c r="B97" s="13" t="s">
        <v>178</v>
      </c>
      <c r="C97" s="14" t="s">
        <v>179</v>
      </c>
    </row>
    <row r="98" spans="1:3" s="15" customFormat="1" ht="13">
      <c r="A98" s="1"/>
      <c r="B98" s="13" t="s">
        <v>180</v>
      </c>
      <c r="C98" s="15" t="s">
        <v>181</v>
      </c>
    </row>
    <row r="99" spans="1:3" s="15" customFormat="1" ht="13">
      <c r="A99" s="1"/>
      <c r="B99" s="13" t="s">
        <v>182</v>
      </c>
      <c r="C99" s="14" t="s">
        <v>183</v>
      </c>
    </row>
    <row r="100" spans="1:3" s="15" customFormat="1" ht="13">
      <c r="A100" s="1"/>
      <c r="B100" s="13" t="s">
        <v>184</v>
      </c>
      <c r="C100" s="14" t="s">
        <v>185</v>
      </c>
    </row>
    <row r="101" spans="1:3" s="15" customFormat="1" ht="13">
      <c r="A101" s="1"/>
      <c r="B101" s="13" t="s">
        <v>186</v>
      </c>
      <c r="C101" s="14" t="s">
        <v>187</v>
      </c>
    </row>
    <row r="102" spans="1:3" s="15" customFormat="1" ht="13">
      <c r="A102" s="1"/>
      <c r="B102" s="13" t="s">
        <v>188</v>
      </c>
      <c r="C102" s="14" t="s">
        <v>189</v>
      </c>
    </row>
    <row r="103" spans="1:3" s="15" customFormat="1" ht="13">
      <c r="A103" s="1"/>
      <c r="B103" s="13" t="s">
        <v>190</v>
      </c>
      <c r="C103" s="14" t="s">
        <v>191</v>
      </c>
    </row>
    <row r="104" spans="1:3" s="15" customFormat="1" ht="13">
      <c r="A104" s="1"/>
      <c r="B104" s="13" t="s">
        <v>192</v>
      </c>
      <c r="C104" s="14" t="s">
        <v>193</v>
      </c>
    </row>
    <row r="105" spans="1:3" s="15" customFormat="1" ht="13">
      <c r="A105" s="1"/>
      <c r="B105" s="13" t="s">
        <v>194</v>
      </c>
      <c r="C105" s="14" t="s">
        <v>195</v>
      </c>
    </row>
    <row r="106" spans="1:3" s="15" customFormat="1" ht="13">
      <c r="A106" s="1"/>
      <c r="B106" s="112" t="s">
        <v>196</v>
      </c>
      <c r="C106" s="113" t="s">
        <v>197</v>
      </c>
    </row>
    <row r="107" spans="1:3" ht="13">
      <c r="A107" s="1"/>
      <c r="B107" s="13" t="s">
        <v>198</v>
      </c>
      <c r="C107" s="14" t="s">
        <v>154</v>
      </c>
    </row>
    <row r="108" spans="1:3" ht="13">
      <c r="A108" s="1"/>
      <c r="B108" s="13" t="s">
        <v>199</v>
      </c>
      <c r="C108" s="14" t="s">
        <v>156</v>
      </c>
    </row>
    <row r="109" spans="1:3" ht="13">
      <c r="A109" s="1"/>
      <c r="B109" s="13" t="s">
        <v>200</v>
      </c>
      <c r="C109" s="14" t="s">
        <v>201</v>
      </c>
    </row>
    <row r="110" spans="1:3" ht="13">
      <c r="A110" s="1"/>
      <c r="B110" s="13" t="s">
        <v>202</v>
      </c>
      <c r="C110" s="14" t="s">
        <v>203</v>
      </c>
    </row>
    <row r="111" spans="1:3" ht="13">
      <c r="A111" s="1"/>
      <c r="B111" s="13" t="s">
        <v>204</v>
      </c>
      <c r="C111" s="14" t="s">
        <v>205</v>
      </c>
    </row>
    <row r="112" spans="1:3" ht="13">
      <c r="A112" s="1"/>
      <c r="B112" s="13" t="s">
        <v>206</v>
      </c>
      <c r="C112" s="14" t="s">
        <v>138</v>
      </c>
    </row>
    <row r="113" spans="1:3" ht="13">
      <c r="A113" s="1"/>
      <c r="B113" s="13" t="s">
        <v>207</v>
      </c>
      <c r="C113" s="14" t="s">
        <v>208</v>
      </c>
    </row>
    <row r="114" spans="1:3" ht="13">
      <c r="A114" s="1"/>
      <c r="B114" s="13" t="s">
        <v>209</v>
      </c>
      <c r="C114" s="14" t="s">
        <v>210</v>
      </c>
    </row>
    <row r="115" spans="1:3" ht="13">
      <c r="A115" s="1"/>
      <c r="B115" s="112" t="s">
        <v>211</v>
      </c>
      <c r="C115" s="113" t="s">
        <v>212</v>
      </c>
    </row>
    <row r="116" spans="1:3" ht="13">
      <c r="A116" s="1"/>
      <c r="B116" s="13" t="s">
        <v>213</v>
      </c>
      <c r="C116" s="14" t="s">
        <v>214</v>
      </c>
    </row>
    <row r="117" spans="1:3" ht="13">
      <c r="A117" s="1"/>
      <c r="B117" s="13" t="s">
        <v>215</v>
      </c>
      <c r="C117" s="14" t="s">
        <v>216</v>
      </c>
    </row>
    <row r="118" spans="1:3" ht="13">
      <c r="A118" s="1"/>
      <c r="B118" s="13" t="s">
        <v>217</v>
      </c>
      <c r="C118" s="14" t="s">
        <v>218</v>
      </c>
    </row>
    <row r="119" spans="1:3" ht="13">
      <c r="A119" s="1"/>
      <c r="B119" s="13" t="s">
        <v>219</v>
      </c>
      <c r="C119" s="14" t="s">
        <v>220</v>
      </c>
    </row>
    <row r="120" spans="1:3" ht="13">
      <c r="A120" s="1"/>
      <c r="B120" s="13" t="s">
        <v>221</v>
      </c>
      <c r="C120" s="14" t="s">
        <v>222</v>
      </c>
    </row>
    <row r="121" spans="1:3" ht="13">
      <c r="A121" s="1"/>
      <c r="B121" s="13" t="s">
        <v>223</v>
      </c>
      <c r="C121" s="14" t="s">
        <v>224</v>
      </c>
    </row>
    <row r="122" spans="1:3" ht="13">
      <c r="A122" s="1"/>
      <c r="B122" s="13" t="s">
        <v>225</v>
      </c>
      <c r="C122" s="14" t="s">
        <v>226</v>
      </c>
    </row>
    <row r="123" spans="1:3" ht="13">
      <c r="A123" s="1"/>
      <c r="B123" s="13" t="s">
        <v>227</v>
      </c>
      <c r="C123" s="14" t="s">
        <v>228</v>
      </c>
    </row>
    <row r="124" spans="1:3" s="15" customFormat="1" ht="13">
      <c r="A124" s="1"/>
      <c r="B124" s="13" t="s">
        <v>229</v>
      </c>
      <c r="C124" s="14" t="s">
        <v>230</v>
      </c>
    </row>
    <row r="125" spans="1:3" ht="13">
      <c r="A125" s="1"/>
      <c r="B125" s="13" t="s">
        <v>231</v>
      </c>
      <c r="C125" s="14" t="s">
        <v>232</v>
      </c>
    </row>
    <row r="126" spans="1:3" ht="13">
      <c r="A126" s="1"/>
      <c r="B126" s="13" t="s">
        <v>233</v>
      </c>
      <c r="C126" s="14" t="s">
        <v>234</v>
      </c>
    </row>
    <row r="127" spans="1:3" ht="13">
      <c r="A127" s="1"/>
      <c r="B127" s="13" t="s">
        <v>235</v>
      </c>
      <c r="C127" s="14" t="s">
        <v>236</v>
      </c>
    </row>
    <row r="128" spans="1:3" ht="13">
      <c r="A128" s="1"/>
      <c r="B128" s="13" t="s">
        <v>237</v>
      </c>
      <c r="C128" s="14" t="s">
        <v>238</v>
      </c>
    </row>
    <row r="129" spans="1:186" ht="13">
      <c r="A129" s="1"/>
      <c r="B129" s="13" t="s">
        <v>239</v>
      </c>
      <c r="C129" s="14" t="s">
        <v>240</v>
      </c>
    </row>
    <row r="130" spans="1:186" ht="12.5">
      <c r="A130" s="1"/>
      <c r="B130" s="1"/>
      <c r="C130" s="1"/>
    </row>
    <row r="131" spans="1:186" ht="13" thickBot="1">
      <c r="A131" s="1"/>
      <c r="B131" s="1"/>
      <c r="C131" s="1"/>
    </row>
    <row r="132" spans="1:186" ht="14.5" thickBot="1">
      <c r="A132" s="1"/>
      <c r="B132" s="134" t="s">
        <v>241</v>
      </c>
      <c r="C132" s="135"/>
    </row>
    <row r="133" spans="1:186" ht="14.5" thickBot="1">
      <c r="A133" s="1"/>
      <c r="B133" s="134" t="s">
        <v>8</v>
      </c>
      <c r="C133" s="135"/>
    </row>
    <row r="134" spans="1:186" ht="19.5" customHeight="1" thickBot="1">
      <c r="A134" s="1"/>
      <c r="B134" s="134" t="s">
        <v>242</v>
      </c>
      <c r="C134" s="135"/>
    </row>
    <row r="135" spans="1:186" ht="24.75" customHeight="1" thickBot="1">
      <c r="A135" s="1"/>
      <c r="B135" s="11" t="str">
        <f>+$B$9</f>
        <v>Código ID Partida</v>
      </c>
      <c r="C135" s="12" t="str">
        <f>+$C$9</f>
        <v>Descripción</v>
      </c>
      <c r="GD135" s="3"/>
    </row>
    <row r="136" spans="1:186" ht="13">
      <c r="A136" s="1"/>
      <c r="B136" s="112" t="s">
        <v>243</v>
      </c>
      <c r="C136" s="113" t="s">
        <v>244</v>
      </c>
    </row>
    <row r="137" spans="1:186" ht="13">
      <c r="A137" s="1"/>
      <c r="B137" s="13" t="s">
        <v>245</v>
      </c>
      <c r="C137" s="14" t="s">
        <v>246</v>
      </c>
    </row>
    <row r="138" spans="1:186" ht="13">
      <c r="A138" s="1"/>
      <c r="B138" s="13" t="s">
        <v>247</v>
      </c>
      <c r="C138" s="14" t="s">
        <v>248</v>
      </c>
    </row>
    <row r="139" spans="1:186" ht="13">
      <c r="A139" s="1"/>
      <c r="B139" s="13" t="s">
        <v>249</v>
      </c>
      <c r="C139" s="14" t="s">
        <v>250</v>
      </c>
    </row>
    <row r="140" spans="1:186" ht="13">
      <c r="A140" s="1"/>
      <c r="B140" s="13" t="s">
        <v>251</v>
      </c>
      <c r="C140" s="23" t="s">
        <v>252</v>
      </c>
      <c r="D140" s="17" t="s">
        <v>112</v>
      </c>
      <c r="E140" s="24" t="s">
        <v>253</v>
      </c>
    </row>
    <row r="141" spans="1:186" ht="13">
      <c r="A141" s="1"/>
      <c r="B141" s="13" t="s">
        <v>254</v>
      </c>
      <c r="C141" s="23" t="s">
        <v>255</v>
      </c>
      <c r="D141" s="17" t="s">
        <v>112</v>
      </c>
      <c r="E141" s="24" t="s">
        <v>253</v>
      </c>
    </row>
    <row r="142" spans="1:186" ht="13">
      <c r="A142" s="1"/>
      <c r="B142" s="25" t="s">
        <v>256</v>
      </c>
      <c r="C142" s="23" t="s">
        <v>257</v>
      </c>
      <c r="D142" s="17" t="s">
        <v>112</v>
      </c>
      <c r="E142" s="24" t="s">
        <v>253</v>
      </c>
    </row>
    <row r="143" spans="1:186" ht="13">
      <c r="A143" s="1"/>
      <c r="B143" s="13" t="s">
        <v>258</v>
      </c>
      <c r="C143" s="16" t="s">
        <v>259</v>
      </c>
    </row>
    <row r="144" spans="1:186" ht="13">
      <c r="A144" s="1"/>
      <c r="B144" s="13" t="s">
        <v>260</v>
      </c>
      <c r="C144" s="14" t="s">
        <v>261</v>
      </c>
    </row>
    <row r="145" spans="1:5" ht="13">
      <c r="A145" s="1"/>
      <c r="B145" s="13" t="s">
        <v>262</v>
      </c>
      <c r="C145" s="14" t="s">
        <v>263</v>
      </c>
    </row>
    <row r="146" spans="1:5" ht="13">
      <c r="A146" s="1"/>
      <c r="B146" s="74" t="s">
        <v>264</v>
      </c>
      <c r="C146" s="75" t="s">
        <v>265</v>
      </c>
    </row>
    <row r="147" spans="1:5" ht="13">
      <c r="A147" s="1"/>
      <c r="B147" s="13" t="s">
        <v>266</v>
      </c>
      <c r="C147" s="14" t="s">
        <v>267</v>
      </c>
    </row>
    <row r="148" spans="1:5" ht="13">
      <c r="A148" s="1"/>
      <c r="B148" s="13" t="s">
        <v>268</v>
      </c>
      <c r="C148" s="14" t="s">
        <v>269</v>
      </c>
    </row>
    <row r="149" spans="1:5" s="15" customFormat="1" ht="13">
      <c r="A149" s="1"/>
      <c r="B149" s="13" t="s">
        <v>270</v>
      </c>
      <c r="C149" s="14" t="s">
        <v>271</v>
      </c>
    </row>
    <row r="150" spans="1:5" s="15" customFormat="1" ht="13">
      <c r="A150" s="1"/>
      <c r="B150" s="25" t="s">
        <v>272</v>
      </c>
      <c r="C150" s="23" t="s">
        <v>273</v>
      </c>
      <c r="D150" s="17" t="s">
        <v>112</v>
      </c>
      <c r="E150" s="24" t="s">
        <v>253</v>
      </c>
    </row>
    <row r="151" spans="1:5" s="15" customFormat="1" ht="13">
      <c r="A151" s="1"/>
      <c r="B151" s="25" t="s">
        <v>274</v>
      </c>
      <c r="C151" s="23" t="s">
        <v>275</v>
      </c>
      <c r="D151" s="17" t="s">
        <v>112</v>
      </c>
      <c r="E151" s="24" t="s">
        <v>253</v>
      </c>
    </row>
    <row r="152" spans="1:5" s="15" customFormat="1" ht="13">
      <c r="A152" s="1"/>
      <c r="B152" s="25" t="s">
        <v>276</v>
      </c>
      <c r="C152" s="23" t="s">
        <v>277</v>
      </c>
      <c r="D152" s="17" t="s">
        <v>112</v>
      </c>
      <c r="E152" s="24" t="s">
        <v>253</v>
      </c>
    </row>
    <row r="153" spans="1:5" s="15" customFormat="1" ht="13">
      <c r="A153" s="1"/>
      <c r="B153" s="25" t="s">
        <v>278</v>
      </c>
      <c r="C153" s="23" t="s">
        <v>279</v>
      </c>
      <c r="D153" s="17" t="s">
        <v>112</v>
      </c>
      <c r="E153" s="24" t="s">
        <v>253</v>
      </c>
    </row>
    <row r="154" spans="1:5" s="15" customFormat="1" ht="13">
      <c r="A154" s="1"/>
      <c r="B154" s="13" t="s">
        <v>280</v>
      </c>
      <c r="C154" s="16" t="s">
        <v>281</v>
      </c>
    </row>
    <row r="155" spans="1:5" s="15" customFormat="1" ht="13">
      <c r="A155" s="1"/>
      <c r="B155" s="13" t="s">
        <v>282</v>
      </c>
      <c r="C155" s="14" t="s">
        <v>283</v>
      </c>
    </row>
    <row r="156" spans="1:5" s="15" customFormat="1" ht="13">
      <c r="A156" s="1"/>
      <c r="B156" s="13" t="s">
        <v>284</v>
      </c>
      <c r="C156" s="14" t="s">
        <v>285</v>
      </c>
    </row>
    <row r="157" spans="1:5" s="15" customFormat="1" ht="13">
      <c r="A157" s="1"/>
      <c r="B157" s="13" t="s">
        <v>286</v>
      </c>
      <c r="C157" s="14" t="s">
        <v>287</v>
      </c>
    </row>
    <row r="158" spans="1:5" s="15" customFormat="1" ht="13">
      <c r="A158" s="1"/>
      <c r="B158" s="13" t="s">
        <v>288</v>
      </c>
      <c r="C158" s="14" t="s">
        <v>289</v>
      </c>
    </row>
    <row r="159" spans="1:5" s="15" customFormat="1" ht="13">
      <c r="A159" s="1"/>
      <c r="B159" s="13" t="s">
        <v>290</v>
      </c>
      <c r="C159" s="14" t="s">
        <v>291</v>
      </c>
    </row>
    <row r="160" spans="1:5" s="15" customFormat="1" ht="13">
      <c r="A160" s="1"/>
      <c r="B160" s="13" t="s">
        <v>292</v>
      </c>
      <c r="C160" s="14" t="s">
        <v>293</v>
      </c>
    </row>
    <row r="161" spans="1:3" s="15" customFormat="1" ht="13">
      <c r="A161" s="1"/>
      <c r="B161" s="13" t="s">
        <v>294</v>
      </c>
      <c r="C161" s="16" t="s">
        <v>295</v>
      </c>
    </row>
    <row r="162" spans="1:3" s="15" customFormat="1" ht="13">
      <c r="A162" s="1"/>
      <c r="B162" s="13" t="s">
        <v>296</v>
      </c>
      <c r="C162" s="14" t="s">
        <v>297</v>
      </c>
    </row>
    <row r="163" spans="1:3" s="15" customFormat="1" ht="13">
      <c r="A163" s="1"/>
      <c r="B163" s="13" t="s">
        <v>298</v>
      </c>
      <c r="C163" s="14" t="s">
        <v>299</v>
      </c>
    </row>
    <row r="164" spans="1:3" ht="13">
      <c r="A164" s="1"/>
      <c r="B164" s="13" t="s">
        <v>300</v>
      </c>
      <c r="C164" s="14" t="s">
        <v>301</v>
      </c>
    </row>
    <row r="165" spans="1:3" ht="25.5">
      <c r="A165" s="1"/>
      <c r="B165" s="13" t="s">
        <v>302</v>
      </c>
      <c r="C165" s="14" t="s">
        <v>303</v>
      </c>
    </row>
    <row r="166" spans="1:3" ht="13">
      <c r="A166" s="1"/>
      <c r="B166" s="13" t="s">
        <v>304</v>
      </c>
      <c r="C166" s="14" t="s">
        <v>305</v>
      </c>
    </row>
    <row r="167" spans="1:3" ht="13">
      <c r="A167" s="1"/>
      <c r="B167" s="13" t="s">
        <v>306</v>
      </c>
      <c r="C167" s="14" t="s">
        <v>307</v>
      </c>
    </row>
    <row r="168" spans="1:3" ht="13">
      <c r="A168" s="1"/>
      <c r="B168" s="13" t="s">
        <v>308</v>
      </c>
      <c r="C168" s="14" t="s">
        <v>309</v>
      </c>
    </row>
    <row r="169" spans="1:3" ht="13">
      <c r="A169" s="1"/>
      <c r="B169" s="13" t="s">
        <v>310</v>
      </c>
      <c r="C169" s="14" t="s">
        <v>311</v>
      </c>
    </row>
    <row r="170" spans="1:3" ht="13">
      <c r="A170" s="1"/>
      <c r="B170" s="13" t="s">
        <v>312</v>
      </c>
      <c r="C170" s="16" t="s">
        <v>313</v>
      </c>
    </row>
    <row r="171" spans="1:3" ht="13">
      <c r="A171" s="1"/>
      <c r="B171" s="13" t="s">
        <v>314</v>
      </c>
      <c r="C171" s="14" t="s">
        <v>315</v>
      </c>
    </row>
    <row r="172" spans="1:3" ht="13">
      <c r="A172" s="1"/>
      <c r="B172" s="13" t="s">
        <v>316</v>
      </c>
      <c r="C172" s="14" t="s">
        <v>317</v>
      </c>
    </row>
    <row r="173" spans="1:3" ht="13">
      <c r="A173" s="1"/>
      <c r="B173" s="13" t="s">
        <v>318</v>
      </c>
      <c r="C173" s="14" t="s">
        <v>319</v>
      </c>
    </row>
    <row r="174" spans="1:3" ht="25.5">
      <c r="A174" s="1"/>
      <c r="B174" s="13" t="s">
        <v>320</v>
      </c>
      <c r="C174" s="14" t="s">
        <v>321</v>
      </c>
    </row>
    <row r="175" spans="1:3" s="15" customFormat="1" ht="13">
      <c r="A175" s="1"/>
      <c r="B175" s="13" t="s">
        <v>322</v>
      </c>
      <c r="C175" s="14" t="s">
        <v>323</v>
      </c>
    </row>
    <row r="176" spans="1:3" s="15" customFormat="1" ht="13">
      <c r="A176" s="1"/>
      <c r="B176" s="74" t="s">
        <v>324</v>
      </c>
      <c r="C176" s="75" t="s">
        <v>325</v>
      </c>
    </row>
    <row r="177" spans="1:186" s="15" customFormat="1" ht="13">
      <c r="A177" s="1"/>
      <c r="B177" s="13" t="s">
        <v>326</v>
      </c>
      <c r="C177" s="14" t="s">
        <v>327</v>
      </c>
    </row>
    <row r="178" spans="1:186" s="15" customFormat="1" ht="13">
      <c r="A178" s="1"/>
      <c r="B178" s="13" t="s">
        <v>328</v>
      </c>
      <c r="C178" s="14" t="s">
        <v>329</v>
      </c>
    </row>
    <row r="179" spans="1:186" s="15" customFormat="1" ht="13">
      <c r="A179" s="1"/>
      <c r="B179" s="13" t="s">
        <v>330</v>
      </c>
      <c r="C179" s="14" t="s">
        <v>331</v>
      </c>
    </row>
    <row r="180" spans="1:186" s="15" customFormat="1" ht="13">
      <c r="A180" s="1"/>
      <c r="B180" s="13" t="s">
        <v>332</v>
      </c>
      <c r="C180" s="14" t="s">
        <v>333</v>
      </c>
    </row>
    <row r="181" spans="1:186" s="15" customFormat="1" ht="13">
      <c r="A181" s="1"/>
      <c r="B181" s="13" t="s">
        <v>334</v>
      </c>
      <c r="C181" s="14" t="s">
        <v>335</v>
      </c>
    </row>
    <row r="182" spans="1:186" s="15" customFormat="1" ht="13">
      <c r="A182" s="1"/>
      <c r="B182" s="13" t="s">
        <v>336</v>
      </c>
      <c r="C182" s="14" t="s">
        <v>337</v>
      </c>
    </row>
    <row r="183" spans="1:186" s="15" customFormat="1" ht="13">
      <c r="A183" s="1"/>
      <c r="B183" s="13" t="s">
        <v>338</v>
      </c>
      <c r="C183" s="16" t="s">
        <v>339</v>
      </c>
    </row>
    <row r="184" spans="1:186" s="15" customFormat="1" ht="13">
      <c r="A184" s="1"/>
      <c r="B184" s="13" t="s">
        <v>340</v>
      </c>
      <c r="C184" s="14" t="s">
        <v>341</v>
      </c>
    </row>
    <row r="185" spans="1:186" s="15" customFormat="1" ht="13">
      <c r="A185" s="1"/>
      <c r="B185" s="13" t="s">
        <v>342</v>
      </c>
      <c r="C185" s="14" t="s">
        <v>343</v>
      </c>
      <c r="D185" s="26"/>
    </row>
    <row r="186" spans="1:186" ht="12.5">
      <c r="A186" s="1"/>
      <c r="B186" s="76"/>
      <c r="C186" s="77"/>
      <c r="D186" s="26"/>
    </row>
    <row r="187" spans="1:186" ht="13">
      <c r="A187" s="1"/>
      <c r="B187" s="21"/>
      <c r="C187" s="29"/>
    </row>
    <row r="188" spans="1:186" ht="13" thickBot="1">
      <c r="A188" s="1"/>
    </row>
    <row r="189" spans="1:186" ht="14.5" thickBot="1">
      <c r="A189" s="1"/>
      <c r="B189" s="134" t="s">
        <v>345</v>
      </c>
      <c r="C189" s="135"/>
    </row>
    <row r="190" spans="1:186" ht="13.5" thickBot="1">
      <c r="A190" s="1" t="s">
        <v>346</v>
      </c>
      <c r="B190" s="134" t="s">
        <v>347</v>
      </c>
      <c r="C190" s="135" t="s">
        <v>348</v>
      </c>
    </row>
    <row r="191" spans="1:186" ht="24.75" customHeight="1" thickBot="1">
      <c r="A191" s="1"/>
      <c r="B191" s="11" t="str">
        <f>+$B$9</f>
        <v>Código ID Partida</v>
      </c>
      <c r="C191" s="12" t="str">
        <f>+$C$9</f>
        <v>Descripción</v>
      </c>
      <c r="GD191" s="3"/>
    </row>
    <row r="192" spans="1:186" ht="13">
      <c r="A192" s="1"/>
      <c r="B192" s="30" t="s">
        <v>349</v>
      </c>
      <c r="C192" s="31" t="s">
        <v>350</v>
      </c>
    </row>
    <row r="193" spans="1:3" ht="12.5">
      <c r="A193" s="1"/>
      <c r="B193" s="32" t="s">
        <v>351</v>
      </c>
      <c r="C193" s="33" t="s">
        <v>352</v>
      </c>
    </row>
    <row r="194" spans="1:3" ht="12.5">
      <c r="A194" s="1"/>
      <c r="B194" s="32" t="s">
        <v>353</v>
      </c>
      <c r="C194" s="33" t="s">
        <v>354</v>
      </c>
    </row>
    <row r="195" spans="1:3" ht="12.5">
      <c r="A195" s="1"/>
      <c r="B195" s="32" t="s">
        <v>355</v>
      </c>
      <c r="C195" s="33" t="s">
        <v>356</v>
      </c>
    </row>
    <row r="196" spans="1:3" ht="12.5">
      <c r="A196" s="1"/>
      <c r="B196" s="32" t="s">
        <v>357</v>
      </c>
      <c r="C196" s="33" t="s">
        <v>358</v>
      </c>
    </row>
    <row r="197" spans="1:3" ht="12.5">
      <c r="A197" s="1"/>
      <c r="B197" s="32" t="s">
        <v>359</v>
      </c>
      <c r="C197" s="33" t="s">
        <v>360</v>
      </c>
    </row>
    <row r="198" spans="1:3" ht="12.5">
      <c r="A198" s="1"/>
      <c r="B198" s="32" t="s">
        <v>361</v>
      </c>
      <c r="C198" s="34" t="s">
        <v>362</v>
      </c>
    </row>
    <row r="199" spans="1:3" ht="12.5">
      <c r="A199" s="1"/>
      <c r="B199" s="32" t="s">
        <v>363</v>
      </c>
      <c r="C199" s="34" t="s">
        <v>364</v>
      </c>
    </row>
    <row r="200" spans="1:3" ht="12.5">
      <c r="A200" s="1"/>
      <c r="B200" s="32" t="s">
        <v>365</v>
      </c>
      <c r="C200" s="33" t="s">
        <v>366</v>
      </c>
    </row>
    <row r="201" spans="1:3" ht="12.5">
      <c r="A201" s="1"/>
      <c r="B201" s="32" t="s">
        <v>367</v>
      </c>
      <c r="C201" s="33" t="s">
        <v>368</v>
      </c>
    </row>
    <row r="202" spans="1:3" ht="12.5">
      <c r="A202" s="1"/>
      <c r="B202" s="32" t="s">
        <v>369</v>
      </c>
      <c r="C202" s="33" t="s">
        <v>370</v>
      </c>
    </row>
    <row r="203" spans="1:3" ht="12.5">
      <c r="A203" s="1"/>
      <c r="B203" s="32" t="s">
        <v>371</v>
      </c>
      <c r="C203" s="33" t="s">
        <v>372</v>
      </c>
    </row>
    <row r="204" spans="1:3" ht="12.5">
      <c r="A204" s="1"/>
      <c r="B204" s="32" t="s">
        <v>373</v>
      </c>
      <c r="C204" s="35" t="s">
        <v>374</v>
      </c>
    </row>
    <row r="205" spans="1:3" ht="12.5">
      <c r="A205" s="1"/>
      <c r="B205" s="32" t="s">
        <v>375</v>
      </c>
      <c r="C205" s="35" t="s">
        <v>376</v>
      </c>
    </row>
    <row r="206" spans="1:3" ht="12.5">
      <c r="B206" s="32"/>
      <c r="C206" s="35"/>
    </row>
    <row r="207" spans="1:3" ht="13">
      <c r="B207" s="30" t="s">
        <v>377</v>
      </c>
      <c r="C207" s="36" t="s">
        <v>378</v>
      </c>
    </row>
    <row r="208" spans="1:3" ht="12.5">
      <c r="B208" s="32" t="s">
        <v>379</v>
      </c>
      <c r="C208" s="33" t="s">
        <v>380</v>
      </c>
    </row>
    <row r="209" spans="2:3" ht="12.5">
      <c r="B209" s="32" t="s">
        <v>381</v>
      </c>
      <c r="C209" s="33" t="s">
        <v>382</v>
      </c>
    </row>
    <row r="210" spans="2:3" ht="12.5">
      <c r="B210" s="32" t="s">
        <v>383</v>
      </c>
      <c r="C210" s="33" t="s">
        <v>384</v>
      </c>
    </row>
    <row r="211" spans="2:3" ht="12.5">
      <c r="B211" s="32" t="s">
        <v>385</v>
      </c>
      <c r="C211" s="33" t="s">
        <v>386</v>
      </c>
    </row>
    <row r="212" spans="2:3" ht="12.5">
      <c r="B212" s="32" t="s">
        <v>387</v>
      </c>
      <c r="C212" s="33" t="s">
        <v>388</v>
      </c>
    </row>
    <row r="213" spans="2:3" ht="12.5">
      <c r="B213" s="32" t="s">
        <v>389</v>
      </c>
      <c r="C213" s="35" t="s">
        <v>390</v>
      </c>
    </row>
    <row r="214" spans="2:3" ht="12.5">
      <c r="B214" s="32" t="s">
        <v>391</v>
      </c>
      <c r="C214" s="35" t="s">
        <v>392</v>
      </c>
    </row>
    <row r="215" spans="2:3" ht="12.5">
      <c r="B215" s="32" t="s">
        <v>393</v>
      </c>
      <c r="C215" s="35" t="s">
        <v>394</v>
      </c>
    </row>
    <row r="216" spans="2:3" ht="12.5">
      <c r="B216" s="32" t="s">
        <v>395</v>
      </c>
      <c r="C216" s="35" t="s">
        <v>396</v>
      </c>
    </row>
    <row r="217" spans="2:3" ht="12.5">
      <c r="B217" s="32"/>
      <c r="C217" s="35"/>
    </row>
    <row r="218" spans="2:3" ht="13">
      <c r="B218" s="30" t="s">
        <v>397</v>
      </c>
      <c r="C218" s="36" t="s">
        <v>398</v>
      </c>
    </row>
    <row r="219" spans="2:3" ht="12.5">
      <c r="B219" s="32" t="s">
        <v>399</v>
      </c>
      <c r="C219" s="33" t="s">
        <v>400</v>
      </c>
    </row>
    <row r="220" spans="2:3" ht="12.5">
      <c r="B220" s="32" t="s">
        <v>401</v>
      </c>
      <c r="C220" s="33" t="s">
        <v>402</v>
      </c>
    </row>
    <row r="221" spans="2:3" s="15" customFormat="1" ht="12.5">
      <c r="B221" s="32" t="s">
        <v>403</v>
      </c>
      <c r="C221" s="33" t="s">
        <v>404</v>
      </c>
    </row>
    <row r="222" spans="2:3" s="15" customFormat="1" ht="12.5">
      <c r="B222" s="32" t="s">
        <v>405</v>
      </c>
      <c r="C222" s="33" t="s">
        <v>406</v>
      </c>
    </row>
    <row r="223" spans="2:3" s="15" customFormat="1" ht="12.5">
      <c r="B223" s="32" t="s">
        <v>407</v>
      </c>
      <c r="C223" s="33" t="s">
        <v>408</v>
      </c>
    </row>
    <row r="224" spans="2:3" ht="12.5">
      <c r="B224" s="32" t="s">
        <v>409</v>
      </c>
      <c r="C224" s="33" t="s">
        <v>410</v>
      </c>
    </row>
    <row r="225" spans="2:3" ht="13">
      <c r="B225" s="32" t="s">
        <v>411</v>
      </c>
      <c r="C225" s="36" t="s">
        <v>412</v>
      </c>
    </row>
    <row r="226" spans="2:3" ht="12.5">
      <c r="B226" s="32" t="s">
        <v>413</v>
      </c>
      <c r="C226" s="35" t="s">
        <v>414</v>
      </c>
    </row>
    <row r="227" spans="2:3" ht="12.5">
      <c r="B227" s="32" t="s">
        <v>415</v>
      </c>
      <c r="C227" s="35" t="s">
        <v>416</v>
      </c>
    </row>
    <row r="228" spans="2:3" ht="12.5">
      <c r="B228" s="32"/>
      <c r="C228" s="35"/>
    </row>
    <row r="229" spans="2:3" ht="13">
      <c r="B229" s="30" t="s">
        <v>417</v>
      </c>
      <c r="C229" s="36" t="s">
        <v>418</v>
      </c>
    </row>
    <row r="230" spans="2:3" ht="12.5">
      <c r="B230" s="32" t="s">
        <v>419</v>
      </c>
      <c r="C230" s="33" t="s">
        <v>420</v>
      </c>
    </row>
    <row r="231" spans="2:3" ht="12.5">
      <c r="B231" s="32" t="s">
        <v>421</v>
      </c>
      <c r="C231" s="33" t="s">
        <v>422</v>
      </c>
    </row>
    <row r="232" spans="2:3" ht="12.5">
      <c r="B232" s="32" t="s">
        <v>423</v>
      </c>
      <c r="C232" s="33" t="s">
        <v>424</v>
      </c>
    </row>
    <row r="233" spans="2:3" ht="12.5">
      <c r="B233" s="32" t="s">
        <v>425</v>
      </c>
      <c r="C233" s="33" t="s">
        <v>426</v>
      </c>
    </row>
    <row r="234" spans="2:3" ht="12.5">
      <c r="B234" s="32" t="s">
        <v>427</v>
      </c>
      <c r="C234" s="33" t="s">
        <v>428</v>
      </c>
    </row>
    <row r="235" spans="2:3" ht="12.5">
      <c r="B235" s="32" t="s">
        <v>429</v>
      </c>
      <c r="C235" s="33" t="s">
        <v>430</v>
      </c>
    </row>
    <row r="236" spans="2:3" ht="12.5">
      <c r="B236" s="32" t="s">
        <v>431</v>
      </c>
      <c r="C236" s="33" t="s">
        <v>432</v>
      </c>
    </row>
    <row r="237" spans="2:3" ht="12.5">
      <c r="B237" s="32" t="s">
        <v>433</v>
      </c>
      <c r="C237" s="33" t="s">
        <v>434</v>
      </c>
    </row>
    <row r="238" spans="2:3" ht="12.5">
      <c r="B238" s="32" t="s">
        <v>435</v>
      </c>
      <c r="C238" s="33" t="s">
        <v>436</v>
      </c>
    </row>
    <row r="239" spans="2:3" ht="12.5">
      <c r="B239" s="32" t="s">
        <v>437</v>
      </c>
      <c r="C239" s="33" t="s">
        <v>438</v>
      </c>
    </row>
    <row r="240" spans="2:3" ht="12.5">
      <c r="B240" s="32" t="s">
        <v>439</v>
      </c>
      <c r="C240" s="33" t="s">
        <v>440</v>
      </c>
    </row>
    <row r="241" spans="1:186" ht="12.5">
      <c r="B241" s="32"/>
      <c r="C241" s="35"/>
    </row>
    <row r="242" spans="1:186">
      <c r="B242" s="2"/>
      <c r="C242" s="2"/>
    </row>
    <row r="243" spans="1:186">
      <c r="A243" s="2"/>
      <c r="B243" s="2"/>
      <c r="C243" s="2"/>
    </row>
    <row r="244" spans="1:186" ht="12" thickBot="1">
      <c r="A244" s="2"/>
      <c r="B244" s="2"/>
      <c r="C244" s="2"/>
    </row>
    <row r="245" spans="1:186" ht="15.75" customHeight="1" thickBot="1">
      <c r="A245" s="2"/>
      <c r="B245" s="134" t="s">
        <v>345</v>
      </c>
      <c r="C245" s="135"/>
    </row>
    <row r="246" spans="1:186" ht="14.25" customHeight="1" thickBot="1">
      <c r="A246" s="1" t="s">
        <v>346</v>
      </c>
      <c r="B246" s="134" t="s">
        <v>347</v>
      </c>
      <c r="C246" s="135" t="s">
        <v>348</v>
      </c>
    </row>
    <row r="247" spans="1:186" ht="24.75" customHeight="1" thickBot="1">
      <c r="A247" s="1"/>
      <c r="B247" s="11" t="str">
        <f>+$B$9</f>
        <v>Código ID Partida</v>
      </c>
      <c r="C247" s="12" t="str">
        <f>+$C$9</f>
        <v>Descripción</v>
      </c>
      <c r="GD247" s="3"/>
    </row>
    <row r="248" spans="1:186" ht="12.5">
      <c r="B248" s="32"/>
      <c r="C248" s="35"/>
    </row>
    <row r="249" spans="1:186" ht="26">
      <c r="B249" s="30" t="s">
        <v>441</v>
      </c>
      <c r="C249" s="36" t="s">
        <v>442</v>
      </c>
    </row>
    <row r="250" spans="1:186" ht="12.5">
      <c r="B250" s="32" t="s">
        <v>443</v>
      </c>
      <c r="C250" s="37" t="s">
        <v>444</v>
      </c>
    </row>
    <row r="251" spans="1:186" ht="12.5">
      <c r="B251" s="32" t="s">
        <v>445</v>
      </c>
      <c r="C251" s="37" t="s">
        <v>446</v>
      </c>
    </row>
    <row r="252" spans="1:186" ht="12.5">
      <c r="B252" s="32" t="s">
        <v>447</v>
      </c>
      <c r="C252" s="37" t="s">
        <v>448</v>
      </c>
    </row>
    <row r="253" spans="1:186" ht="12.5">
      <c r="B253" s="32" t="s">
        <v>449</v>
      </c>
      <c r="C253" s="37" t="s">
        <v>450</v>
      </c>
    </row>
    <row r="254" spans="1:186" ht="12.5">
      <c r="B254" s="32" t="s">
        <v>451</v>
      </c>
      <c r="C254" s="37" t="s">
        <v>452</v>
      </c>
    </row>
    <row r="255" spans="1:186" s="15" customFormat="1" ht="13">
      <c r="B255" s="32" t="s">
        <v>453</v>
      </c>
      <c r="C255" s="37" t="s">
        <v>454</v>
      </c>
    </row>
    <row r="256" spans="1:186" s="15" customFormat="1" ht="13">
      <c r="B256" s="32" t="s">
        <v>455</v>
      </c>
      <c r="C256" s="37" t="s">
        <v>456</v>
      </c>
    </row>
    <row r="257" spans="2:3" s="15" customFormat="1" ht="12.5">
      <c r="B257" s="32" t="s">
        <v>457</v>
      </c>
      <c r="C257" s="33" t="s">
        <v>458</v>
      </c>
    </row>
    <row r="258" spans="2:3" s="15" customFormat="1" ht="12.5">
      <c r="B258" s="32" t="s">
        <v>459</v>
      </c>
      <c r="C258" s="37" t="s">
        <v>460</v>
      </c>
    </row>
    <row r="259" spans="2:3" s="15" customFormat="1" ht="12.5">
      <c r="B259" s="32" t="s">
        <v>461</v>
      </c>
      <c r="C259" s="37" t="s">
        <v>462</v>
      </c>
    </row>
    <row r="260" spans="2:3" s="15" customFormat="1" ht="12.5">
      <c r="B260" s="32" t="s">
        <v>463</v>
      </c>
      <c r="C260" s="37" t="s">
        <v>464</v>
      </c>
    </row>
    <row r="261" spans="2:3" s="15" customFormat="1" ht="12.5">
      <c r="B261" s="32" t="s">
        <v>465</v>
      </c>
      <c r="C261" s="37" t="s">
        <v>466</v>
      </c>
    </row>
    <row r="262" spans="2:3" s="15" customFormat="1" ht="12.5">
      <c r="B262" s="32" t="s">
        <v>467</v>
      </c>
      <c r="C262" s="37" t="s">
        <v>468</v>
      </c>
    </row>
    <row r="263" spans="2:3" s="15" customFormat="1" ht="25">
      <c r="B263" s="32" t="s">
        <v>469</v>
      </c>
      <c r="C263" s="33" t="s">
        <v>470</v>
      </c>
    </row>
    <row r="264" spans="2:3" s="15" customFormat="1" ht="12.5">
      <c r="B264" s="32" t="s">
        <v>471</v>
      </c>
      <c r="C264" s="37" t="s">
        <v>472</v>
      </c>
    </row>
    <row r="265" spans="2:3" s="15" customFormat="1" ht="12.5">
      <c r="B265" s="32" t="s">
        <v>473</v>
      </c>
      <c r="C265" s="37" t="s">
        <v>474</v>
      </c>
    </row>
    <row r="266" spans="2:3" s="15" customFormat="1" ht="12.5">
      <c r="B266" s="32" t="s">
        <v>475</v>
      </c>
      <c r="C266" s="37" t="s">
        <v>476</v>
      </c>
    </row>
    <row r="267" spans="2:3" s="15" customFormat="1" ht="12.5">
      <c r="B267" s="32" t="s">
        <v>477</v>
      </c>
      <c r="C267" s="37" t="s">
        <v>478</v>
      </c>
    </row>
    <row r="268" spans="2:3" s="15" customFormat="1" ht="12.5">
      <c r="B268" s="32" t="s">
        <v>479</v>
      </c>
      <c r="C268" s="37" t="s">
        <v>480</v>
      </c>
    </row>
    <row r="269" spans="2:3" s="15" customFormat="1" ht="12.5">
      <c r="B269" s="32" t="s">
        <v>481</v>
      </c>
      <c r="C269" s="37" t="s">
        <v>482</v>
      </c>
    </row>
    <row r="270" spans="2:3" ht="12.5">
      <c r="B270" s="32" t="s">
        <v>483</v>
      </c>
      <c r="C270" s="37" t="s">
        <v>484</v>
      </c>
    </row>
    <row r="271" spans="2:3" ht="12.5">
      <c r="B271" s="32" t="s">
        <v>485</v>
      </c>
      <c r="C271" s="37" t="s">
        <v>486</v>
      </c>
    </row>
    <row r="272" spans="2:3" ht="12.5">
      <c r="B272" s="32" t="s">
        <v>487</v>
      </c>
      <c r="C272" s="35" t="s">
        <v>488</v>
      </c>
    </row>
    <row r="273" spans="2:3" ht="12.5">
      <c r="B273" s="32" t="s">
        <v>489</v>
      </c>
      <c r="C273" s="35" t="s">
        <v>490</v>
      </c>
    </row>
    <row r="274" spans="2:3" ht="12.5">
      <c r="B274" s="32"/>
      <c r="C274" s="34"/>
    </row>
    <row r="275" spans="2:3" ht="13">
      <c r="B275" s="30" t="s">
        <v>491</v>
      </c>
      <c r="C275" s="36" t="s">
        <v>492</v>
      </c>
    </row>
    <row r="276" spans="2:3" ht="12.5">
      <c r="B276" s="32" t="s">
        <v>493</v>
      </c>
      <c r="C276" s="33" t="s">
        <v>494</v>
      </c>
    </row>
    <row r="277" spans="2:3" ht="12.5">
      <c r="B277" s="32" t="s">
        <v>495</v>
      </c>
      <c r="C277" s="33" t="s">
        <v>496</v>
      </c>
    </row>
    <row r="278" spans="2:3" ht="12.5">
      <c r="B278" s="32" t="s">
        <v>497</v>
      </c>
      <c r="C278" s="33" t="s">
        <v>498</v>
      </c>
    </row>
    <row r="279" spans="2:3" ht="12.5">
      <c r="B279" s="32" t="s">
        <v>499</v>
      </c>
      <c r="C279" s="33" t="s">
        <v>500</v>
      </c>
    </row>
    <row r="280" spans="2:3" ht="12.5">
      <c r="B280" s="32" t="s">
        <v>501</v>
      </c>
      <c r="C280" s="33" t="s">
        <v>502</v>
      </c>
    </row>
    <row r="281" spans="2:3" ht="12.5">
      <c r="B281" s="32" t="s">
        <v>503</v>
      </c>
      <c r="C281" s="33" t="s">
        <v>504</v>
      </c>
    </row>
    <row r="282" spans="2:3" ht="12.5">
      <c r="B282" s="32" t="s">
        <v>505</v>
      </c>
      <c r="C282" s="33" t="s">
        <v>506</v>
      </c>
    </row>
    <row r="283" spans="2:3" ht="12.5">
      <c r="B283" s="32" t="s">
        <v>507</v>
      </c>
      <c r="C283" s="33" t="s">
        <v>508</v>
      </c>
    </row>
    <row r="284" spans="2:3" ht="12.5">
      <c r="B284" s="32"/>
      <c r="C284" s="33"/>
    </row>
    <row r="285" spans="2:3" ht="13">
      <c r="B285" s="30" t="s">
        <v>509</v>
      </c>
      <c r="C285" s="36" t="s">
        <v>510</v>
      </c>
    </row>
    <row r="286" spans="2:3" ht="12.5">
      <c r="B286" s="32" t="s">
        <v>511</v>
      </c>
      <c r="C286" s="34" t="s">
        <v>512</v>
      </c>
    </row>
    <row r="287" spans="2:3" ht="12.5">
      <c r="B287" s="32" t="s">
        <v>513</v>
      </c>
      <c r="C287" s="34" t="s">
        <v>514</v>
      </c>
    </row>
    <row r="288" spans="2:3" ht="12.5">
      <c r="B288" s="32" t="s">
        <v>515</v>
      </c>
      <c r="C288" s="34" t="s">
        <v>516</v>
      </c>
    </row>
    <row r="289" spans="2:3" ht="12.5">
      <c r="B289" s="32" t="s">
        <v>517</v>
      </c>
      <c r="C289" s="35" t="s">
        <v>518</v>
      </c>
    </row>
    <row r="290" spans="2:3" ht="12.5">
      <c r="B290" s="32" t="s">
        <v>519</v>
      </c>
      <c r="C290" s="35" t="s">
        <v>520</v>
      </c>
    </row>
    <row r="291" spans="2:3" ht="12.5">
      <c r="B291" s="32" t="s">
        <v>521</v>
      </c>
      <c r="C291" s="34" t="s">
        <v>522</v>
      </c>
    </row>
    <row r="292" spans="2:3" ht="12.5">
      <c r="B292" s="32" t="s">
        <v>523</v>
      </c>
      <c r="C292" s="33" t="s">
        <v>524</v>
      </c>
    </row>
    <row r="293" spans="2:3" ht="12.5">
      <c r="B293" s="32" t="s">
        <v>525</v>
      </c>
      <c r="C293" s="33" t="s">
        <v>526</v>
      </c>
    </row>
    <row r="294" spans="2:3" ht="12.5">
      <c r="B294" s="32"/>
      <c r="C294" s="33"/>
    </row>
    <row r="295" spans="2:3" ht="13">
      <c r="B295" s="30" t="s">
        <v>527</v>
      </c>
      <c r="C295" s="36" t="s">
        <v>528</v>
      </c>
    </row>
    <row r="296" spans="2:3" ht="12.5">
      <c r="B296" s="32" t="s">
        <v>529</v>
      </c>
      <c r="C296" s="34" t="s">
        <v>352</v>
      </c>
    </row>
    <row r="297" spans="2:3" ht="12.5">
      <c r="B297" s="32" t="s">
        <v>530</v>
      </c>
      <c r="C297" s="34" t="s">
        <v>354</v>
      </c>
    </row>
    <row r="298" spans="2:3" ht="12.5">
      <c r="B298" s="32" t="s">
        <v>531</v>
      </c>
      <c r="C298" s="34" t="s">
        <v>532</v>
      </c>
    </row>
    <row r="299" spans="2:3" ht="12.5">
      <c r="B299" s="32" t="s">
        <v>533</v>
      </c>
      <c r="C299" s="35" t="s">
        <v>534</v>
      </c>
    </row>
    <row r="300" spans="2:3" ht="12.5">
      <c r="B300" s="32" t="s">
        <v>535</v>
      </c>
      <c r="C300" s="35" t="s">
        <v>536</v>
      </c>
    </row>
    <row r="301" spans="2:3" ht="12.5">
      <c r="B301" s="32" t="s">
        <v>537</v>
      </c>
      <c r="C301" s="34" t="s">
        <v>538</v>
      </c>
    </row>
    <row r="302" spans="2:3" ht="12.5">
      <c r="B302" s="32" t="s">
        <v>539</v>
      </c>
      <c r="C302" s="33" t="s">
        <v>540</v>
      </c>
    </row>
    <row r="303" spans="2:3" ht="12.5">
      <c r="B303" s="32" t="s">
        <v>541</v>
      </c>
      <c r="C303" s="33" t="s">
        <v>542</v>
      </c>
    </row>
    <row r="304" spans="2:3" ht="12.5">
      <c r="B304" s="32" t="s">
        <v>543</v>
      </c>
      <c r="C304" s="34" t="s">
        <v>544</v>
      </c>
    </row>
    <row r="305" spans="1:186" ht="12.5">
      <c r="B305" s="32" t="s">
        <v>545</v>
      </c>
      <c r="C305" s="34" t="s">
        <v>546</v>
      </c>
    </row>
    <row r="306" spans="1:186" ht="13" thickBot="1">
      <c r="B306" s="32"/>
      <c r="C306" s="33"/>
    </row>
    <row r="307" spans="1:186" ht="15.75" customHeight="1" thickBot="1">
      <c r="B307" s="134" t="s">
        <v>345</v>
      </c>
      <c r="C307" s="135"/>
    </row>
    <row r="308" spans="1:186" ht="14.25" customHeight="1" thickBot="1">
      <c r="A308" s="1" t="s">
        <v>346</v>
      </c>
      <c r="B308" s="134" t="s">
        <v>347</v>
      </c>
      <c r="C308" s="135" t="s">
        <v>348</v>
      </c>
    </row>
    <row r="309" spans="1:186" ht="24.75" customHeight="1" thickBot="1">
      <c r="A309" s="1"/>
      <c r="B309" s="11" t="str">
        <f>+$B$9</f>
        <v>Código ID Partida</v>
      </c>
      <c r="C309" s="12" t="str">
        <f>+$C$9</f>
        <v>Descripción</v>
      </c>
      <c r="GD309" s="3"/>
    </row>
    <row r="310" spans="1:186" ht="12.5">
      <c r="B310" s="32"/>
      <c r="C310" s="34"/>
    </row>
    <row r="311" spans="1:186" ht="13">
      <c r="B311" s="30" t="s">
        <v>547</v>
      </c>
      <c r="C311" s="36" t="s">
        <v>548</v>
      </c>
    </row>
    <row r="312" spans="1:186" ht="12.5">
      <c r="B312" s="32" t="s">
        <v>549</v>
      </c>
      <c r="C312" s="35" t="s">
        <v>550</v>
      </c>
    </row>
    <row r="313" spans="1:186" s="15" customFormat="1" ht="12.5">
      <c r="B313" s="32" t="s">
        <v>551</v>
      </c>
      <c r="C313" s="35" t="s">
        <v>552</v>
      </c>
    </row>
    <row r="314" spans="1:186" s="15" customFormat="1" ht="12.5">
      <c r="B314" s="32" t="s">
        <v>553</v>
      </c>
      <c r="C314" s="35" t="s">
        <v>554</v>
      </c>
    </row>
    <row r="315" spans="1:186" s="15" customFormat="1" ht="12.5">
      <c r="B315" s="32" t="s">
        <v>555</v>
      </c>
      <c r="C315" s="35" t="s">
        <v>556</v>
      </c>
    </row>
    <row r="316" spans="1:186" s="15" customFormat="1" ht="12.5">
      <c r="B316" s="32" t="s">
        <v>557</v>
      </c>
      <c r="C316" s="35" t="s">
        <v>558</v>
      </c>
    </row>
    <row r="317" spans="1:186" s="15" customFormat="1" ht="12.5">
      <c r="B317" s="32" t="s">
        <v>559</v>
      </c>
      <c r="C317" s="35" t="s">
        <v>560</v>
      </c>
    </row>
    <row r="318" spans="1:186" s="15" customFormat="1" ht="12.5">
      <c r="B318" s="32" t="s">
        <v>561</v>
      </c>
      <c r="C318" s="35" t="s">
        <v>562</v>
      </c>
    </row>
    <row r="319" spans="1:186" s="15" customFormat="1" ht="12.5">
      <c r="B319" s="32" t="s">
        <v>563</v>
      </c>
      <c r="C319" s="35" t="s">
        <v>564</v>
      </c>
    </row>
    <row r="320" spans="1:186" s="15" customFormat="1" ht="12.5">
      <c r="B320" s="32"/>
      <c r="C320" s="34"/>
    </row>
    <row r="321" spans="2:3" ht="13">
      <c r="B321" s="30" t="s">
        <v>565</v>
      </c>
      <c r="C321" s="36" t="s">
        <v>566</v>
      </c>
    </row>
    <row r="322" spans="2:3" ht="12.5">
      <c r="B322" s="32" t="s">
        <v>567</v>
      </c>
      <c r="C322" s="33" t="s">
        <v>568</v>
      </c>
    </row>
    <row r="323" spans="2:3" ht="12.5">
      <c r="B323" s="32" t="s">
        <v>569</v>
      </c>
      <c r="C323" s="33" t="s">
        <v>570</v>
      </c>
    </row>
    <row r="324" spans="2:3" ht="12.5">
      <c r="B324" s="32" t="s">
        <v>571</v>
      </c>
      <c r="C324" s="33" t="s">
        <v>572</v>
      </c>
    </row>
    <row r="325" spans="2:3" ht="12.5">
      <c r="B325" s="32" t="s">
        <v>573</v>
      </c>
      <c r="C325" s="33" t="s">
        <v>574</v>
      </c>
    </row>
    <row r="326" spans="2:3" ht="12.5">
      <c r="B326" s="32" t="s">
        <v>575</v>
      </c>
      <c r="C326" s="33" t="s">
        <v>576</v>
      </c>
    </row>
    <row r="327" spans="2:3" ht="12.5">
      <c r="B327" s="32" t="s">
        <v>577</v>
      </c>
      <c r="C327" s="33" t="s">
        <v>578</v>
      </c>
    </row>
    <row r="328" spans="2:3" ht="12.5">
      <c r="B328" s="32" t="s">
        <v>579</v>
      </c>
      <c r="C328" s="33" t="s">
        <v>580</v>
      </c>
    </row>
    <row r="329" spans="2:3" ht="12.5">
      <c r="B329" s="32" t="s">
        <v>581</v>
      </c>
      <c r="C329" s="33" t="s">
        <v>582</v>
      </c>
    </row>
    <row r="330" spans="2:3" ht="12.5">
      <c r="B330" s="32" t="s">
        <v>583</v>
      </c>
      <c r="C330" s="33" t="s">
        <v>584</v>
      </c>
    </row>
    <row r="331" spans="2:3" ht="12.5">
      <c r="B331" s="32" t="s">
        <v>585</v>
      </c>
      <c r="C331" s="33" t="s">
        <v>586</v>
      </c>
    </row>
    <row r="332" spans="2:3" ht="12.5">
      <c r="B332" s="32" t="s">
        <v>587</v>
      </c>
      <c r="C332" s="33" t="s">
        <v>588</v>
      </c>
    </row>
    <row r="333" spans="2:3" ht="12.5">
      <c r="B333" s="32" t="s">
        <v>589</v>
      </c>
      <c r="C333" s="33" t="s">
        <v>590</v>
      </c>
    </row>
    <row r="334" spans="2:3" ht="12.5">
      <c r="B334" s="32" t="s">
        <v>591</v>
      </c>
      <c r="C334" s="33" t="s">
        <v>592</v>
      </c>
    </row>
    <row r="335" spans="2:3" ht="12.5">
      <c r="B335" s="32" t="s">
        <v>593</v>
      </c>
      <c r="C335" s="33" t="s">
        <v>594</v>
      </c>
    </row>
    <row r="336" spans="2:3" ht="12.5">
      <c r="B336" s="32" t="s">
        <v>595</v>
      </c>
      <c r="C336" s="33" t="s">
        <v>596</v>
      </c>
    </row>
    <row r="337" spans="2:3" ht="12.5">
      <c r="B337" s="32"/>
      <c r="C337" s="34"/>
    </row>
    <row r="338" spans="2:3" ht="13">
      <c r="B338" s="30" t="s">
        <v>597</v>
      </c>
      <c r="C338" s="36" t="s">
        <v>598</v>
      </c>
    </row>
    <row r="339" spans="2:3" ht="12.5">
      <c r="B339" s="32" t="s">
        <v>599</v>
      </c>
      <c r="C339" s="34" t="s">
        <v>600</v>
      </c>
    </row>
    <row r="340" spans="2:3" ht="12.5">
      <c r="B340" s="32" t="s">
        <v>601</v>
      </c>
      <c r="C340" s="34" t="s">
        <v>602</v>
      </c>
    </row>
    <row r="341" spans="2:3" ht="12.5">
      <c r="B341" s="32" t="s">
        <v>603</v>
      </c>
      <c r="C341" s="34" t="s">
        <v>604</v>
      </c>
    </row>
    <row r="342" spans="2:3" ht="12.5">
      <c r="B342" s="32" t="s">
        <v>605</v>
      </c>
      <c r="C342" s="34" t="s">
        <v>606</v>
      </c>
    </row>
    <row r="343" spans="2:3" ht="12.5">
      <c r="B343" s="32" t="s">
        <v>607</v>
      </c>
      <c r="C343" s="34" t="s">
        <v>608</v>
      </c>
    </row>
    <row r="344" spans="2:3" ht="12.5">
      <c r="B344" s="32" t="s">
        <v>609</v>
      </c>
      <c r="C344" s="34" t="s">
        <v>610</v>
      </c>
    </row>
    <row r="345" spans="2:3" ht="12.5">
      <c r="B345" s="32" t="s">
        <v>611</v>
      </c>
      <c r="C345" s="34" t="s">
        <v>612</v>
      </c>
    </row>
    <row r="346" spans="2:3" ht="12.5">
      <c r="B346" s="32" t="s">
        <v>613</v>
      </c>
      <c r="C346" s="34" t="s">
        <v>614</v>
      </c>
    </row>
    <row r="347" spans="2:3" ht="12.5">
      <c r="B347" s="32" t="s">
        <v>615</v>
      </c>
      <c r="C347" s="34" t="s">
        <v>616</v>
      </c>
    </row>
    <row r="348" spans="2:3" s="15" customFormat="1" ht="12.5">
      <c r="B348" s="38" t="s">
        <v>617</v>
      </c>
      <c r="C348" s="34" t="s">
        <v>618</v>
      </c>
    </row>
    <row r="349" spans="2:3" s="15" customFormat="1" ht="12.5">
      <c r="B349" s="38" t="s">
        <v>619</v>
      </c>
      <c r="C349" s="34" t="s">
        <v>620</v>
      </c>
    </row>
    <row r="350" spans="2:3" s="15" customFormat="1" ht="12.5">
      <c r="B350" s="38"/>
      <c r="C350" s="34"/>
    </row>
    <row r="351" spans="2:3" s="15" customFormat="1" ht="12.5">
      <c r="B351" s="38" t="s">
        <v>621</v>
      </c>
      <c r="C351" s="34" t="s">
        <v>622</v>
      </c>
    </row>
    <row r="352" spans="2:3" s="15" customFormat="1" ht="12.5">
      <c r="B352" s="38" t="s">
        <v>623</v>
      </c>
      <c r="C352" s="34" t="s">
        <v>624</v>
      </c>
    </row>
    <row r="353" spans="2:4" ht="12.5">
      <c r="B353" s="32"/>
      <c r="C353" s="34"/>
    </row>
    <row r="354" spans="2:4" ht="13">
      <c r="B354" s="30" t="s">
        <v>625</v>
      </c>
      <c r="C354" s="36" t="s">
        <v>626</v>
      </c>
    </row>
    <row r="355" spans="2:4" ht="12.5">
      <c r="B355" s="32" t="s">
        <v>627</v>
      </c>
      <c r="C355" s="34" t="s">
        <v>628</v>
      </c>
    </row>
    <row r="356" spans="2:4" ht="13">
      <c r="B356" s="32" t="s">
        <v>629</v>
      </c>
      <c r="C356" s="34" t="s">
        <v>630</v>
      </c>
      <c r="D356" s="17" t="s">
        <v>109</v>
      </c>
    </row>
    <row r="357" spans="2:4" ht="12.5">
      <c r="B357" s="32" t="s">
        <v>631</v>
      </c>
      <c r="C357" s="34" t="s">
        <v>632</v>
      </c>
    </row>
    <row r="358" spans="2:4" ht="12.5">
      <c r="B358" s="32" t="s">
        <v>633</v>
      </c>
      <c r="C358" s="34" t="s">
        <v>634</v>
      </c>
    </row>
    <row r="359" spans="2:4" ht="12.5">
      <c r="B359" s="27" t="s">
        <v>635</v>
      </c>
      <c r="C359" s="28" t="s">
        <v>636</v>
      </c>
      <c r="D359" s="17" t="s">
        <v>344</v>
      </c>
    </row>
    <row r="360" spans="2:4" ht="12.5">
      <c r="B360" s="32" t="s">
        <v>637</v>
      </c>
      <c r="C360" s="34" t="s">
        <v>638</v>
      </c>
    </row>
    <row r="361" spans="2:4" ht="12.5">
      <c r="B361" s="32" t="s">
        <v>639</v>
      </c>
      <c r="C361" s="34" t="s">
        <v>640</v>
      </c>
    </row>
    <row r="362" spans="2:4" ht="12.5">
      <c r="B362" s="32"/>
      <c r="C362" s="34"/>
    </row>
    <row r="363" spans="2:4" ht="13">
      <c r="B363" s="30" t="s">
        <v>641</v>
      </c>
      <c r="C363" s="36" t="s">
        <v>642</v>
      </c>
    </row>
    <row r="364" spans="2:4" ht="12.5">
      <c r="B364" s="32" t="s">
        <v>643</v>
      </c>
      <c r="C364" s="34" t="s">
        <v>644</v>
      </c>
    </row>
    <row r="365" spans="2:4" ht="12.5">
      <c r="B365" s="32" t="s">
        <v>645</v>
      </c>
      <c r="C365" s="34" t="s">
        <v>646</v>
      </c>
    </row>
    <row r="366" spans="2:4" ht="12.5">
      <c r="B366" s="32" t="s">
        <v>647</v>
      </c>
      <c r="C366" s="34" t="s">
        <v>648</v>
      </c>
    </row>
    <row r="367" spans="2:4" ht="12.5">
      <c r="B367" s="32" t="s">
        <v>649</v>
      </c>
      <c r="C367" s="34" t="s">
        <v>650</v>
      </c>
    </row>
    <row r="368" spans="2:4" ht="12.5">
      <c r="B368" s="32" t="s">
        <v>651</v>
      </c>
      <c r="C368" s="34" t="s">
        <v>652</v>
      </c>
    </row>
    <row r="369" spans="1:186" ht="12.5">
      <c r="B369" s="32" t="s">
        <v>653</v>
      </c>
      <c r="C369" s="34" t="s">
        <v>654</v>
      </c>
    </row>
    <row r="370" spans="1:186" ht="12.5">
      <c r="B370" s="32" t="s">
        <v>655</v>
      </c>
      <c r="C370" s="34" t="s">
        <v>656</v>
      </c>
    </row>
    <row r="371" spans="1:186" ht="12.5">
      <c r="B371" s="32" t="s">
        <v>657</v>
      </c>
      <c r="C371" s="34" t="s">
        <v>658</v>
      </c>
    </row>
    <row r="372" spans="1:186" ht="12.5">
      <c r="B372" s="32"/>
      <c r="C372" s="34"/>
    </row>
    <row r="373" spans="1:186" ht="13" thickBot="1">
      <c r="B373" s="32"/>
      <c r="C373" s="34"/>
    </row>
    <row r="374" spans="1:186" ht="15.75" customHeight="1" thickBot="1">
      <c r="B374" s="134" t="s">
        <v>345</v>
      </c>
      <c r="C374" s="135"/>
    </row>
    <row r="375" spans="1:186" ht="13.5" customHeight="1" thickBot="1">
      <c r="B375" s="134" t="s">
        <v>347</v>
      </c>
      <c r="C375" s="135" t="s">
        <v>348</v>
      </c>
    </row>
    <row r="376" spans="1:186" ht="24.75" customHeight="1" thickBot="1">
      <c r="A376" s="1"/>
      <c r="B376" s="11" t="str">
        <f>+$B$9</f>
        <v>Código ID Partida</v>
      </c>
      <c r="C376" s="12" t="str">
        <f>+$C$9</f>
        <v>Descripción</v>
      </c>
      <c r="GD376" s="3"/>
    </row>
    <row r="377" spans="1:186" ht="12.5">
      <c r="B377" s="32"/>
      <c r="C377" s="34"/>
    </row>
    <row r="378" spans="1:186" ht="13">
      <c r="B378" s="30" t="s">
        <v>659</v>
      </c>
      <c r="C378" s="36" t="s">
        <v>660</v>
      </c>
    </row>
    <row r="379" spans="1:186" ht="12.5">
      <c r="B379" s="32" t="s">
        <v>661</v>
      </c>
      <c r="C379" s="34" t="s">
        <v>662</v>
      </c>
    </row>
    <row r="380" spans="1:186" ht="12.5">
      <c r="B380" s="32" t="s">
        <v>663</v>
      </c>
      <c r="C380" s="34" t="s">
        <v>664</v>
      </c>
    </row>
    <row r="381" spans="1:186" ht="12.5">
      <c r="B381" s="32" t="s">
        <v>665</v>
      </c>
      <c r="C381" s="34" t="s">
        <v>666</v>
      </c>
    </row>
    <row r="382" spans="1:186" ht="12.5">
      <c r="B382" s="32" t="s">
        <v>667</v>
      </c>
      <c r="C382" s="34" t="s">
        <v>668</v>
      </c>
    </row>
    <row r="383" spans="1:186" ht="12.5">
      <c r="B383" s="32" t="s">
        <v>669</v>
      </c>
      <c r="C383" s="34" t="s">
        <v>670</v>
      </c>
    </row>
    <row r="384" spans="1:186" ht="12.5">
      <c r="B384" s="32" t="s">
        <v>671</v>
      </c>
      <c r="C384" s="34" t="s">
        <v>181</v>
      </c>
    </row>
    <row r="385" spans="2:3" ht="12.5">
      <c r="B385" s="32"/>
      <c r="C385" s="34"/>
    </row>
    <row r="386" spans="2:3" ht="13">
      <c r="B386" s="30" t="s">
        <v>672</v>
      </c>
      <c r="C386" s="36" t="s">
        <v>673</v>
      </c>
    </row>
    <row r="387" spans="2:3" ht="12.5">
      <c r="B387" s="32" t="s">
        <v>674</v>
      </c>
      <c r="C387" s="33" t="s">
        <v>675</v>
      </c>
    </row>
    <row r="388" spans="2:3" ht="12.5">
      <c r="B388" s="32" t="s">
        <v>676</v>
      </c>
      <c r="C388" s="33" t="s">
        <v>677</v>
      </c>
    </row>
    <row r="389" spans="2:3" ht="12.5">
      <c r="B389" s="32" t="s">
        <v>678</v>
      </c>
      <c r="C389" s="33" t="s">
        <v>679</v>
      </c>
    </row>
    <row r="390" spans="2:3" ht="12.5">
      <c r="B390" s="32"/>
      <c r="C390" s="33"/>
    </row>
    <row r="391" spans="2:3" ht="13">
      <c r="B391" s="30" t="s">
        <v>680</v>
      </c>
      <c r="C391" s="36" t="s">
        <v>681</v>
      </c>
    </row>
    <row r="392" spans="2:3" ht="12.5">
      <c r="B392" s="32" t="s">
        <v>682</v>
      </c>
      <c r="C392" s="34" t="s">
        <v>683</v>
      </c>
    </row>
    <row r="393" spans="2:3" ht="12.5">
      <c r="B393" s="32" t="s">
        <v>684</v>
      </c>
      <c r="C393" s="34" t="s">
        <v>685</v>
      </c>
    </row>
    <row r="394" spans="2:3" ht="12.5">
      <c r="B394" s="32" t="s">
        <v>686</v>
      </c>
      <c r="C394" s="34" t="s">
        <v>687</v>
      </c>
    </row>
    <row r="395" spans="2:3" ht="12.5">
      <c r="B395" s="32" t="s">
        <v>688</v>
      </c>
      <c r="C395" s="34" t="s">
        <v>689</v>
      </c>
    </row>
    <row r="396" spans="2:3" ht="12.5">
      <c r="B396" s="32" t="s">
        <v>690</v>
      </c>
      <c r="C396" s="34" t="s">
        <v>691</v>
      </c>
    </row>
    <row r="397" spans="2:3" ht="12.5">
      <c r="B397" s="32" t="s">
        <v>692</v>
      </c>
      <c r="C397" s="34" t="s">
        <v>693</v>
      </c>
    </row>
    <row r="398" spans="2:3" ht="12.5">
      <c r="B398" s="32" t="s">
        <v>694</v>
      </c>
      <c r="C398" s="34" t="s">
        <v>695</v>
      </c>
    </row>
    <row r="399" spans="2:3" ht="12.5">
      <c r="B399" s="32" t="s">
        <v>696</v>
      </c>
      <c r="C399" s="34" t="s">
        <v>697</v>
      </c>
    </row>
    <row r="400" spans="2:3" ht="12.5">
      <c r="B400" s="32"/>
      <c r="C400" s="35"/>
    </row>
    <row r="401" spans="2:3" ht="13">
      <c r="B401" s="30" t="s">
        <v>698</v>
      </c>
      <c r="C401" s="36" t="s">
        <v>699</v>
      </c>
    </row>
    <row r="402" spans="2:3" ht="12.5">
      <c r="B402" s="32" t="s">
        <v>700</v>
      </c>
      <c r="C402" s="34" t="s">
        <v>701</v>
      </c>
    </row>
    <row r="403" spans="2:3" ht="12.5">
      <c r="B403" s="32" t="s">
        <v>702</v>
      </c>
      <c r="C403" s="34" t="s">
        <v>703</v>
      </c>
    </row>
    <row r="404" spans="2:3" ht="12.5">
      <c r="B404" s="32" t="s">
        <v>704</v>
      </c>
      <c r="C404" s="34" t="s">
        <v>705</v>
      </c>
    </row>
    <row r="405" spans="2:3" ht="12.5">
      <c r="B405" s="32" t="s">
        <v>706</v>
      </c>
      <c r="C405" s="34" t="s">
        <v>707</v>
      </c>
    </row>
    <row r="406" spans="2:3" ht="12.5">
      <c r="B406" s="32" t="s">
        <v>708</v>
      </c>
      <c r="C406" s="34" t="s">
        <v>709</v>
      </c>
    </row>
    <row r="407" spans="2:3" ht="12.5">
      <c r="B407" s="32" t="s">
        <v>710</v>
      </c>
      <c r="C407" s="34" t="s">
        <v>711</v>
      </c>
    </row>
    <row r="408" spans="2:3" ht="12.5">
      <c r="B408" s="32" t="s">
        <v>712</v>
      </c>
      <c r="C408" s="34" t="s">
        <v>713</v>
      </c>
    </row>
    <row r="409" spans="2:3" ht="12.5">
      <c r="B409" s="32" t="s">
        <v>714</v>
      </c>
      <c r="C409" s="34" t="s">
        <v>715</v>
      </c>
    </row>
    <row r="410" spans="2:3" ht="12.5">
      <c r="B410" s="32" t="s">
        <v>716</v>
      </c>
      <c r="C410" s="34" t="s">
        <v>717</v>
      </c>
    </row>
    <row r="411" spans="2:3" ht="12.5">
      <c r="B411" s="32" t="s">
        <v>718</v>
      </c>
      <c r="C411" s="34" t="s">
        <v>719</v>
      </c>
    </row>
    <row r="412" spans="2:3" ht="12.5">
      <c r="B412" s="32" t="s">
        <v>720</v>
      </c>
      <c r="C412" s="34" t="s">
        <v>721</v>
      </c>
    </row>
    <row r="413" spans="2:3" ht="12.5">
      <c r="B413" s="32" t="s">
        <v>722</v>
      </c>
      <c r="C413" s="34" t="s">
        <v>723</v>
      </c>
    </row>
    <row r="414" spans="2:3" ht="12.5">
      <c r="B414" s="32"/>
      <c r="C414" s="34"/>
    </row>
    <row r="415" spans="2:3" ht="13">
      <c r="B415" s="30" t="s">
        <v>724</v>
      </c>
      <c r="C415" s="36" t="s">
        <v>725</v>
      </c>
    </row>
    <row r="416" spans="2:3" ht="12.5">
      <c r="B416" s="32" t="s">
        <v>726</v>
      </c>
      <c r="C416" s="34" t="s">
        <v>727</v>
      </c>
    </row>
    <row r="417" spans="2:7" ht="12.5">
      <c r="B417" s="32" t="s">
        <v>728</v>
      </c>
      <c r="C417" s="34" t="s">
        <v>729</v>
      </c>
    </row>
    <row r="418" spans="2:7" ht="12.5">
      <c r="B418" s="32" t="s">
        <v>730</v>
      </c>
      <c r="C418" s="34" t="s">
        <v>731</v>
      </c>
    </row>
    <row r="419" spans="2:7" ht="12.5">
      <c r="B419" s="32"/>
      <c r="C419" s="34"/>
    </row>
    <row r="420" spans="2:7" ht="13">
      <c r="B420" s="39" t="s">
        <v>732</v>
      </c>
      <c r="C420" s="40" t="s">
        <v>733</v>
      </c>
      <c r="D420" s="17" t="s">
        <v>344</v>
      </c>
    </row>
    <row r="421" spans="2:7" ht="12.5">
      <c r="B421" s="27" t="s">
        <v>734</v>
      </c>
      <c r="C421" s="28" t="s">
        <v>735</v>
      </c>
      <c r="D421" s="17" t="s">
        <v>344</v>
      </c>
    </row>
    <row r="422" spans="2:7" ht="12.5">
      <c r="B422" s="27" t="s">
        <v>736</v>
      </c>
      <c r="C422" s="28" t="s">
        <v>737</v>
      </c>
      <c r="D422" s="17" t="s">
        <v>344</v>
      </c>
    </row>
    <row r="423" spans="2:7" ht="12.5">
      <c r="B423" s="27" t="s">
        <v>738</v>
      </c>
      <c r="C423" s="28" t="s">
        <v>739</v>
      </c>
      <c r="D423" s="17" t="s">
        <v>344</v>
      </c>
    </row>
    <row r="424" spans="2:7" ht="12.5">
      <c r="B424" s="32"/>
      <c r="C424" s="34"/>
    </row>
    <row r="425" spans="2:7" ht="13">
      <c r="B425" s="30" t="s">
        <v>740</v>
      </c>
      <c r="C425" s="36" t="s">
        <v>741</v>
      </c>
    </row>
    <row r="426" spans="2:7" ht="12.5">
      <c r="B426" s="32" t="s">
        <v>742</v>
      </c>
      <c r="C426" s="34" t="s">
        <v>743</v>
      </c>
    </row>
    <row r="427" spans="2:7" ht="12.5">
      <c r="B427" s="32" t="s">
        <v>744</v>
      </c>
      <c r="C427" s="34" t="s">
        <v>745</v>
      </c>
    </row>
    <row r="428" spans="2:7" ht="12.5">
      <c r="B428" s="32" t="s">
        <v>746</v>
      </c>
      <c r="C428" s="34" t="s">
        <v>747</v>
      </c>
    </row>
    <row r="429" spans="2:7" ht="12.5">
      <c r="B429" s="32" t="s">
        <v>748</v>
      </c>
      <c r="C429" s="34" t="s">
        <v>749</v>
      </c>
    </row>
    <row r="430" spans="2:7" ht="12.5">
      <c r="B430" s="32" t="s">
        <v>750</v>
      </c>
      <c r="C430" s="34" t="s">
        <v>751</v>
      </c>
    </row>
    <row r="431" spans="2:7" s="15" customFormat="1" ht="12.5">
      <c r="B431" s="32" t="s">
        <v>752</v>
      </c>
      <c r="C431" s="34" t="s">
        <v>753</v>
      </c>
    </row>
    <row r="432" spans="2:7" s="15" customFormat="1" ht="13">
      <c r="B432" s="41" t="s">
        <v>754</v>
      </c>
      <c r="C432" s="42" t="s">
        <v>755</v>
      </c>
      <c r="D432" s="17" t="s">
        <v>112</v>
      </c>
      <c r="E432" s="2"/>
      <c r="F432" s="2"/>
      <c r="G432" s="2"/>
    </row>
    <row r="433" spans="2:4" s="15" customFormat="1" ht="13">
      <c r="B433" s="41" t="s">
        <v>756</v>
      </c>
      <c r="C433" s="42" t="s">
        <v>757</v>
      </c>
      <c r="D433" s="17" t="s">
        <v>112</v>
      </c>
    </row>
    <row r="434" spans="2:4" s="15" customFormat="1" ht="13">
      <c r="B434" s="41" t="s">
        <v>758</v>
      </c>
      <c r="C434" s="42" t="s">
        <v>759</v>
      </c>
      <c r="D434" s="17" t="s">
        <v>112</v>
      </c>
    </row>
    <row r="435" spans="2:4">
      <c r="B435" s="2"/>
      <c r="C435" s="2"/>
    </row>
    <row r="436" spans="2:4" ht="12.5">
      <c r="B436" s="32"/>
      <c r="C436" s="34"/>
    </row>
    <row r="437" spans="2:4" ht="12.5">
      <c r="B437" s="32" t="s">
        <v>760</v>
      </c>
      <c r="C437" s="34" t="s">
        <v>761</v>
      </c>
    </row>
    <row r="438" spans="2:4" ht="12.5">
      <c r="B438" s="32" t="s">
        <v>762</v>
      </c>
      <c r="C438" s="34" t="s">
        <v>763</v>
      </c>
    </row>
    <row r="439" spans="2:4" ht="12.5">
      <c r="B439" s="32"/>
      <c r="C439" s="34"/>
    </row>
    <row r="440" spans="2:4" ht="13">
      <c r="B440" s="30" t="s">
        <v>764</v>
      </c>
      <c r="C440" s="36" t="s">
        <v>765</v>
      </c>
    </row>
    <row r="441" spans="2:4" ht="12.5">
      <c r="B441" s="32" t="s">
        <v>766</v>
      </c>
      <c r="C441" s="35" t="s">
        <v>767</v>
      </c>
    </row>
    <row r="442" spans="2:4" ht="12.5">
      <c r="B442" s="32" t="s">
        <v>768</v>
      </c>
      <c r="C442" s="35" t="s">
        <v>769</v>
      </c>
    </row>
    <row r="443" spans="2:4" ht="12.5">
      <c r="B443" s="32" t="s">
        <v>770</v>
      </c>
      <c r="C443" s="35" t="s">
        <v>771</v>
      </c>
    </row>
    <row r="444" spans="2:4" ht="12.5">
      <c r="B444" s="32" t="s">
        <v>772</v>
      </c>
      <c r="C444" s="35" t="s">
        <v>773</v>
      </c>
    </row>
    <row r="445" spans="2:4" ht="12.5">
      <c r="B445" s="32" t="s">
        <v>774</v>
      </c>
      <c r="C445" s="35" t="s">
        <v>775</v>
      </c>
    </row>
    <row r="446" spans="2:4" ht="12.5">
      <c r="B446" s="32" t="s">
        <v>776</v>
      </c>
      <c r="C446" s="35" t="s">
        <v>777</v>
      </c>
    </row>
    <row r="447" spans="2:4" ht="12.5">
      <c r="B447" s="32" t="s">
        <v>778</v>
      </c>
      <c r="C447" s="35" t="s">
        <v>779</v>
      </c>
    </row>
    <row r="448" spans="2:4" ht="12.5" hidden="1">
      <c r="B448" s="32"/>
      <c r="C448" s="35"/>
    </row>
    <row r="449" spans="2:3" ht="12.5">
      <c r="B449" s="32" t="s">
        <v>780</v>
      </c>
      <c r="C449" s="43" t="s">
        <v>781</v>
      </c>
    </row>
    <row r="450" spans="2:3" ht="12.5">
      <c r="B450" s="32" t="s">
        <v>782</v>
      </c>
      <c r="C450" s="35" t="s">
        <v>783</v>
      </c>
    </row>
    <row r="451" spans="2:3" ht="12.5">
      <c r="B451" s="32"/>
      <c r="C451" s="35"/>
    </row>
    <row r="452" spans="2:3" ht="13">
      <c r="B452" s="30" t="s">
        <v>784</v>
      </c>
      <c r="C452" s="36" t="s">
        <v>785</v>
      </c>
    </row>
    <row r="453" spans="2:3" ht="12.5">
      <c r="B453" s="32" t="s">
        <v>786</v>
      </c>
      <c r="C453" s="35" t="s">
        <v>787</v>
      </c>
    </row>
    <row r="454" spans="2:3" ht="12.5">
      <c r="B454" s="44"/>
      <c r="C454" s="44"/>
    </row>
    <row r="455" spans="2:3" ht="12.5">
      <c r="B455" s="44"/>
      <c r="C455" s="44"/>
    </row>
    <row r="456" spans="2:3" ht="12.5">
      <c r="B456" s="44"/>
      <c r="C456" s="44"/>
    </row>
    <row r="457" spans="2:3" ht="12.5">
      <c r="B457" s="44"/>
      <c r="C457" s="44"/>
    </row>
    <row r="458" spans="2:3" ht="12.5">
      <c r="B458" s="44"/>
      <c r="C458" s="44"/>
    </row>
    <row r="459" spans="2:3" ht="12.5">
      <c r="B459" s="44"/>
      <c r="C459" s="44"/>
    </row>
    <row r="460" spans="2:3" ht="12.5">
      <c r="B460" s="3"/>
      <c r="C460" s="44"/>
    </row>
    <row r="461" spans="2:3" ht="12.5">
      <c r="B461" s="44"/>
      <c r="C461" s="44"/>
    </row>
    <row r="462" spans="2:3" ht="12.5">
      <c r="B462" s="44"/>
      <c r="C462" s="44"/>
    </row>
    <row r="463" spans="2:3" ht="12.5">
      <c r="B463" s="44"/>
      <c r="C463" s="44"/>
    </row>
    <row r="464" spans="2:3" ht="12.5">
      <c r="B464" s="44"/>
      <c r="C464" s="44"/>
    </row>
    <row r="465" spans="2:3" ht="12.5">
      <c r="B465" s="44"/>
      <c r="C465" s="44"/>
    </row>
    <row r="466" spans="2:3" ht="12.5">
      <c r="B466" s="44"/>
      <c r="C466" s="44"/>
    </row>
    <row r="467" spans="2:3" ht="12.5">
      <c r="B467" s="44"/>
      <c r="C467" s="44"/>
    </row>
    <row r="468" spans="2:3" ht="12.5">
      <c r="B468" s="44"/>
      <c r="C468" s="44"/>
    </row>
    <row r="469" spans="2:3" ht="12.5">
      <c r="B469" s="44"/>
      <c r="C469" s="44"/>
    </row>
    <row r="470" spans="2:3" ht="12.5">
      <c r="B470" s="44"/>
      <c r="C470" s="44"/>
    </row>
    <row r="471" spans="2:3" ht="12.5">
      <c r="B471" s="44"/>
      <c r="C471" s="44"/>
    </row>
    <row r="472" spans="2:3" ht="12.5">
      <c r="B472" s="44"/>
      <c r="C472" s="44"/>
    </row>
    <row r="473" spans="2:3" ht="12.5">
      <c r="B473" s="44"/>
      <c r="C473" s="44"/>
    </row>
    <row r="474" spans="2:3" ht="12.5">
      <c r="B474" s="44"/>
      <c r="C474" s="44"/>
    </row>
    <row r="475" spans="2:3" ht="14">
      <c r="B475" s="45"/>
      <c r="C475" s="45"/>
    </row>
    <row r="476" spans="2:3" ht="14">
      <c r="B476" s="45"/>
      <c r="C476" s="45"/>
    </row>
    <row r="477" spans="2:3" ht="14">
      <c r="B477" s="45"/>
      <c r="C477" s="45"/>
    </row>
    <row r="478" spans="2:3" ht="14">
      <c r="B478" s="45"/>
      <c r="C478" s="45"/>
    </row>
    <row r="479" spans="2:3" ht="14">
      <c r="B479" s="45"/>
      <c r="C479" s="45"/>
    </row>
    <row r="480" spans="2:3" ht="14">
      <c r="B480" s="45"/>
      <c r="C480" s="45"/>
    </row>
    <row r="481" spans="2:3" ht="14">
      <c r="B481" s="45"/>
      <c r="C481" s="45"/>
    </row>
    <row r="482" spans="2:3" ht="14">
      <c r="B482" s="45"/>
      <c r="C482" s="45"/>
    </row>
    <row r="483" spans="2:3" ht="14">
      <c r="B483" s="45"/>
      <c r="C483" s="45"/>
    </row>
    <row r="484" spans="2:3" ht="14">
      <c r="B484" s="45"/>
      <c r="C484" s="45"/>
    </row>
    <row r="485" spans="2:3" ht="14">
      <c r="B485" s="45"/>
      <c r="C485" s="45"/>
    </row>
    <row r="486" spans="2:3" ht="14">
      <c r="B486" s="45"/>
      <c r="C486" s="45"/>
    </row>
    <row r="487" spans="2:3" ht="14">
      <c r="B487" s="45"/>
      <c r="C487" s="45"/>
    </row>
    <row r="488" spans="2:3" ht="14">
      <c r="B488" s="45"/>
      <c r="C488" s="45"/>
    </row>
    <row r="489" spans="2:3" ht="14">
      <c r="B489" s="45"/>
      <c r="C489" s="45"/>
    </row>
    <row r="490" spans="2:3" ht="14">
      <c r="B490" s="45"/>
      <c r="C490" s="45"/>
    </row>
    <row r="491" spans="2:3" ht="14">
      <c r="B491" s="45"/>
      <c r="C491" s="45"/>
    </row>
    <row r="492" spans="2:3" ht="14">
      <c r="B492" s="45"/>
      <c r="C492" s="45"/>
    </row>
    <row r="493" spans="2:3" ht="14">
      <c r="B493" s="45"/>
      <c r="C493" s="45"/>
    </row>
    <row r="494" spans="2:3" ht="14">
      <c r="B494" s="45"/>
      <c r="C494" s="45"/>
    </row>
    <row r="495" spans="2:3" ht="14">
      <c r="B495" s="45"/>
      <c r="C495" s="45"/>
    </row>
    <row r="496" spans="2:3" ht="14">
      <c r="B496" s="45"/>
      <c r="C496" s="45"/>
    </row>
    <row r="497" spans="2:3" ht="14">
      <c r="B497" s="45"/>
      <c r="C497" s="45"/>
    </row>
    <row r="498" spans="2:3" ht="14">
      <c r="B498" s="45"/>
      <c r="C498" s="45"/>
    </row>
    <row r="499" spans="2:3" ht="14.5">
      <c r="B499" s="46"/>
      <c r="C499" s="46"/>
    </row>
    <row r="500" spans="2:3" ht="14.5">
      <c r="B500" s="46"/>
      <c r="C500" s="46"/>
    </row>
    <row r="501" spans="2:3" ht="14.5">
      <c r="B501" s="46"/>
      <c r="C501" s="46"/>
    </row>
    <row r="502" spans="2:3" ht="14.5">
      <c r="B502" s="46"/>
      <c r="C502" s="46"/>
    </row>
    <row r="503" spans="2:3" ht="14.5">
      <c r="B503" s="46"/>
      <c r="C503" s="46"/>
    </row>
    <row r="504" spans="2:3" ht="14.5">
      <c r="B504" s="46"/>
      <c r="C504" s="46"/>
    </row>
    <row r="505" spans="2:3" ht="14.5">
      <c r="B505" s="46"/>
      <c r="C505" s="46"/>
    </row>
    <row r="506" spans="2:3" ht="14.5">
      <c r="B506" s="46"/>
      <c r="C506" s="46"/>
    </row>
    <row r="507" spans="2:3" ht="14.5">
      <c r="B507" s="46"/>
      <c r="C507" s="46"/>
    </row>
    <row r="508" spans="2:3" ht="14.5">
      <c r="B508" s="46"/>
      <c r="C508" s="46"/>
    </row>
    <row r="509" spans="2:3" ht="14.5">
      <c r="B509" s="46"/>
      <c r="C509" s="46"/>
    </row>
    <row r="510" spans="2:3" ht="14.5">
      <c r="B510" s="46"/>
      <c r="C510" s="46"/>
    </row>
    <row r="511" spans="2:3" ht="14.5">
      <c r="B511" s="46"/>
      <c r="C511" s="46"/>
    </row>
    <row r="512" spans="2:3" ht="14.5">
      <c r="B512" s="46"/>
      <c r="C512" s="46"/>
    </row>
  </sheetData>
  <mergeCells count="16">
    <mergeCell ref="B307:C307"/>
    <mergeCell ref="B308:C308"/>
    <mergeCell ref="B374:C374"/>
    <mergeCell ref="B375:C375"/>
    <mergeCell ref="B133:C133"/>
    <mergeCell ref="B134:C134"/>
    <mergeCell ref="B189:C189"/>
    <mergeCell ref="B190:C190"/>
    <mergeCell ref="B245:C245"/>
    <mergeCell ref="B246:C246"/>
    <mergeCell ref="B132:C132"/>
    <mergeCell ref="B1:C1"/>
    <mergeCell ref="B7:C7"/>
    <mergeCell ref="B8:C8"/>
    <mergeCell ref="B79:C79"/>
    <mergeCell ref="B80:C80"/>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75832-FB83-4B54-A509-A3F759F4B847}">
  <sheetPr>
    <pageSetUpPr fitToPage="1"/>
  </sheetPr>
  <dimension ref="A1:L306"/>
  <sheetViews>
    <sheetView topLeftCell="A295" zoomScale="80" zoomScaleNormal="80" workbookViewId="0">
      <selection activeCell="B14" sqref="B14:I298"/>
    </sheetView>
  </sheetViews>
  <sheetFormatPr baseColWidth="10" defaultColWidth="10.7265625" defaultRowHeight="14.5"/>
  <cols>
    <col min="1" max="1" width="66.08984375" style="89" bestFit="1" customWidth="1"/>
    <col min="2" max="3" width="14.7265625" style="89" customWidth="1"/>
    <col min="4" max="5" width="14" style="89" bestFit="1" customWidth="1"/>
    <col min="6" max="7" width="15.453125" style="89" bestFit="1" customWidth="1"/>
    <col min="8" max="9" width="14.36328125" style="89" bestFit="1" customWidth="1"/>
    <col min="10" max="10" width="15.453125" style="94" customWidth="1"/>
    <col min="11" max="11" width="14.36328125" style="87" bestFit="1" customWidth="1"/>
    <col min="12" max="12" width="10.7265625" style="80"/>
    <col min="13" max="16384" width="10.7265625" style="89"/>
  </cols>
  <sheetData>
    <row r="1" spans="1:11">
      <c r="A1" s="78" t="s">
        <v>948</v>
      </c>
      <c r="B1" s="78"/>
      <c r="C1" s="78"/>
      <c r="D1" s="78"/>
      <c r="E1" s="78"/>
      <c r="F1" s="78"/>
      <c r="G1" s="78"/>
      <c r="H1" s="78"/>
      <c r="I1" s="78"/>
      <c r="J1" s="90"/>
      <c r="K1" s="79"/>
    </row>
    <row r="2" spans="1:11">
      <c r="A2" s="78" t="s">
        <v>949</v>
      </c>
      <c r="B2" s="78"/>
      <c r="C2" s="78"/>
      <c r="D2" s="78"/>
      <c r="E2" s="78"/>
      <c r="F2" s="78"/>
      <c r="G2" s="78"/>
      <c r="H2" s="78"/>
      <c r="I2" s="78"/>
      <c r="J2" s="90"/>
      <c r="K2" s="79"/>
    </row>
    <row r="3" spans="1:11">
      <c r="A3" s="78" t="s">
        <v>950</v>
      </c>
      <c r="B3" s="78"/>
      <c r="C3" s="78"/>
      <c r="D3" s="78"/>
      <c r="E3" s="78"/>
      <c r="F3" s="78"/>
      <c r="G3" s="78"/>
      <c r="H3" s="78"/>
      <c r="I3" s="78"/>
      <c r="J3" s="90"/>
      <c r="K3" s="79"/>
    </row>
    <row r="4" spans="1:11">
      <c r="A4" s="78" t="s">
        <v>951</v>
      </c>
      <c r="B4" s="78"/>
      <c r="C4" s="78"/>
      <c r="D4" s="78"/>
      <c r="E4" s="78"/>
      <c r="F4" s="78"/>
      <c r="G4" s="78"/>
      <c r="H4" s="78"/>
      <c r="I4" s="78"/>
      <c r="J4" s="90"/>
      <c r="K4" s="79"/>
    </row>
    <row r="5" spans="1:11">
      <c r="A5" s="78" t="s">
        <v>951</v>
      </c>
      <c r="B5" s="78"/>
      <c r="C5" s="78"/>
      <c r="D5" s="78"/>
      <c r="E5" s="78"/>
      <c r="F5" s="78"/>
      <c r="G5" s="78"/>
      <c r="H5" s="78"/>
      <c r="I5" s="78"/>
      <c r="J5" s="90"/>
      <c r="K5" s="79"/>
    </row>
    <row r="6" spans="1:11">
      <c r="A6" s="78" t="s">
        <v>952</v>
      </c>
      <c r="B6" s="78"/>
      <c r="C6" s="78"/>
      <c r="D6" s="78"/>
      <c r="E6" s="78"/>
      <c r="F6" s="78"/>
      <c r="G6" s="78"/>
      <c r="H6" s="78" t="s">
        <v>953</v>
      </c>
      <c r="I6" s="78" t="s">
        <v>954</v>
      </c>
      <c r="J6" s="90"/>
      <c r="K6" s="79"/>
    </row>
    <row r="7" spans="1:11">
      <c r="A7" s="78"/>
      <c r="B7" s="78"/>
      <c r="C7" s="78"/>
      <c r="D7" s="78"/>
      <c r="E7" s="78"/>
      <c r="F7" s="78"/>
      <c r="G7" s="78"/>
      <c r="H7" s="78"/>
      <c r="I7" s="78"/>
      <c r="J7" s="90"/>
      <c r="K7" s="79"/>
    </row>
    <row r="8" spans="1:11" ht="15.5">
      <c r="A8" s="138" t="s">
        <v>955</v>
      </c>
      <c r="B8" s="138"/>
      <c r="C8" s="138"/>
      <c r="D8" s="138"/>
      <c r="E8" s="138"/>
      <c r="F8" s="138"/>
      <c r="G8" s="138"/>
      <c r="H8" s="138"/>
      <c r="I8" s="138"/>
      <c r="J8" s="90"/>
      <c r="K8" s="79"/>
    </row>
    <row r="9" spans="1:11">
      <c r="A9" s="139" t="s">
        <v>956</v>
      </c>
      <c r="B9" s="139"/>
      <c r="C9" s="139"/>
      <c r="D9" s="139"/>
      <c r="E9" s="139"/>
      <c r="F9" s="139"/>
      <c r="G9" s="139"/>
      <c r="H9" s="139"/>
      <c r="I9" s="139"/>
      <c r="J9" s="91"/>
      <c r="K9" s="79"/>
    </row>
    <row r="10" spans="1:11">
      <c r="A10" s="139" t="s">
        <v>957</v>
      </c>
      <c r="B10" s="139"/>
      <c r="C10" s="139"/>
      <c r="D10" s="139"/>
      <c r="E10" s="139"/>
      <c r="F10" s="139"/>
      <c r="G10" s="139"/>
      <c r="H10" s="139"/>
      <c r="I10" s="139"/>
      <c r="J10" s="91"/>
      <c r="K10" s="79"/>
    </row>
    <row r="11" spans="1:11">
      <c r="A11" s="78"/>
      <c r="B11" s="78"/>
      <c r="C11" s="78"/>
      <c r="D11" s="78"/>
      <c r="E11" s="78"/>
      <c r="F11" s="78"/>
      <c r="G11" s="78"/>
      <c r="H11" s="78"/>
      <c r="I11" s="78"/>
      <c r="J11" s="90"/>
      <c r="K11" s="79"/>
    </row>
    <row r="12" spans="1:11">
      <c r="A12" s="81" t="s">
        <v>958</v>
      </c>
      <c r="B12" s="140" t="s">
        <v>959</v>
      </c>
      <c r="C12" s="140"/>
      <c r="D12" s="140" t="s">
        <v>960</v>
      </c>
      <c r="E12" s="140"/>
      <c r="F12" s="140" t="s">
        <v>961</v>
      </c>
      <c r="G12" s="140"/>
      <c r="H12" s="140" t="s">
        <v>962</v>
      </c>
      <c r="I12" s="140"/>
      <c r="J12" s="90"/>
      <c r="K12" s="79"/>
    </row>
    <row r="13" spans="1:11">
      <c r="A13" s="82"/>
      <c r="B13" s="83" t="s">
        <v>844</v>
      </c>
      <c r="C13" s="83" t="s">
        <v>937</v>
      </c>
      <c r="D13" s="83" t="s">
        <v>963</v>
      </c>
      <c r="E13" s="83" t="s">
        <v>964</v>
      </c>
      <c r="F13" s="83" t="s">
        <v>848</v>
      </c>
      <c r="G13" s="83" t="s">
        <v>849</v>
      </c>
      <c r="H13" s="83" t="s">
        <v>965</v>
      </c>
      <c r="I13" s="83" t="s">
        <v>966</v>
      </c>
      <c r="J13" s="90"/>
      <c r="K13" s="79"/>
    </row>
    <row r="14" spans="1:11">
      <c r="A14" s="82" t="s">
        <v>967</v>
      </c>
      <c r="B14" s="83">
        <v>4194290286</v>
      </c>
      <c r="C14" s="83">
        <v>4194290286</v>
      </c>
      <c r="D14" s="83">
        <v>0</v>
      </c>
      <c r="E14" s="83">
        <v>0</v>
      </c>
      <c r="F14" s="83">
        <v>0</v>
      </c>
      <c r="G14" s="83">
        <v>0</v>
      </c>
      <c r="H14" s="83">
        <v>0</v>
      </c>
      <c r="I14" s="83">
        <v>0</v>
      </c>
      <c r="J14" s="90"/>
      <c r="K14" s="79"/>
    </row>
    <row r="15" spans="1:11">
      <c r="A15" s="82" t="s">
        <v>968</v>
      </c>
      <c r="B15" s="83">
        <v>2808324026</v>
      </c>
      <c r="C15" s="83">
        <v>2806165876</v>
      </c>
      <c r="D15" s="83">
        <v>2158150</v>
      </c>
      <c r="E15" s="83">
        <v>0</v>
      </c>
      <c r="F15" s="83">
        <v>2158150</v>
      </c>
      <c r="G15" s="83">
        <v>0</v>
      </c>
      <c r="H15" s="83">
        <v>0</v>
      </c>
      <c r="I15" s="83">
        <v>0</v>
      </c>
      <c r="J15" s="90"/>
      <c r="K15" s="79"/>
    </row>
    <row r="16" spans="1:11">
      <c r="A16" s="82" t="s">
        <v>969</v>
      </c>
      <c r="B16" s="83">
        <v>188239444</v>
      </c>
      <c r="C16" s="83">
        <v>188239444</v>
      </c>
      <c r="D16" s="83">
        <v>0</v>
      </c>
      <c r="E16" s="83">
        <v>0</v>
      </c>
      <c r="F16" s="83">
        <v>0</v>
      </c>
      <c r="G16" s="83">
        <v>0</v>
      </c>
      <c r="H16" s="83">
        <v>0</v>
      </c>
      <c r="I16" s="83">
        <v>0</v>
      </c>
      <c r="J16" s="90"/>
      <c r="K16" s="79"/>
    </row>
    <row r="17" spans="1:11">
      <c r="A17" s="82" t="s">
        <v>970</v>
      </c>
      <c r="B17" s="83">
        <v>4037290</v>
      </c>
      <c r="C17" s="83">
        <v>4037290</v>
      </c>
      <c r="D17" s="83">
        <v>0</v>
      </c>
      <c r="E17" s="83">
        <v>0</v>
      </c>
      <c r="F17" s="83">
        <v>0</v>
      </c>
      <c r="G17" s="83">
        <v>0</v>
      </c>
      <c r="H17" s="83">
        <v>0</v>
      </c>
      <c r="I17" s="83">
        <v>0</v>
      </c>
      <c r="J17" s="90"/>
      <c r="K17" s="79"/>
    </row>
    <row r="18" spans="1:11">
      <c r="A18" s="82" t="s">
        <v>971</v>
      </c>
      <c r="B18" s="83">
        <v>10448762</v>
      </c>
      <c r="C18" s="83">
        <v>10448762</v>
      </c>
      <c r="D18" s="83">
        <v>0</v>
      </c>
      <c r="E18" s="83">
        <v>0</v>
      </c>
      <c r="F18" s="83">
        <v>0</v>
      </c>
      <c r="G18" s="83">
        <v>0</v>
      </c>
      <c r="H18" s="83">
        <v>0</v>
      </c>
      <c r="I18" s="83">
        <v>0</v>
      </c>
      <c r="J18" s="90"/>
      <c r="K18" s="79"/>
    </row>
    <row r="19" spans="1:11">
      <c r="A19" s="82" t="s">
        <v>972</v>
      </c>
      <c r="B19" s="83">
        <v>1503078</v>
      </c>
      <c r="C19" s="83">
        <v>468078</v>
      </c>
      <c r="D19" s="83">
        <v>1035000</v>
      </c>
      <c r="E19" s="83">
        <v>0</v>
      </c>
      <c r="F19" s="83">
        <v>1035000</v>
      </c>
      <c r="G19" s="83">
        <v>0</v>
      </c>
      <c r="H19" s="83">
        <v>0</v>
      </c>
      <c r="I19" s="83">
        <v>0</v>
      </c>
      <c r="J19" s="90"/>
      <c r="K19" s="79"/>
    </row>
    <row r="20" spans="1:11">
      <c r="A20" s="82" t="s">
        <v>973</v>
      </c>
      <c r="B20" s="83">
        <v>15611</v>
      </c>
      <c r="C20" s="83">
        <v>15611</v>
      </c>
      <c r="D20" s="83">
        <v>0</v>
      </c>
      <c r="E20" s="83">
        <v>0</v>
      </c>
      <c r="F20" s="83">
        <v>0</v>
      </c>
      <c r="G20" s="83">
        <v>0</v>
      </c>
      <c r="H20" s="83">
        <v>0</v>
      </c>
      <c r="I20" s="83">
        <v>0</v>
      </c>
      <c r="J20" s="90"/>
      <c r="K20" s="79"/>
    </row>
    <row r="21" spans="1:11">
      <c r="A21" s="82" t="s">
        <v>974</v>
      </c>
      <c r="B21" s="83">
        <v>30496436</v>
      </c>
      <c r="C21" s="83">
        <v>30496436</v>
      </c>
      <c r="D21" s="83">
        <v>0</v>
      </c>
      <c r="E21" s="83">
        <v>0</v>
      </c>
      <c r="F21" s="83">
        <v>0</v>
      </c>
      <c r="G21" s="83">
        <v>0</v>
      </c>
      <c r="H21" s="83">
        <v>0</v>
      </c>
      <c r="I21" s="83">
        <v>0</v>
      </c>
      <c r="J21" s="90"/>
      <c r="K21" s="79"/>
    </row>
    <row r="22" spans="1:11">
      <c r="A22" s="82" t="s">
        <v>975</v>
      </c>
      <c r="B22" s="83">
        <v>6253015</v>
      </c>
      <c r="C22" s="83">
        <v>6253015</v>
      </c>
      <c r="D22" s="83">
        <v>0</v>
      </c>
      <c r="E22" s="83">
        <v>0</v>
      </c>
      <c r="F22" s="83">
        <v>0</v>
      </c>
      <c r="G22" s="83">
        <v>0</v>
      </c>
      <c r="H22" s="83">
        <v>0</v>
      </c>
      <c r="I22" s="83">
        <v>0</v>
      </c>
      <c r="J22" s="90"/>
      <c r="K22" s="79"/>
    </row>
    <row r="23" spans="1:11">
      <c r="A23" s="82" t="s">
        <v>976</v>
      </c>
      <c r="B23" s="83">
        <v>16818833688</v>
      </c>
      <c r="C23" s="83">
        <v>16772402666</v>
      </c>
      <c r="D23" s="83">
        <v>46431022</v>
      </c>
      <c r="E23" s="83">
        <v>0</v>
      </c>
      <c r="F23" s="83">
        <v>46431022</v>
      </c>
      <c r="G23" s="83">
        <v>0</v>
      </c>
      <c r="H23" s="83">
        <v>0</v>
      </c>
      <c r="I23" s="83">
        <v>0</v>
      </c>
      <c r="J23" s="90"/>
      <c r="K23" s="79"/>
    </row>
    <row r="24" spans="1:11">
      <c r="A24" s="82" t="s">
        <v>977</v>
      </c>
      <c r="B24" s="83">
        <v>38288</v>
      </c>
      <c r="C24" s="83">
        <v>38288</v>
      </c>
      <c r="D24" s="83">
        <v>0</v>
      </c>
      <c r="E24" s="83">
        <v>0</v>
      </c>
      <c r="F24" s="83">
        <v>0</v>
      </c>
      <c r="G24" s="83">
        <v>0</v>
      </c>
      <c r="H24" s="83">
        <v>0</v>
      </c>
      <c r="I24" s="83">
        <v>0</v>
      </c>
      <c r="J24" s="90"/>
      <c r="K24" s="79"/>
    </row>
    <row r="25" spans="1:11">
      <c r="A25" s="82" t="s">
        <v>978</v>
      </c>
      <c r="B25" s="83">
        <v>477521550</v>
      </c>
      <c r="C25" s="83">
        <v>477521550</v>
      </c>
      <c r="D25" s="83">
        <v>0</v>
      </c>
      <c r="E25" s="83">
        <v>0</v>
      </c>
      <c r="F25" s="83">
        <v>0</v>
      </c>
      <c r="G25" s="83">
        <v>0</v>
      </c>
      <c r="H25" s="83">
        <v>0</v>
      </c>
      <c r="I25" s="83">
        <v>0</v>
      </c>
      <c r="J25" s="90"/>
      <c r="K25" s="79"/>
    </row>
    <row r="26" spans="1:11">
      <c r="A26" s="82" t="s">
        <v>979</v>
      </c>
      <c r="B26" s="83">
        <v>53223846</v>
      </c>
      <c r="C26" s="83">
        <v>53223846</v>
      </c>
      <c r="D26" s="83">
        <v>0</v>
      </c>
      <c r="E26" s="83">
        <v>0</v>
      </c>
      <c r="F26" s="83">
        <v>0</v>
      </c>
      <c r="G26" s="83">
        <v>0</v>
      </c>
      <c r="H26" s="83">
        <v>0</v>
      </c>
      <c r="I26" s="83">
        <v>0</v>
      </c>
      <c r="J26" s="90"/>
      <c r="K26" s="79"/>
    </row>
    <row r="27" spans="1:11">
      <c r="A27" s="82" t="s">
        <v>980</v>
      </c>
      <c r="B27" s="83">
        <v>13988444</v>
      </c>
      <c r="C27" s="83">
        <v>11712405</v>
      </c>
      <c r="D27" s="83">
        <v>2276039</v>
      </c>
      <c r="E27" s="83">
        <v>0</v>
      </c>
      <c r="F27" s="83">
        <v>2276039</v>
      </c>
      <c r="G27" s="83">
        <v>0</v>
      </c>
      <c r="H27" s="83">
        <v>0</v>
      </c>
      <c r="I27" s="83">
        <v>0</v>
      </c>
      <c r="J27" s="90"/>
      <c r="K27" s="79"/>
    </row>
    <row r="28" spans="1:11">
      <c r="A28" s="82" t="s">
        <v>981</v>
      </c>
      <c r="B28" s="83">
        <v>58096274</v>
      </c>
      <c r="C28" s="83">
        <v>58096274</v>
      </c>
      <c r="D28" s="83">
        <v>0</v>
      </c>
      <c r="E28" s="83">
        <v>0</v>
      </c>
      <c r="F28" s="83">
        <v>0</v>
      </c>
      <c r="G28" s="83">
        <v>0</v>
      </c>
      <c r="H28" s="83">
        <v>0</v>
      </c>
      <c r="I28" s="83">
        <v>0</v>
      </c>
      <c r="J28" s="90"/>
      <c r="K28" s="79"/>
    </row>
    <row r="29" spans="1:11">
      <c r="A29" s="82" t="s">
        <v>982</v>
      </c>
      <c r="B29" s="83">
        <v>197119760</v>
      </c>
      <c r="C29" s="83">
        <v>197119760</v>
      </c>
      <c r="D29" s="83">
        <v>0</v>
      </c>
      <c r="E29" s="83">
        <v>0</v>
      </c>
      <c r="F29" s="83">
        <v>0</v>
      </c>
      <c r="G29" s="83">
        <v>0</v>
      </c>
      <c r="H29" s="83">
        <v>0</v>
      </c>
      <c r="I29" s="83">
        <v>0</v>
      </c>
      <c r="J29" s="90"/>
      <c r="K29" s="79"/>
    </row>
    <row r="30" spans="1:11">
      <c r="A30" s="82" t="s">
        <v>983</v>
      </c>
      <c r="B30" s="83">
        <v>240790636</v>
      </c>
      <c r="C30" s="83">
        <v>238892674</v>
      </c>
      <c r="D30" s="83">
        <v>1897962</v>
      </c>
      <c r="E30" s="83">
        <v>0</v>
      </c>
      <c r="F30" s="83">
        <v>1897962</v>
      </c>
      <c r="G30" s="83">
        <v>0</v>
      </c>
      <c r="H30" s="83">
        <v>0</v>
      </c>
      <c r="I30" s="83">
        <v>0</v>
      </c>
      <c r="J30" s="90"/>
      <c r="K30" s="79"/>
    </row>
    <row r="31" spans="1:11">
      <c r="A31" s="82" t="s">
        <v>984</v>
      </c>
      <c r="B31" s="83">
        <v>85800570</v>
      </c>
      <c r="C31" s="83">
        <v>85800570</v>
      </c>
      <c r="D31" s="83">
        <v>0</v>
      </c>
      <c r="E31" s="83">
        <v>0</v>
      </c>
      <c r="F31" s="83">
        <v>0</v>
      </c>
      <c r="G31" s="83">
        <v>0</v>
      </c>
      <c r="H31" s="83">
        <v>0</v>
      </c>
      <c r="I31" s="83">
        <v>0</v>
      </c>
      <c r="J31" s="90"/>
      <c r="K31" s="79"/>
    </row>
    <row r="32" spans="1:11">
      <c r="A32" s="82" t="s">
        <v>985</v>
      </c>
      <c r="B32" s="83">
        <v>950449033</v>
      </c>
      <c r="C32" s="83">
        <v>950449033</v>
      </c>
      <c r="D32" s="83">
        <v>0</v>
      </c>
      <c r="E32" s="83">
        <v>0</v>
      </c>
      <c r="F32" s="83">
        <v>0</v>
      </c>
      <c r="G32" s="83">
        <v>0</v>
      </c>
      <c r="H32" s="83">
        <v>0</v>
      </c>
      <c r="I32" s="83">
        <v>0</v>
      </c>
      <c r="J32" s="90"/>
      <c r="K32" s="79"/>
    </row>
    <row r="33" spans="1:11">
      <c r="A33" s="82" t="s">
        <v>986</v>
      </c>
      <c r="B33" s="83">
        <v>5475158405</v>
      </c>
      <c r="C33" s="83">
        <v>5448529991</v>
      </c>
      <c r="D33" s="83">
        <v>26628414</v>
      </c>
      <c r="E33" s="83">
        <v>0</v>
      </c>
      <c r="F33" s="83">
        <v>26628414</v>
      </c>
      <c r="G33" s="83">
        <v>0</v>
      </c>
      <c r="H33" s="83">
        <v>0</v>
      </c>
      <c r="I33" s="83">
        <v>0</v>
      </c>
      <c r="J33" s="90"/>
      <c r="K33" s="79"/>
    </row>
    <row r="34" spans="1:11">
      <c r="A34" s="82" t="s">
        <v>987</v>
      </c>
      <c r="B34" s="83">
        <v>4306280021</v>
      </c>
      <c r="C34" s="83">
        <v>4306280021</v>
      </c>
      <c r="D34" s="83">
        <v>0</v>
      </c>
      <c r="E34" s="83">
        <v>0</v>
      </c>
      <c r="F34" s="83">
        <v>0</v>
      </c>
      <c r="G34" s="83">
        <v>0</v>
      </c>
      <c r="H34" s="83">
        <v>0</v>
      </c>
      <c r="I34" s="83">
        <v>0</v>
      </c>
      <c r="J34" s="90"/>
      <c r="K34" s="79"/>
    </row>
    <row r="35" spans="1:11">
      <c r="A35" s="82" t="s">
        <v>988</v>
      </c>
      <c r="B35" s="83">
        <v>440149050</v>
      </c>
      <c r="C35" s="83">
        <v>440149050</v>
      </c>
      <c r="D35" s="83">
        <v>0</v>
      </c>
      <c r="E35" s="83">
        <v>0</v>
      </c>
      <c r="F35" s="83">
        <v>0</v>
      </c>
      <c r="G35" s="83">
        <v>0</v>
      </c>
      <c r="H35" s="83">
        <v>0</v>
      </c>
      <c r="I35" s="83">
        <v>0</v>
      </c>
      <c r="J35" s="90"/>
      <c r="K35" s="79"/>
    </row>
    <row r="36" spans="1:11">
      <c r="A36" s="82" t="s">
        <v>989</v>
      </c>
      <c r="B36" s="83">
        <v>6415994</v>
      </c>
      <c r="C36" s="83">
        <v>6415994</v>
      </c>
      <c r="D36" s="83">
        <v>0</v>
      </c>
      <c r="E36" s="83">
        <v>0</v>
      </c>
      <c r="F36" s="83">
        <v>0</v>
      </c>
      <c r="G36" s="83">
        <v>0</v>
      </c>
      <c r="H36" s="83">
        <v>0</v>
      </c>
      <c r="I36" s="83">
        <v>0</v>
      </c>
      <c r="J36" s="90"/>
      <c r="K36" s="79"/>
    </row>
    <row r="37" spans="1:11">
      <c r="A37" s="82" t="s">
        <v>990</v>
      </c>
      <c r="B37" s="83">
        <v>353041826</v>
      </c>
      <c r="C37" s="83">
        <v>353041826</v>
      </c>
      <c r="D37" s="83">
        <v>0</v>
      </c>
      <c r="E37" s="83">
        <v>0</v>
      </c>
      <c r="F37" s="83">
        <v>0</v>
      </c>
      <c r="G37" s="83">
        <v>0</v>
      </c>
      <c r="H37" s="83">
        <v>0</v>
      </c>
      <c r="I37" s="83">
        <v>0</v>
      </c>
      <c r="J37" s="90"/>
      <c r="K37" s="79"/>
    </row>
    <row r="38" spans="1:11">
      <c r="A38" s="82" t="s">
        <v>991</v>
      </c>
      <c r="B38" s="83">
        <v>1930037484</v>
      </c>
      <c r="C38" s="83">
        <v>1930037484</v>
      </c>
      <c r="D38" s="83">
        <v>0</v>
      </c>
      <c r="E38" s="83">
        <v>0</v>
      </c>
      <c r="F38" s="83">
        <v>0</v>
      </c>
      <c r="G38" s="83">
        <v>0</v>
      </c>
      <c r="H38" s="83">
        <v>0</v>
      </c>
      <c r="I38" s="83">
        <v>0</v>
      </c>
      <c r="J38" s="90"/>
      <c r="K38" s="79"/>
    </row>
    <row r="39" spans="1:11">
      <c r="A39" s="82" t="s">
        <v>992</v>
      </c>
      <c r="B39" s="83">
        <v>1224785</v>
      </c>
      <c r="C39" s="83">
        <v>1224785</v>
      </c>
      <c r="D39" s="83">
        <v>0</v>
      </c>
      <c r="E39" s="83">
        <v>0</v>
      </c>
      <c r="F39" s="83">
        <v>0</v>
      </c>
      <c r="G39" s="83">
        <v>0</v>
      </c>
      <c r="H39" s="83">
        <v>0</v>
      </c>
      <c r="I39" s="83">
        <v>0</v>
      </c>
      <c r="J39" s="90"/>
      <c r="K39" s="79"/>
    </row>
    <row r="40" spans="1:11">
      <c r="A40" s="82" t="s">
        <v>993</v>
      </c>
      <c r="B40" s="83">
        <v>856256424</v>
      </c>
      <c r="C40" s="83">
        <v>856256424</v>
      </c>
      <c r="D40" s="83">
        <v>0</v>
      </c>
      <c r="E40" s="83">
        <v>0</v>
      </c>
      <c r="F40" s="83">
        <v>0</v>
      </c>
      <c r="G40" s="83">
        <v>0</v>
      </c>
      <c r="H40" s="83">
        <v>0</v>
      </c>
      <c r="I40" s="83">
        <v>0</v>
      </c>
      <c r="J40" s="90"/>
      <c r="K40" s="79"/>
    </row>
    <row r="41" spans="1:11">
      <c r="A41" s="82" t="s">
        <v>994</v>
      </c>
      <c r="B41" s="83">
        <v>560197208</v>
      </c>
      <c r="C41" s="83">
        <v>451701058</v>
      </c>
      <c r="D41" s="83">
        <v>108496150</v>
      </c>
      <c r="E41" s="83">
        <v>0</v>
      </c>
      <c r="F41" s="83">
        <v>108496150</v>
      </c>
      <c r="G41" s="83">
        <v>0</v>
      </c>
      <c r="H41" s="83">
        <v>0</v>
      </c>
      <c r="I41" s="83">
        <v>0</v>
      </c>
      <c r="J41" s="90"/>
      <c r="K41" s="79"/>
    </row>
    <row r="42" spans="1:11">
      <c r="A42" s="82" t="s">
        <v>995</v>
      </c>
      <c r="B42" s="83">
        <v>15516639</v>
      </c>
      <c r="C42" s="83">
        <v>20258061</v>
      </c>
      <c r="D42" s="83">
        <v>0</v>
      </c>
      <c r="E42" s="83">
        <v>4741422</v>
      </c>
      <c r="F42" s="83">
        <v>0</v>
      </c>
      <c r="G42" s="83">
        <v>4741422</v>
      </c>
      <c r="H42" s="83">
        <v>0</v>
      </c>
      <c r="I42" s="83">
        <v>0</v>
      </c>
      <c r="J42" s="90"/>
      <c r="K42" s="79"/>
    </row>
    <row r="43" spans="1:11">
      <c r="A43" s="82" t="s">
        <v>996</v>
      </c>
      <c r="B43" s="83">
        <v>312524048</v>
      </c>
      <c r="C43" s="83">
        <v>312524048</v>
      </c>
      <c r="D43" s="83">
        <v>0</v>
      </c>
      <c r="E43" s="83">
        <v>0</v>
      </c>
      <c r="F43" s="83">
        <v>0</v>
      </c>
      <c r="G43" s="83">
        <v>0</v>
      </c>
      <c r="H43" s="83">
        <v>0</v>
      </c>
      <c r="I43" s="83">
        <v>0</v>
      </c>
      <c r="J43" s="90"/>
      <c r="K43" s="79"/>
    </row>
    <row r="44" spans="1:11">
      <c r="A44" s="82" t="s">
        <v>997</v>
      </c>
      <c r="B44" s="83">
        <v>1760000</v>
      </c>
      <c r="C44" s="83">
        <v>1760000</v>
      </c>
      <c r="D44" s="83">
        <v>0</v>
      </c>
      <c r="E44" s="83">
        <v>0</v>
      </c>
      <c r="F44" s="83">
        <v>0</v>
      </c>
      <c r="G44" s="83">
        <v>0</v>
      </c>
      <c r="H44" s="83">
        <v>0</v>
      </c>
      <c r="I44" s="83">
        <v>0</v>
      </c>
      <c r="J44" s="90"/>
      <c r="K44" s="79"/>
    </row>
    <row r="45" spans="1:11">
      <c r="A45" s="82" t="s">
        <v>998</v>
      </c>
      <c r="B45" s="83">
        <v>1057439868</v>
      </c>
      <c r="C45" s="83">
        <v>1057439868</v>
      </c>
      <c r="D45" s="83">
        <v>0</v>
      </c>
      <c r="E45" s="83">
        <v>0</v>
      </c>
      <c r="F45" s="83">
        <v>0</v>
      </c>
      <c r="G45" s="83">
        <v>0</v>
      </c>
      <c r="H45" s="83">
        <v>0</v>
      </c>
      <c r="I45" s="83">
        <v>0</v>
      </c>
      <c r="J45" s="90"/>
      <c r="K45" s="79"/>
    </row>
    <row r="46" spans="1:11">
      <c r="A46" s="82" t="s">
        <v>999</v>
      </c>
      <c r="B46" s="83">
        <v>157120005</v>
      </c>
      <c r="C46" s="83">
        <v>152067781</v>
      </c>
      <c r="D46" s="83">
        <v>5052224</v>
      </c>
      <c r="E46" s="83">
        <v>0</v>
      </c>
      <c r="F46" s="83">
        <v>5052224</v>
      </c>
      <c r="G46" s="83">
        <v>0</v>
      </c>
      <c r="H46" s="83">
        <v>0</v>
      </c>
      <c r="I46" s="83">
        <v>0</v>
      </c>
      <c r="J46" s="90"/>
      <c r="K46" s="79"/>
    </row>
    <row r="47" spans="1:11">
      <c r="A47" s="82" t="s">
        <v>1000</v>
      </c>
      <c r="B47" s="83">
        <v>15383644</v>
      </c>
      <c r="C47" s="83">
        <v>9925959</v>
      </c>
      <c r="D47" s="83">
        <v>5457685</v>
      </c>
      <c r="E47" s="83">
        <v>0</v>
      </c>
      <c r="F47" s="83">
        <v>5457685</v>
      </c>
      <c r="G47" s="83">
        <v>0</v>
      </c>
      <c r="H47" s="83">
        <v>0</v>
      </c>
      <c r="I47" s="83">
        <v>0</v>
      </c>
      <c r="J47" s="90"/>
      <c r="K47" s="79"/>
    </row>
    <row r="48" spans="1:11">
      <c r="A48" s="82" t="s">
        <v>1001</v>
      </c>
      <c r="B48" s="83">
        <v>63809290</v>
      </c>
      <c r="C48" s="83">
        <v>63809290</v>
      </c>
      <c r="D48" s="83">
        <v>0</v>
      </c>
      <c r="E48" s="83">
        <v>0</v>
      </c>
      <c r="F48" s="83">
        <v>0</v>
      </c>
      <c r="G48" s="83">
        <v>0</v>
      </c>
      <c r="H48" s="83">
        <v>0</v>
      </c>
      <c r="I48" s="83">
        <v>0</v>
      </c>
      <c r="J48" s="90"/>
      <c r="K48" s="79"/>
    </row>
    <row r="49" spans="1:11">
      <c r="A49" s="82" t="s">
        <v>1002</v>
      </c>
      <c r="B49" s="83">
        <v>1238687842</v>
      </c>
      <c r="C49" s="83">
        <v>1238687842</v>
      </c>
      <c r="D49" s="83">
        <v>0</v>
      </c>
      <c r="E49" s="83">
        <v>0</v>
      </c>
      <c r="F49" s="83">
        <v>0</v>
      </c>
      <c r="G49" s="83">
        <v>0</v>
      </c>
      <c r="H49" s="83">
        <v>0</v>
      </c>
      <c r="I49" s="83">
        <v>0</v>
      </c>
      <c r="J49" s="90"/>
      <c r="K49" s="79"/>
    </row>
    <row r="50" spans="1:11">
      <c r="A50" s="82" t="s">
        <v>1003</v>
      </c>
      <c r="B50" s="83">
        <v>229360251</v>
      </c>
      <c r="C50" s="83">
        <v>229360251</v>
      </c>
      <c r="D50" s="83">
        <v>0</v>
      </c>
      <c r="E50" s="83">
        <v>0</v>
      </c>
      <c r="F50" s="83">
        <v>0</v>
      </c>
      <c r="G50" s="83">
        <v>0</v>
      </c>
      <c r="H50" s="83">
        <v>0</v>
      </c>
      <c r="I50" s="83">
        <v>0</v>
      </c>
      <c r="J50" s="90"/>
      <c r="K50" s="79"/>
    </row>
    <row r="51" spans="1:11">
      <c r="A51" s="82" t="s">
        <v>1004</v>
      </c>
      <c r="B51" s="83">
        <v>548076</v>
      </c>
      <c r="C51" s="83">
        <v>548076</v>
      </c>
      <c r="D51" s="83">
        <v>0</v>
      </c>
      <c r="E51" s="83">
        <v>0</v>
      </c>
      <c r="F51" s="83">
        <v>0</v>
      </c>
      <c r="G51" s="83">
        <v>0</v>
      </c>
      <c r="H51" s="83">
        <v>0</v>
      </c>
      <c r="I51" s="83">
        <v>0</v>
      </c>
      <c r="J51" s="90"/>
      <c r="K51" s="79"/>
    </row>
    <row r="52" spans="1:11">
      <c r="A52" s="82" t="s">
        <v>1005</v>
      </c>
      <c r="B52" s="83">
        <v>35832640</v>
      </c>
      <c r="C52" s="83">
        <v>35832640</v>
      </c>
      <c r="D52" s="83">
        <v>0</v>
      </c>
      <c r="E52" s="83">
        <v>0</v>
      </c>
      <c r="F52" s="83">
        <v>0</v>
      </c>
      <c r="G52" s="83">
        <v>0</v>
      </c>
      <c r="H52" s="83">
        <v>0</v>
      </c>
      <c r="I52" s="83">
        <v>0</v>
      </c>
      <c r="J52" s="90"/>
      <c r="K52" s="79"/>
    </row>
    <row r="53" spans="1:11">
      <c r="A53" s="82" t="s">
        <v>1006</v>
      </c>
      <c r="B53" s="83">
        <v>10736437</v>
      </c>
      <c r="C53" s="83">
        <v>10736437</v>
      </c>
      <c r="D53" s="83">
        <v>0</v>
      </c>
      <c r="E53" s="83">
        <v>0</v>
      </c>
      <c r="F53" s="83">
        <v>0</v>
      </c>
      <c r="G53" s="83">
        <v>0</v>
      </c>
      <c r="H53" s="83">
        <v>0</v>
      </c>
      <c r="I53" s="83">
        <v>0</v>
      </c>
      <c r="J53" s="90"/>
      <c r="K53" s="79"/>
    </row>
    <row r="54" spans="1:11">
      <c r="A54" s="82" t="s">
        <v>1007</v>
      </c>
      <c r="B54" s="83">
        <v>112493</v>
      </c>
      <c r="C54" s="83">
        <v>112493</v>
      </c>
      <c r="D54" s="83">
        <v>0</v>
      </c>
      <c r="E54" s="83">
        <v>0</v>
      </c>
      <c r="F54" s="83">
        <v>0</v>
      </c>
      <c r="G54" s="83">
        <v>0</v>
      </c>
      <c r="H54" s="83">
        <v>0</v>
      </c>
      <c r="I54" s="83">
        <v>0</v>
      </c>
      <c r="J54" s="90"/>
      <c r="K54" s="79"/>
    </row>
    <row r="55" spans="1:11">
      <c r="A55" s="82" t="s">
        <v>1008</v>
      </c>
      <c r="B55" s="83">
        <v>5233241380</v>
      </c>
      <c r="C55" s="83">
        <v>5233241380</v>
      </c>
      <c r="D55" s="83">
        <v>0</v>
      </c>
      <c r="E55" s="83">
        <v>0</v>
      </c>
      <c r="F55" s="83">
        <v>0</v>
      </c>
      <c r="G55" s="83">
        <v>0</v>
      </c>
      <c r="H55" s="83">
        <v>0</v>
      </c>
      <c r="I55" s="83">
        <v>0</v>
      </c>
      <c r="J55" s="90"/>
      <c r="K55" s="79"/>
    </row>
    <row r="56" spans="1:11">
      <c r="A56" s="82" t="s">
        <v>1009</v>
      </c>
      <c r="B56" s="83">
        <v>6018690444</v>
      </c>
      <c r="C56" s="83">
        <v>6018690444</v>
      </c>
      <c r="D56" s="83">
        <v>0</v>
      </c>
      <c r="E56" s="83">
        <v>0</v>
      </c>
      <c r="F56" s="83">
        <v>0</v>
      </c>
      <c r="G56" s="83">
        <v>0</v>
      </c>
      <c r="H56" s="83">
        <v>0</v>
      </c>
      <c r="I56" s="83">
        <v>0</v>
      </c>
      <c r="J56" s="90"/>
      <c r="K56" s="79"/>
    </row>
    <row r="57" spans="1:11">
      <c r="A57" s="82" t="s">
        <v>1010</v>
      </c>
      <c r="B57" s="83">
        <v>9543846999</v>
      </c>
      <c r="C57" s="83">
        <v>9532621528</v>
      </c>
      <c r="D57" s="83">
        <v>11225471</v>
      </c>
      <c r="E57" s="83">
        <v>0</v>
      </c>
      <c r="F57" s="83">
        <v>11225471</v>
      </c>
      <c r="G57" s="83">
        <v>0</v>
      </c>
      <c r="H57" s="83">
        <v>0</v>
      </c>
      <c r="I57" s="83">
        <v>0</v>
      </c>
      <c r="J57" s="90"/>
      <c r="K57" s="79"/>
    </row>
    <row r="58" spans="1:11">
      <c r="A58" s="82" t="s">
        <v>1011</v>
      </c>
      <c r="B58" s="83">
        <v>11712079967</v>
      </c>
      <c r="C58" s="83">
        <v>11693501066</v>
      </c>
      <c r="D58" s="83">
        <v>18578901</v>
      </c>
      <c r="E58" s="83">
        <v>0</v>
      </c>
      <c r="F58" s="83">
        <v>18578901</v>
      </c>
      <c r="G58" s="83">
        <v>0</v>
      </c>
      <c r="H58" s="83">
        <v>0</v>
      </c>
      <c r="I58" s="83">
        <v>0</v>
      </c>
      <c r="J58" s="90"/>
      <c r="K58" s="79"/>
    </row>
    <row r="59" spans="1:11">
      <c r="A59" s="82" t="s">
        <v>1012</v>
      </c>
      <c r="B59" s="83">
        <v>124340639</v>
      </c>
      <c r="C59" s="83">
        <v>124340639</v>
      </c>
      <c r="D59" s="83">
        <v>0</v>
      </c>
      <c r="E59" s="83">
        <v>0</v>
      </c>
      <c r="F59" s="83">
        <v>0</v>
      </c>
      <c r="G59" s="83">
        <v>0</v>
      </c>
      <c r="H59" s="83">
        <v>0</v>
      </c>
      <c r="I59" s="83">
        <v>0</v>
      </c>
      <c r="J59" s="90"/>
      <c r="K59" s="79"/>
    </row>
    <row r="60" spans="1:11">
      <c r="A60" s="82" t="s">
        <v>1013</v>
      </c>
      <c r="B60" s="83">
        <v>107595652</v>
      </c>
      <c r="C60" s="83">
        <v>107595652</v>
      </c>
      <c r="D60" s="83">
        <v>0</v>
      </c>
      <c r="E60" s="83">
        <v>0</v>
      </c>
      <c r="F60" s="83">
        <v>0</v>
      </c>
      <c r="G60" s="83">
        <v>0</v>
      </c>
      <c r="H60" s="83">
        <v>0</v>
      </c>
      <c r="I60" s="83">
        <v>0</v>
      </c>
      <c r="J60" s="90"/>
      <c r="K60" s="79"/>
    </row>
    <row r="61" spans="1:11">
      <c r="A61" s="82" t="s">
        <v>1014</v>
      </c>
      <c r="B61" s="83">
        <v>243386936</v>
      </c>
      <c r="C61" s="83">
        <v>243386936</v>
      </c>
      <c r="D61" s="83">
        <v>0</v>
      </c>
      <c r="E61" s="83">
        <v>0</v>
      </c>
      <c r="F61" s="83">
        <v>0</v>
      </c>
      <c r="G61" s="83">
        <v>0</v>
      </c>
      <c r="H61" s="83">
        <v>0</v>
      </c>
      <c r="I61" s="83">
        <v>0</v>
      </c>
      <c r="J61" s="90"/>
      <c r="K61" s="79"/>
    </row>
    <row r="62" spans="1:11">
      <c r="A62" s="82" t="s">
        <v>1015</v>
      </c>
      <c r="B62" s="83">
        <v>144385348</v>
      </c>
      <c r="C62" s="83">
        <v>144385348</v>
      </c>
      <c r="D62" s="83">
        <v>0</v>
      </c>
      <c r="E62" s="83">
        <v>0</v>
      </c>
      <c r="F62" s="83">
        <v>0</v>
      </c>
      <c r="G62" s="83">
        <v>0</v>
      </c>
      <c r="H62" s="83">
        <v>0</v>
      </c>
      <c r="I62" s="83">
        <v>0</v>
      </c>
      <c r="J62" s="90"/>
      <c r="K62" s="79"/>
    </row>
    <row r="63" spans="1:11">
      <c r="A63" s="82" t="s">
        <v>1016</v>
      </c>
      <c r="B63" s="83">
        <v>62452657</v>
      </c>
      <c r="C63" s="83">
        <v>62452657</v>
      </c>
      <c r="D63" s="83">
        <v>0</v>
      </c>
      <c r="E63" s="83">
        <v>0</v>
      </c>
      <c r="F63" s="83">
        <v>0</v>
      </c>
      <c r="G63" s="83">
        <v>0</v>
      </c>
      <c r="H63" s="83">
        <v>0</v>
      </c>
      <c r="I63" s="83">
        <v>0</v>
      </c>
      <c r="J63" s="90"/>
      <c r="K63" s="79"/>
    </row>
    <row r="64" spans="1:11">
      <c r="A64" s="82" t="s">
        <v>1017</v>
      </c>
      <c r="B64" s="83">
        <v>597866344</v>
      </c>
      <c r="C64" s="83">
        <v>597816440</v>
      </c>
      <c r="D64" s="83">
        <v>49904</v>
      </c>
      <c r="E64" s="83">
        <v>0</v>
      </c>
      <c r="F64" s="83">
        <v>49904</v>
      </c>
      <c r="G64" s="83">
        <v>0</v>
      </c>
      <c r="H64" s="83">
        <v>0</v>
      </c>
      <c r="I64" s="83">
        <v>0</v>
      </c>
      <c r="J64" s="90"/>
      <c r="K64" s="79"/>
    </row>
    <row r="65" spans="1:11">
      <c r="A65" s="82" t="s">
        <v>1018</v>
      </c>
      <c r="B65" s="83">
        <v>81515066</v>
      </c>
      <c r="C65" s="83">
        <v>81515066</v>
      </c>
      <c r="D65" s="83">
        <v>0</v>
      </c>
      <c r="E65" s="83">
        <v>0</v>
      </c>
      <c r="F65" s="83">
        <v>0</v>
      </c>
      <c r="G65" s="83">
        <v>0</v>
      </c>
      <c r="H65" s="83">
        <v>0</v>
      </c>
      <c r="I65" s="83">
        <v>0</v>
      </c>
      <c r="J65" s="90"/>
      <c r="K65" s="79"/>
    </row>
    <row r="66" spans="1:11">
      <c r="A66" s="82" t="s">
        <v>1019</v>
      </c>
      <c r="B66" s="83">
        <v>34575171</v>
      </c>
      <c r="C66" s="83">
        <v>34575171</v>
      </c>
      <c r="D66" s="83">
        <v>0</v>
      </c>
      <c r="E66" s="83">
        <v>0</v>
      </c>
      <c r="F66" s="83">
        <v>0</v>
      </c>
      <c r="G66" s="83">
        <v>0</v>
      </c>
      <c r="H66" s="83">
        <v>0</v>
      </c>
      <c r="I66" s="83">
        <v>0</v>
      </c>
      <c r="J66" s="90"/>
      <c r="K66" s="79"/>
    </row>
    <row r="67" spans="1:11">
      <c r="A67" s="82" t="s">
        <v>1020</v>
      </c>
      <c r="B67" s="83">
        <v>47133217</v>
      </c>
      <c r="C67" s="83">
        <v>47133217</v>
      </c>
      <c r="D67" s="83">
        <v>0</v>
      </c>
      <c r="E67" s="83">
        <v>0</v>
      </c>
      <c r="F67" s="83">
        <v>0</v>
      </c>
      <c r="G67" s="83">
        <v>0</v>
      </c>
      <c r="H67" s="83">
        <v>0</v>
      </c>
      <c r="I67" s="83">
        <v>0</v>
      </c>
      <c r="J67" s="90"/>
      <c r="K67" s="79"/>
    </row>
    <row r="68" spans="1:11">
      <c r="A68" s="82" t="s">
        <v>1021</v>
      </c>
      <c r="B68" s="83">
        <v>866701702</v>
      </c>
      <c r="C68" s="83">
        <v>866701702</v>
      </c>
      <c r="D68" s="83">
        <v>0</v>
      </c>
      <c r="E68" s="83">
        <v>0</v>
      </c>
      <c r="F68" s="83">
        <v>0</v>
      </c>
      <c r="G68" s="83">
        <v>0</v>
      </c>
      <c r="H68" s="83">
        <v>0</v>
      </c>
      <c r="I68" s="83">
        <v>0</v>
      </c>
      <c r="J68" s="90"/>
      <c r="K68" s="79"/>
    </row>
    <row r="69" spans="1:11">
      <c r="A69" s="82" t="s">
        <v>1022</v>
      </c>
      <c r="B69" s="83">
        <v>232733717</v>
      </c>
      <c r="C69" s="83">
        <v>228380715</v>
      </c>
      <c r="D69" s="83">
        <v>4353002</v>
      </c>
      <c r="E69" s="83">
        <v>0</v>
      </c>
      <c r="F69" s="83">
        <v>4353002</v>
      </c>
      <c r="G69" s="83">
        <v>0</v>
      </c>
      <c r="H69" s="83">
        <v>0</v>
      </c>
      <c r="I69" s="83">
        <v>0</v>
      </c>
      <c r="J69" s="90"/>
      <c r="K69" s="79"/>
    </row>
    <row r="70" spans="1:11">
      <c r="A70" s="82" t="s">
        <v>1023</v>
      </c>
      <c r="B70" s="83">
        <v>366940781</v>
      </c>
      <c r="C70" s="83">
        <v>366779381</v>
      </c>
      <c r="D70" s="83">
        <v>161400</v>
      </c>
      <c r="E70" s="83">
        <v>0</v>
      </c>
      <c r="F70" s="83">
        <v>161400</v>
      </c>
      <c r="G70" s="83">
        <v>0</v>
      </c>
      <c r="H70" s="83">
        <v>0</v>
      </c>
      <c r="I70" s="83">
        <v>0</v>
      </c>
      <c r="J70" s="90"/>
      <c r="K70" s="79"/>
    </row>
    <row r="71" spans="1:11">
      <c r="A71" s="82" t="s">
        <v>1024</v>
      </c>
      <c r="B71" s="83">
        <v>12612209</v>
      </c>
      <c r="C71" s="83">
        <v>12612209</v>
      </c>
      <c r="D71" s="83">
        <v>0</v>
      </c>
      <c r="E71" s="83">
        <v>0</v>
      </c>
      <c r="F71" s="83">
        <v>0</v>
      </c>
      <c r="G71" s="83">
        <v>0</v>
      </c>
      <c r="H71" s="83">
        <v>0</v>
      </c>
      <c r="I71" s="83">
        <v>0</v>
      </c>
      <c r="J71" s="90"/>
      <c r="K71" s="79"/>
    </row>
    <row r="72" spans="1:11">
      <c r="A72" s="82" t="s">
        <v>1025</v>
      </c>
      <c r="B72" s="83">
        <v>29921746</v>
      </c>
      <c r="C72" s="83">
        <v>29801746</v>
      </c>
      <c r="D72" s="83">
        <v>120000</v>
      </c>
      <c r="E72" s="83">
        <v>0</v>
      </c>
      <c r="F72" s="83">
        <v>120000</v>
      </c>
      <c r="G72" s="83">
        <v>0</v>
      </c>
      <c r="H72" s="83">
        <v>0</v>
      </c>
      <c r="I72" s="83">
        <v>0</v>
      </c>
      <c r="J72" s="90"/>
      <c r="K72" s="79"/>
    </row>
    <row r="73" spans="1:11">
      <c r="A73" s="82" t="s">
        <v>1026</v>
      </c>
      <c r="B73" s="83">
        <v>41521726</v>
      </c>
      <c r="C73" s="83">
        <v>41521726</v>
      </c>
      <c r="D73" s="83">
        <v>0</v>
      </c>
      <c r="E73" s="83">
        <v>0</v>
      </c>
      <c r="F73" s="83">
        <v>0</v>
      </c>
      <c r="G73" s="83">
        <v>0</v>
      </c>
      <c r="H73" s="83">
        <v>0</v>
      </c>
      <c r="I73" s="83">
        <v>0</v>
      </c>
      <c r="J73" s="90"/>
      <c r="K73" s="79"/>
    </row>
    <row r="74" spans="1:11">
      <c r="A74" s="82" t="s">
        <v>1027</v>
      </c>
      <c r="B74" s="83">
        <v>679923</v>
      </c>
      <c r="C74" s="83">
        <v>679923</v>
      </c>
      <c r="D74" s="83">
        <v>0</v>
      </c>
      <c r="E74" s="83">
        <v>0</v>
      </c>
      <c r="F74" s="83">
        <v>0</v>
      </c>
      <c r="G74" s="83">
        <v>0</v>
      </c>
      <c r="H74" s="83">
        <v>0</v>
      </c>
      <c r="I74" s="83">
        <v>0</v>
      </c>
      <c r="J74" s="90"/>
      <c r="K74" s="79"/>
    </row>
    <row r="75" spans="1:11">
      <c r="A75" s="82" t="s">
        <v>1028</v>
      </c>
      <c r="B75" s="83">
        <v>40309192</v>
      </c>
      <c r="C75" s="83">
        <v>40411587</v>
      </c>
      <c r="D75" s="83">
        <v>0</v>
      </c>
      <c r="E75" s="83">
        <v>102395</v>
      </c>
      <c r="F75" s="83">
        <v>0</v>
      </c>
      <c r="G75" s="83">
        <v>102395</v>
      </c>
      <c r="H75" s="83">
        <v>0</v>
      </c>
      <c r="I75" s="83">
        <v>0</v>
      </c>
      <c r="J75" s="90"/>
      <c r="K75" s="79"/>
    </row>
    <row r="76" spans="1:11">
      <c r="A76" s="82" t="s">
        <v>1029</v>
      </c>
      <c r="B76" s="83">
        <v>1875437764</v>
      </c>
      <c r="C76" s="83">
        <v>1874957874</v>
      </c>
      <c r="D76" s="83">
        <v>479890</v>
      </c>
      <c r="E76" s="83">
        <v>0</v>
      </c>
      <c r="F76" s="83">
        <v>479890</v>
      </c>
      <c r="G76" s="83">
        <v>0</v>
      </c>
      <c r="H76" s="83">
        <v>0</v>
      </c>
      <c r="I76" s="83">
        <v>0</v>
      </c>
      <c r="J76" s="90"/>
      <c r="K76" s="79"/>
    </row>
    <row r="77" spans="1:11">
      <c r="A77" s="82" t="s">
        <v>1030</v>
      </c>
      <c r="B77" s="83">
        <v>38158141</v>
      </c>
      <c r="C77" s="83">
        <v>38158141</v>
      </c>
      <c r="D77" s="83">
        <v>0</v>
      </c>
      <c r="E77" s="83">
        <v>0</v>
      </c>
      <c r="F77" s="83">
        <v>0</v>
      </c>
      <c r="G77" s="83">
        <v>0</v>
      </c>
      <c r="H77" s="83">
        <v>0</v>
      </c>
      <c r="I77" s="83">
        <v>0</v>
      </c>
      <c r="J77" s="90"/>
      <c r="K77" s="79"/>
    </row>
    <row r="78" spans="1:11">
      <c r="A78" s="82" t="s">
        <v>1031</v>
      </c>
      <c r="B78" s="83">
        <v>8157925</v>
      </c>
      <c r="C78" s="83">
        <v>8157925</v>
      </c>
      <c r="D78" s="83">
        <v>0</v>
      </c>
      <c r="E78" s="83">
        <v>0</v>
      </c>
      <c r="F78" s="83">
        <v>0</v>
      </c>
      <c r="G78" s="83">
        <v>0</v>
      </c>
      <c r="H78" s="83">
        <v>0</v>
      </c>
      <c r="I78" s="83">
        <v>0</v>
      </c>
      <c r="J78" s="90"/>
      <c r="K78" s="79"/>
    </row>
    <row r="79" spans="1:11">
      <c r="A79" s="82" t="s">
        <v>1032</v>
      </c>
      <c r="B79" s="83">
        <v>80337070</v>
      </c>
      <c r="C79" s="83">
        <v>80337070</v>
      </c>
      <c r="D79" s="83">
        <v>0</v>
      </c>
      <c r="E79" s="83">
        <v>0</v>
      </c>
      <c r="F79" s="83">
        <v>0</v>
      </c>
      <c r="G79" s="83">
        <v>0</v>
      </c>
      <c r="H79" s="83">
        <v>0</v>
      </c>
      <c r="I79" s="83">
        <v>0</v>
      </c>
      <c r="J79" s="90"/>
      <c r="K79" s="79"/>
    </row>
    <row r="80" spans="1:11">
      <c r="A80" s="82" t="s">
        <v>1033</v>
      </c>
      <c r="B80" s="83">
        <v>198471859</v>
      </c>
      <c r="C80" s="83">
        <v>198471859</v>
      </c>
      <c r="D80" s="83">
        <v>0</v>
      </c>
      <c r="E80" s="83">
        <v>0</v>
      </c>
      <c r="F80" s="83">
        <v>0</v>
      </c>
      <c r="G80" s="83">
        <v>0</v>
      </c>
      <c r="H80" s="83">
        <v>0</v>
      </c>
      <c r="I80" s="83">
        <v>0</v>
      </c>
      <c r="J80" s="90"/>
      <c r="K80" s="79"/>
    </row>
    <row r="81" spans="1:11">
      <c r="A81" s="82" t="s">
        <v>1034</v>
      </c>
      <c r="B81" s="83">
        <v>2133866660</v>
      </c>
      <c r="C81" s="83">
        <v>2133866660</v>
      </c>
      <c r="D81" s="83">
        <v>0</v>
      </c>
      <c r="E81" s="83">
        <v>0</v>
      </c>
      <c r="F81" s="83">
        <v>0</v>
      </c>
      <c r="G81" s="83">
        <v>0</v>
      </c>
      <c r="H81" s="83">
        <v>0</v>
      </c>
      <c r="I81" s="83">
        <v>0</v>
      </c>
      <c r="J81" s="90"/>
      <c r="K81" s="79"/>
    </row>
    <row r="82" spans="1:11">
      <c r="A82" s="82" t="s">
        <v>1035</v>
      </c>
      <c r="B82" s="83">
        <v>301262714</v>
      </c>
      <c r="C82" s="83">
        <v>301262714</v>
      </c>
      <c r="D82" s="83">
        <v>0</v>
      </c>
      <c r="E82" s="83">
        <v>0</v>
      </c>
      <c r="F82" s="83">
        <v>0</v>
      </c>
      <c r="G82" s="83">
        <v>0</v>
      </c>
      <c r="H82" s="83">
        <v>0</v>
      </c>
      <c r="I82" s="83">
        <v>0</v>
      </c>
      <c r="J82" s="90"/>
      <c r="K82" s="79"/>
    </row>
    <row r="83" spans="1:11">
      <c r="A83" s="82" t="s">
        <v>1036</v>
      </c>
      <c r="B83" s="83">
        <v>1514496</v>
      </c>
      <c r="C83" s="83">
        <v>1514496</v>
      </c>
      <c r="D83" s="83">
        <v>0</v>
      </c>
      <c r="E83" s="83">
        <v>0</v>
      </c>
      <c r="F83" s="83">
        <v>0</v>
      </c>
      <c r="G83" s="83">
        <v>0</v>
      </c>
      <c r="H83" s="83">
        <v>0</v>
      </c>
      <c r="I83" s="83">
        <v>0</v>
      </c>
      <c r="J83" s="90"/>
      <c r="K83" s="79"/>
    </row>
    <row r="84" spans="1:11">
      <c r="A84" s="82" t="s">
        <v>1037</v>
      </c>
      <c r="B84" s="83">
        <v>419213856</v>
      </c>
      <c r="C84" s="83">
        <v>311157966</v>
      </c>
      <c r="D84" s="83">
        <v>108055890</v>
      </c>
      <c r="E84" s="83">
        <v>0</v>
      </c>
      <c r="F84" s="83">
        <v>108055890</v>
      </c>
      <c r="G84" s="83">
        <v>0</v>
      </c>
      <c r="H84" s="83">
        <v>0</v>
      </c>
      <c r="I84" s="83">
        <v>0</v>
      </c>
      <c r="J84" s="90"/>
      <c r="K84" s="79"/>
    </row>
    <row r="85" spans="1:11">
      <c r="A85" s="82" t="s">
        <v>1038</v>
      </c>
      <c r="B85" s="83">
        <v>33175348</v>
      </c>
      <c r="C85" s="83">
        <v>30938540</v>
      </c>
      <c r="D85" s="83">
        <v>2236808</v>
      </c>
      <c r="E85" s="83">
        <v>0</v>
      </c>
      <c r="F85" s="83">
        <v>2236808</v>
      </c>
      <c r="G85" s="83">
        <v>0</v>
      </c>
      <c r="H85" s="83">
        <v>0</v>
      </c>
      <c r="I85" s="83">
        <v>0</v>
      </c>
      <c r="J85" s="90"/>
      <c r="K85" s="79"/>
    </row>
    <row r="86" spans="1:11">
      <c r="A86" s="82" t="s">
        <v>1039</v>
      </c>
      <c r="B86" s="83">
        <v>6356081</v>
      </c>
      <c r="C86" s="83">
        <v>6356081</v>
      </c>
      <c r="D86" s="83">
        <v>0</v>
      </c>
      <c r="E86" s="83">
        <v>0</v>
      </c>
      <c r="F86" s="83">
        <v>0</v>
      </c>
      <c r="G86" s="83">
        <v>0</v>
      </c>
      <c r="H86" s="83">
        <v>0</v>
      </c>
      <c r="I86" s="83">
        <v>0</v>
      </c>
      <c r="J86" s="90"/>
      <c r="K86" s="79"/>
    </row>
    <row r="87" spans="1:11">
      <c r="A87" s="82" t="s">
        <v>1040</v>
      </c>
      <c r="B87" s="83">
        <v>29089524</v>
      </c>
      <c r="C87" s="83">
        <v>29089524</v>
      </c>
      <c r="D87" s="83">
        <v>0</v>
      </c>
      <c r="E87" s="83">
        <v>0</v>
      </c>
      <c r="F87" s="83">
        <v>0</v>
      </c>
      <c r="G87" s="83">
        <v>0</v>
      </c>
      <c r="H87" s="83">
        <v>0</v>
      </c>
      <c r="I87" s="83">
        <v>0</v>
      </c>
      <c r="J87" s="90"/>
      <c r="K87" s="79"/>
    </row>
    <row r="88" spans="1:11">
      <c r="A88" s="82" t="s">
        <v>1041</v>
      </c>
      <c r="B88" s="83">
        <v>8406672</v>
      </c>
      <c r="C88" s="83">
        <v>8406672</v>
      </c>
      <c r="D88" s="83">
        <v>0</v>
      </c>
      <c r="E88" s="83">
        <v>0</v>
      </c>
      <c r="F88" s="83">
        <v>0</v>
      </c>
      <c r="G88" s="83">
        <v>0</v>
      </c>
      <c r="H88" s="83">
        <v>0</v>
      </c>
      <c r="I88" s="83">
        <v>0</v>
      </c>
      <c r="J88" s="90"/>
      <c r="K88" s="79"/>
    </row>
    <row r="89" spans="1:11">
      <c r="A89" s="82" t="s">
        <v>1042</v>
      </c>
      <c r="B89" s="83">
        <v>5197364</v>
      </c>
      <c r="C89" s="83">
        <v>5197364</v>
      </c>
      <c r="D89" s="83">
        <v>0</v>
      </c>
      <c r="E89" s="83">
        <v>0</v>
      </c>
      <c r="F89" s="83">
        <v>0</v>
      </c>
      <c r="G89" s="83">
        <v>0</v>
      </c>
      <c r="H89" s="83">
        <v>0</v>
      </c>
      <c r="I89" s="83">
        <v>0</v>
      </c>
      <c r="J89" s="90"/>
      <c r="K89" s="79"/>
    </row>
    <row r="90" spans="1:11">
      <c r="A90" s="82" t="s">
        <v>1043</v>
      </c>
      <c r="B90" s="83">
        <v>5181146152</v>
      </c>
      <c r="C90" s="83">
        <v>5181146152</v>
      </c>
      <c r="D90" s="83">
        <v>0</v>
      </c>
      <c r="E90" s="83">
        <v>0</v>
      </c>
      <c r="F90" s="83">
        <v>0</v>
      </c>
      <c r="G90" s="83">
        <v>0</v>
      </c>
      <c r="H90" s="83">
        <v>0</v>
      </c>
      <c r="I90" s="83">
        <v>0</v>
      </c>
      <c r="J90" s="90"/>
      <c r="K90" s="79"/>
    </row>
    <row r="91" spans="1:11">
      <c r="A91" s="82" t="s">
        <v>1044</v>
      </c>
      <c r="B91" s="83">
        <v>7908341050</v>
      </c>
      <c r="C91" s="83">
        <v>7908341050</v>
      </c>
      <c r="D91" s="83">
        <v>0</v>
      </c>
      <c r="E91" s="83">
        <v>0</v>
      </c>
      <c r="F91" s="83">
        <v>0</v>
      </c>
      <c r="G91" s="83">
        <v>0</v>
      </c>
      <c r="H91" s="83">
        <v>0</v>
      </c>
      <c r="I91" s="83">
        <v>0</v>
      </c>
      <c r="J91" s="90"/>
      <c r="K91" s="79"/>
    </row>
    <row r="92" spans="1:11">
      <c r="A92" s="82" t="s">
        <v>1045</v>
      </c>
      <c r="B92" s="83">
        <v>628079506</v>
      </c>
      <c r="C92" s="83">
        <v>621898582.59702098</v>
      </c>
      <c r="D92" s="83">
        <v>6180923.4029790163</v>
      </c>
      <c r="E92" s="83">
        <v>0</v>
      </c>
      <c r="F92" s="83">
        <v>6180923.4029790163</v>
      </c>
      <c r="G92" s="83">
        <v>0</v>
      </c>
      <c r="H92" s="83">
        <v>0</v>
      </c>
      <c r="I92" s="83">
        <v>0</v>
      </c>
      <c r="J92" s="90"/>
      <c r="K92" s="79"/>
    </row>
    <row r="93" spans="1:11">
      <c r="A93" s="82" t="s">
        <v>1046</v>
      </c>
      <c r="B93" s="83">
        <v>4258058435</v>
      </c>
      <c r="C93" s="83">
        <v>4258058435</v>
      </c>
      <c r="D93" s="83">
        <v>0</v>
      </c>
      <c r="E93" s="83">
        <v>0</v>
      </c>
      <c r="F93" s="83">
        <v>0</v>
      </c>
      <c r="G93" s="83">
        <v>0</v>
      </c>
      <c r="H93" s="83">
        <v>0</v>
      </c>
      <c r="I93" s="83">
        <v>0</v>
      </c>
      <c r="J93" s="90"/>
      <c r="K93" s="79"/>
    </row>
    <row r="94" spans="1:11">
      <c r="A94" s="82" t="s">
        <v>1047</v>
      </c>
      <c r="B94" s="83">
        <v>486925053</v>
      </c>
      <c r="C94" s="83">
        <v>486925053</v>
      </c>
      <c r="D94" s="83">
        <v>0</v>
      </c>
      <c r="E94" s="83">
        <v>0</v>
      </c>
      <c r="F94" s="83">
        <v>0</v>
      </c>
      <c r="G94" s="83">
        <v>0</v>
      </c>
      <c r="H94" s="83">
        <v>0</v>
      </c>
      <c r="I94" s="83">
        <v>0</v>
      </c>
      <c r="J94" s="90"/>
      <c r="K94" s="79"/>
    </row>
    <row r="95" spans="1:11">
      <c r="A95" s="82" t="s">
        <v>1048</v>
      </c>
      <c r="B95" s="83">
        <v>60578486</v>
      </c>
      <c r="C95" s="83">
        <v>60578486</v>
      </c>
      <c r="D95" s="83">
        <v>0</v>
      </c>
      <c r="E95" s="83">
        <v>0</v>
      </c>
      <c r="F95" s="83">
        <v>0</v>
      </c>
      <c r="G95" s="83">
        <v>0</v>
      </c>
      <c r="H95" s="83">
        <v>0</v>
      </c>
      <c r="I95" s="83">
        <v>0</v>
      </c>
      <c r="J95" s="90"/>
      <c r="K95" s="79"/>
    </row>
    <row r="96" spans="1:11">
      <c r="A96" s="82" t="s">
        <v>1049</v>
      </c>
      <c r="B96" s="83">
        <v>19239028</v>
      </c>
      <c r="C96" s="83">
        <v>19239028</v>
      </c>
      <c r="D96" s="83">
        <v>0</v>
      </c>
      <c r="E96" s="83">
        <v>0</v>
      </c>
      <c r="F96" s="83">
        <v>0</v>
      </c>
      <c r="G96" s="83">
        <v>0</v>
      </c>
      <c r="H96" s="83">
        <v>0</v>
      </c>
      <c r="I96" s="83">
        <v>0</v>
      </c>
      <c r="J96" s="90"/>
      <c r="K96" s="79"/>
    </row>
    <row r="97" spans="1:11">
      <c r="A97" s="82" t="s">
        <v>1050</v>
      </c>
      <c r="B97" s="83">
        <v>1859730</v>
      </c>
      <c r="C97" s="83">
        <v>1859730</v>
      </c>
      <c r="D97" s="83">
        <v>0</v>
      </c>
      <c r="E97" s="83">
        <v>0</v>
      </c>
      <c r="F97" s="83">
        <v>0</v>
      </c>
      <c r="G97" s="83">
        <v>0</v>
      </c>
      <c r="H97" s="83">
        <v>0</v>
      </c>
      <c r="I97" s="83">
        <v>0</v>
      </c>
      <c r="J97" s="90"/>
      <c r="K97" s="79"/>
    </row>
    <row r="98" spans="1:11">
      <c r="A98" s="82" t="s">
        <v>1051</v>
      </c>
      <c r="B98" s="83">
        <v>3762262</v>
      </c>
      <c r="C98" s="83">
        <v>3762262</v>
      </c>
      <c r="D98" s="83">
        <v>0</v>
      </c>
      <c r="E98" s="83">
        <v>0</v>
      </c>
      <c r="F98" s="83">
        <v>0</v>
      </c>
      <c r="G98" s="83">
        <v>0</v>
      </c>
      <c r="H98" s="83">
        <v>0</v>
      </c>
      <c r="I98" s="83">
        <v>0</v>
      </c>
      <c r="J98" s="90"/>
      <c r="K98" s="79"/>
    </row>
    <row r="99" spans="1:11">
      <c r="A99" s="82" t="s">
        <v>1052</v>
      </c>
      <c r="B99" s="83">
        <v>859514</v>
      </c>
      <c r="C99" s="83">
        <v>859514</v>
      </c>
      <c r="D99" s="83">
        <v>0</v>
      </c>
      <c r="E99" s="83">
        <v>0</v>
      </c>
      <c r="F99" s="83">
        <v>0</v>
      </c>
      <c r="G99" s="83">
        <v>0</v>
      </c>
      <c r="H99" s="83">
        <v>0</v>
      </c>
      <c r="I99" s="83">
        <v>0</v>
      </c>
      <c r="J99" s="90"/>
      <c r="K99" s="79"/>
    </row>
    <row r="100" spans="1:11">
      <c r="A100" s="82" t="s">
        <v>1053</v>
      </c>
      <c r="B100" s="83">
        <v>73751472.264953598</v>
      </c>
      <c r="C100" s="83">
        <v>73751471.823257402</v>
      </c>
      <c r="D100" s="83">
        <v>0.44169619679450989</v>
      </c>
      <c r="E100" s="83">
        <v>0</v>
      </c>
      <c r="F100" s="83">
        <v>0.44169619679450989</v>
      </c>
      <c r="G100" s="83">
        <v>0</v>
      </c>
      <c r="H100" s="83">
        <v>0</v>
      </c>
      <c r="I100" s="83">
        <v>0</v>
      </c>
      <c r="J100" s="90"/>
      <c r="K100" s="79"/>
    </row>
    <row r="101" spans="1:11">
      <c r="A101" s="82" t="s">
        <v>1054</v>
      </c>
      <c r="B101" s="83">
        <v>88723336</v>
      </c>
      <c r="C101" s="83">
        <v>88723336</v>
      </c>
      <c r="D101" s="83">
        <v>0</v>
      </c>
      <c r="E101" s="83">
        <v>0</v>
      </c>
      <c r="F101" s="83">
        <v>0</v>
      </c>
      <c r="G101" s="83">
        <v>0</v>
      </c>
      <c r="H101" s="83">
        <v>0</v>
      </c>
      <c r="I101" s="83">
        <v>0</v>
      </c>
      <c r="J101" s="90"/>
      <c r="K101" s="79"/>
    </row>
    <row r="102" spans="1:11">
      <c r="A102" s="82" t="s">
        <v>1055</v>
      </c>
      <c r="B102" s="83">
        <v>1064480</v>
      </c>
      <c r="C102" s="83">
        <v>1064480</v>
      </c>
      <c r="D102" s="83">
        <v>0</v>
      </c>
      <c r="E102" s="83">
        <v>0</v>
      </c>
      <c r="F102" s="83">
        <v>0</v>
      </c>
      <c r="G102" s="83">
        <v>0</v>
      </c>
      <c r="H102" s="83">
        <v>0</v>
      </c>
      <c r="I102" s="83">
        <v>0</v>
      </c>
      <c r="J102" s="90"/>
      <c r="K102" s="79"/>
    </row>
    <row r="103" spans="1:11">
      <c r="A103" s="82" t="s">
        <v>1056</v>
      </c>
      <c r="B103" s="83">
        <v>5477900397.4279404</v>
      </c>
      <c r="C103" s="83">
        <v>5455585950</v>
      </c>
      <c r="D103" s="83">
        <v>22314447.427940369</v>
      </c>
      <c r="E103" s="83">
        <v>0</v>
      </c>
      <c r="F103" s="83">
        <v>22314447.427940369</v>
      </c>
      <c r="G103" s="83">
        <v>0</v>
      </c>
      <c r="H103" s="83">
        <v>0</v>
      </c>
      <c r="I103" s="83">
        <v>0</v>
      </c>
      <c r="J103" s="90"/>
      <c r="K103" s="79"/>
    </row>
    <row r="104" spans="1:11">
      <c r="A104" s="82" t="s">
        <v>1057</v>
      </c>
      <c r="B104" s="83">
        <v>571773642</v>
      </c>
      <c r="C104" s="83">
        <v>570759196</v>
      </c>
      <c r="D104" s="83">
        <v>1014446</v>
      </c>
      <c r="E104" s="83">
        <v>0</v>
      </c>
      <c r="F104" s="83">
        <v>1014446</v>
      </c>
      <c r="G104" s="83">
        <v>0</v>
      </c>
      <c r="H104" s="83">
        <v>0</v>
      </c>
      <c r="I104" s="83">
        <v>0</v>
      </c>
      <c r="J104" s="90"/>
      <c r="K104" s="79"/>
    </row>
    <row r="105" spans="1:11">
      <c r="A105" s="82" t="s">
        <v>1058</v>
      </c>
      <c r="B105" s="83">
        <v>216477110.60351601</v>
      </c>
      <c r="C105" s="83">
        <v>216477111.02695301</v>
      </c>
      <c r="D105" s="83">
        <v>0</v>
      </c>
      <c r="E105" s="83">
        <v>0.42343699932098389</v>
      </c>
      <c r="F105" s="83">
        <v>0</v>
      </c>
      <c r="G105" s="83">
        <v>0.42343699932098389</v>
      </c>
      <c r="H105" s="83">
        <v>0</v>
      </c>
      <c r="I105" s="83">
        <v>0</v>
      </c>
      <c r="J105" s="90"/>
      <c r="K105" s="79"/>
    </row>
    <row r="106" spans="1:11">
      <c r="A106" s="82" t="s">
        <v>1059</v>
      </c>
      <c r="B106" s="83">
        <v>302669425.51299798</v>
      </c>
      <c r="C106" s="83">
        <v>277909140</v>
      </c>
      <c r="D106" s="83">
        <v>24760285.512997985</v>
      </c>
      <c r="E106" s="83">
        <v>0</v>
      </c>
      <c r="F106" s="83">
        <v>24760285.512997985</v>
      </c>
      <c r="G106" s="83">
        <v>0</v>
      </c>
      <c r="H106" s="83">
        <v>0</v>
      </c>
      <c r="I106" s="83">
        <v>0</v>
      </c>
      <c r="J106" s="90"/>
      <c r="K106" s="79"/>
    </row>
    <row r="107" spans="1:11">
      <c r="A107" s="82" t="s">
        <v>1060</v>
      </c>
      <c r="B107" s="83">
        <v>154295478.11267099</v>
      </c>
      <c r="C107" s="83">
        <v>154295478</v>
      </c>
      <c r="D107" s="83">
        <v>0.11267098784446716</v>
      </c>
      <c r="E107" s="83">
        <v>0</v>
      </c>
      <c r="F107" s="83">
        <v>0.11267098784446716</v>
      </c>
      <c r="G107" s="83">
        <v>0</v>
      </c>
      <c r="H107" s="83">
        <v>0</v>
      </c>
      <c r="I107" s="83">
        <v>0</v>
      </c>
      <c r="J107" s="90"/>
      <c r="K107" s="79"/>
    </row>
    <row r="108" spans="1:11">
      <c r="A108" s="82" t="s">
        <v>1061</v>
      </c>
      <c r="B108" s="83">
        <v>100543075</v>
      </c>
      <c r="C108" s="83">
        <v>91416470</v>
      </c>
      <c r="D108" s="83">
        <v>9126605</v>
      </c>
      <c r="E108" s="83">
        <v>0</v>
      </c>
      <c r="F108" s="83">
        <v>9126605</v>
      </c>
      <c r="G108" s="83">
        <v>0</v>
      </c>
      <c r="H108" s="83">
        <v>0</v>
      </c>
      <c r="I108" s="83">
        <v>0</v>
      </c>
      <c r="J108" s="90"/>
      <c r="K108" s="79"/>
    </row>
    <row r="109" spans="1:11">
      <c r="A109" s="82" t="s">
        <v>1062</v>
      </c>
      <c r="B109" s="83">
        <v>42830583</v>
      </c>
      <c r="C109" s="83">
        <v>36716385</v>
      </c>
      <c r="D109" s="83">
        <v>6114198</v>
      </c>
      <c r="E109" s="83">
        <v>0</v>
      </c>
      <c r="F109" s="83">
        <v>6114198</v>
      </c>
      <c r="G109" s="83">
        <v>0</v>
      </c>
      <c r="H109" s="83">
        <v>0</v>
      </c>
      <c r="I109" s="83">
        <v>0</v>
      </c>
      <c r="J109" s="90"/>
      <c r="K109" s="79"/>
    </row>
    <row r="110" spans="1:11">
      <c r="A110" s="82" t="s">
        <v>1063</v>
      </c>
      <c r="B110" s="83">
        <v>334500</v>
      </c>
      <c r="C110" s="83">
        <v>334500</v>
      </c>
      <c r="D110" s="83">
        <v>0</v>
      </c>
      <c r="E110" s="83">
        <v>0</v>
      </c>
      <c r="F110" s="83">
        <v>0</v>
      </c>
      <c r="G110" s="83">
        <v>0</v>
      </c>
      <c r="H110" s="83">
        <v>0</v>
      </c>
      <c r="I110" s="83">
        <v>0</v>
      </c>
      <c r="J110" s="90"/>
      <c r="K110" s="79"/>
    </row>
    <row r="111" spans="1:11">
      <c r="A111" s="82" t="s">
        <v>1064</v>
      </c>
      <c r="B111" s="83">
        <v>5633108194</v>
      </c>
      <c r="C111" s="83">
        <v>5633108194</v>
      </c>
      <c r="D111" s="83">
        <v>0</v>
      </c>
      <c r="E111" s="83">
        <v>0</v>
      </c>
      <c r="F111" s="83">
        <v>0</v>
      </c>
      <c r="G111" s="83">
        <v>0</v>
      </c>
      <c r="H111" s="83">
        <v>0</v>
      </c>
      <c r="I111" s="83">
        <v>0</v>
      </c>
      <c r="J111" s="90"/>
      <c r="K111" s="79"/>
    </row>
    <row r="112" spans="1:11">
      <c r="A112" s="82" t="s">
        <v>1065</v>
      </c>
      <c r="B112" s="83">
        <v>61856684</v>
      </c>
      <c r="C112" s="83">
        <v>48388136</v>
      </c>
      <c r="D112" s="83">
        <v>13468548</v>
      </c>
      <c r="E112" s="83">
        <v>0</v>
      </c>
      <c r="F112" s="83">
        <v>13468548</v>
      </c>
      <c r="G112" s="83">
        <v>0</v>
      </c>
      <c r="H112" s="83">
        <v>0</v>
      </c>
      <c r="I112" s="83">
        <v>0</v>
      </c>
      <c r="J112" s="90"/>
      <c r="K112" s="79"/>
    </row>
    <row r="113" spans="1:11">
      <c r="A113" s="82" t="s">
        <v>1066</v>
      </c>
      <c r="B113" s="83">
        <v>6083029</v>
      </c>
      <c r="C113" s="83">
        <v>6083029</v>
      </c>
      <c r="D113" s="83">
        <v>0</v>
      </c>
      <c r="E113" s="83">
        <v>0</v>
      </c>
      <c r="F113" s="83">
        <v>0</v>
      </c>
      <c r="G113" s="83">
        <v>0</v>
      </c>
      <c r="H113" s="83">
        <v>0</v>
      </c>
      <c r="I113" s="83">
        <v>0</v>
      </c>
      <c r="J113" s="90"/>
      <c r="K113" s="79"/>
    </row>
    <row r="114" spans="1:11">
      <c r="A114" s="82" t="s">
        <v>1067</v>
      </c>
      <c r="B114" s="83">
        <v>15572369</v>
      </c>
      <c r="C114" s="83">
        <v>15572369</v>
      </c>
      <c r="D114" s="83">
        <v>0</v>
      </c>
      <c r="E114" s="83">
        <v>0</v>
      </c>
      <c r="F114" s="83">
        <v>0</v>
      </c>
      <c r="G114" s="83">
        <v>0</v>
      </c>
      <c r="H114" s="83">
        <v>0</v>
      </c>
      <c r="I114" s="83">
        <v>0</v>
      </c>
      <c r="J114" s="90"/>
      <c r="K114" s="79"/>
    </row>
    <row r="115" spans="1:11">
      <c r="A115" s="82" t="s">
        <v>1068</v>
      </c>
      <c r="B115" s="83">
        <v>45924544</v>
      </c>
      <c r="C115" s="83">
        <v>31029923</v>
      </c>
      <c r="D115" s="83">
        <v>14894621</v>
      </c>
      <c r="E115" s="83">
        <v>0</v>
      </c>
      <c r="F115" s="83">
        <v>14894621</v>
      </c>
      <c r="G115" s="83">
        <v>0</v>
      </c>
      <c r="H115" s="83">
        <v>0</v>
      </c>
      <c r="I115" s="83">
        <v>0</v>
      </c>
      <c r="J115" s="90"/>
      <c r="K115" s="79"/>
    </row>
    <row r="116" spans="1:11">
      <c r="A116" s="82" t="s">
        <v>1069</v>
      </c>
      <c r="B116" s="83">
        <v>6485057</v>
      </c>
      <c r="C116" s="83">
        <v>6485057</v>
      </c>
      <c r="D116" s="83">
        <v>0</v>
      </c>
      <c r="E116" s="83">
        <v>0</v>
      </c>
      <c r="F116" s="83">
        <v>0</v>
      </c>
      <c r="G116" s="83">
        <v>0</v>
      </c>
      <c r="H116" s="83">
        <v>0</v>
      </c>
      <c r="I116" s="83">
        <v>0</v>
      </c>
      <c r="J116" s="90"/>
      <c r="K116" s="79"/>
    </row>
    <row r="117" spans="1:11">
      <c r="A117" s="82" t="s">
        <v>1070</v>
      </c>
      <c r="B117" s="83">
        <v>135454720</v>
      </c>
      <c r="C117" s="83">
        <v>133319408</v>
      </c>
      <c r="D117" s="83">
        <v>2135312</v>
      </c>
      <c r="E117" s="83">
        <v>0</v>
      </c>
      <c r="F117" s="83">
        <v>2135312</v>
      </c>
      <c r="G117" s="83">
        <v>0</v>
      </c>
      <c r="H117" s="83">
        <v>0</v>
      </c>
      <c r="I117" s="83">
        <v>0</v>
      </c>
      <c r="J117" s="90"/>
      <c r="K117" s="79"/>
    </row>
    <row r="118" spans="1:11">
      <c r="A118" s="82" t="s">
        <v>1071</v>
      </c>
      <c r="B118" s="83">
        <v>16630</v>
      </c>
      <c r="C118" s="83">
        <v>16630</v>
      </c>
      <c r="D118" s="83">
        <v>0</v>
      </c>
      <c r="E118" s="83">
        <v>0</v>
      </c>
      <c r="F118" s="83">
        <v>0</v>
      </c>
      <c r="G118" s="83">
        <v>0</v>
      </c>
      <c r="H118" s="83">
        <v>0</v>
      </c>
      <c r="I118" s="83">
        <v>0</v>
      </c>
      <c r="J118" s="90"/>
      <c r="K118" s="79"/>
    </row>
    <row r="119" spans="1:11">
      <c r="A119" s="82" t="s">
        <v>1072</v>
      </c>
      <c r="B119" s="83">
        <v>5471187224</v>
      </c>
      <c r="C119" s="83">
        <v>466423376</v>
      </c>
      <c r="D119" s="83">
        <v>5004763848</v>
      </c>
      <c r="E119" s="83">
        <v>0</v>
      </c>
      <c r="F119" s="83">
        <v>5004763848</v>
      </c>
      <c r="G119" s="83">
        <v>0</v>
      </c>
      <c r="H119" s="83">
        <v>0</v>
      </c>
      <c r="I119" s="83">
        <v>0</v>
      </c>
      <c r="J119" s="90"/>
      <c r="K119" s="79"/>
    </row>
    <row r="120" spans="1:11">
      <c r="A120" s="82" t="s">
        <v>1073</v>
      </c>
      <c r="B120" s="83">
        <v>730043423</v>
      </c>
      <c r="C120" s="83">
        <v>730043423</v>
      </c>
      <c r="D120" s="83">
        <v>0</v>
      </c>
      <c r="E120" s="83">
        <v>0</v>
      </c>
      <c r="F120" s="83">
        <v>0</v>
      </c>
      <c r="G120" s="83">
        <v>0</v>
      </c>
      <c r="H120" s="83">
        <v>0</v>
      </c>
      <c r="I120" s="83">
        <v>0</v>
      </c>
      <c r="J120" s="90"/>
      <c r="K120" s="79"/>
    </row>
    <row r="121" spans="1:11">
      <c r="A121" s="82" t="s">
        <v>1074</v>
      </c>
      <c r="B121" s="83">
        <v>350000</v>
      </c>
      <c r="C121" s="83">
        <v>350000</v>
      </c>
      <c r="D121" s="83">
        <v>0</v>
      </c>
      <c r="E121" s="83">
        <v>0</v>
      </c>
      <c r="F121" s="83">
        <v>0</v>
      </c>
      <c r="G121" s="83">
        <v>0</v>
      </c>
      <c r="H121" s="83">
        <v>0</v>
      </c>
      <c r="I121" s="83">
        <v>0</v>
      </c>
      <c r="J121" s="90"/>
      <c r="K121" s="79"/>
    </row>
    <row r="122" spans="1:11">
      <c r="A122" s="82" t="s">
        <v>1075</v>
      </c>
      <c r="B122" s="83">
        <v>1237200</v>
      </c>
      <c r="C122" s="83">
        <v>1237200</v>
      </c>
      <c r="D122" s="83">
        <v>0</v>
      </c>
      <c r="E122" s="83">
        <v>0</v>
      </c>
      <c r="F122" s="83">
        <v>0</v>
      </c>
      <c r="G122" s="83">
        <v>0</v>
      </c>
      <c r="H122" s="83">
        <v>0</v>
      </c>
      <c r="I122" s="83">
        <v>0</v>
      </c>
      <c r="J122" s="90"/>
      <c r="K122" s="79"/>
    </row>
    <row r="123" spans="1:11">
      <c r="A123" s="82" t="s">
        <v>1076</v>
      </c>
      <c r="B123" s="83">
        <v>2616740240</v>
      </c>
      <c r="C123" s="83">
        <v>3174362</v>
      </c>
      <c r="D123" s="83">
        <v>2613565878</v>
      </c>
      <c r="E123" s="83">
        <v>0</v>
      </c>
      <c r="F123" s="83">
        <v>2613565878</v>
      </c>
      <c r="G123" s="83">
        <v>0</v>
      </c>
      <c r="H123" s="83">
        <v>0</v>
      </c>
      <c r="I123" s="83">
        <v>0</v>
      </c>
      <c r="J123" s="90"/>
      <c r="K123" s="84">
        <f>+F123+F124+F127+F128-G133-G134</f>
        <v>3758150650</v>
      </c>
    </row>
    <row r="124" spans="1:11">
      <c r="A124" s="82" t="s">
        <v>1077</v>
      </c>
      <c r="B124" s="83">
        <v>1132755354</v>
      </c>
      <c r="C124" s="83">
        <v>3946660</v>
      </c>
      <c r="D124" s="83">
        <v>1128808694</v>
      </c>
      <c r="E124" s="83">
        <v>0</v>
      </c>
      <c r="F124" s="83">
        <v>1128808694</v>
      </c>
      <c r="G124" s="83">
        <v>0</v>
      </c>
      <c r="H124" s="83">
        <v>0</v>
      </c>
      <c r="I124" s="83">
        <v>0</v>
      </c>
      <c r="J124" s="90"/>
      <c r="K124" s="79"/>
    </row>
    <row r="125" spans="1:11">
      <c r="A125" s="82" t="s">
        <v>1078</v>
      </c>
      <c r="B125" s="83">
        <v>382184039</v>
      </c>
      <c r="C125" s="83">
        <v>382184039</v>
      </c>
      <c r="D125" s="83">
        <v>0</v>
      </c>
      <c r="E125" s="83">
        <v>0</v>
      </c>
      <c r="F125" s="83">
        <v>0</v>
      </c>
      <c r="G125" s="83">
        <v>0</v>
      </c>
      <c r="H125" s="83">
        <v>0</v>
      </c>
      <c r="I125" s="83">
        <v>0</v>
      </c>
      <c r="J125" s="90"/>
      <c r="K125" s="79"/>
    </row>
    <row r="126" spans="1:11">
      <c r="A126" s="82" t="s">
        <v>1079</v>
      </c>
      <c r="B126" s="83">
        <v>5548624</v>
      </c>
      <c r="C126" s="83">
        <v>5548624</v>
      </c>
      <c r="D126" s="83">
        <v>0</v>
      </c>
      <c r="E126" s="83">
        <v>0</v>
      </c>
      <c r="F126" s="83">
        <v>0</v>
      </c>
      <c r="G126" s="83">
        <v>0</v>
      </c>
      <c r="H126" s="83">
        <v>0</v>
      </c>
      <c r="I126" s="83">
        <v>0</v>
      </c>
      <c r="J126" s="90"/>
      <c r="K126" s="79"/>
    </row>
    <row r="127" spans="1:11">
      <c r="A127" s="82" t="s">
        <v>1080</v>
      </c>
      <c r="B127" s="83">
        <v>42779304</v>
      </c>
      <c r="C127" s="83">
        <v>42374473</v>
      </c>
      <c r="D127" s="83">
        <v>404831</v>
      </c>
      <c r="E127" s="83">
        <v>0</v>
      </c>
      <c r="F127" s="83">
        <v>404831</v>
      </c>
      <c r="G127" s="83">
        <v>0</v>
      </c>
      <c r="H127" s="83">
        <v>0</v>
      </c>
      <c r="I127" s="83">
        <v>0</v>
      </c>
      <c r="J127" s="90"/>
      <c r="K127" s="79"/>
    </row>
    <row r="128" spans="1:11">
      <c r="A128" s="82" t="s">
        <v>1081</v>
      </c>
      <c r="B128" s="83">
        <v>110806704</v>
      </c>
      <c r="C128" s="83">
        <v>90537580</v>
      </c>
      <c r="D128" s="83">
        <v>20269124</v>
      </c>
      <c r="E128" s="83">
        <v>0</v>
      </c>
      <c r="F128" s="83">
        <v>20269124</v>
      </c>
      <c r="G128" s="83">
        <v>0</v>
      </c>
      <c r="H128" s="83">
        <v>0</v>
      </c>
      <c r="I128" s="83">
        <v>0</v>
      </c>
      <c r="J128" s="90"/>
      <c r="K128" s="79"/>
    </row>
    <row r="129" spans="1:11">
      <c r="A129" s="82" t="s">
        <v>1082</v>
      </c>
      <c r="B129" s="83">
        <v>14595</v>
      </c>
      <c r="C129" s="83">
        <v>14595</v>
      </c>
      <c r="D129" s="83">
        <v>0</v>
      </c>
      <c r="E129" s="83">
        <v>0</v>
      </c>
      <c r="F129" s="83">
        <v>0</v>
      </c>
      <c r="G129" s="83">
        <v>0</v>
      </c>
      <c r="H129" s="83">
        <v>0</v>
      </c>
      <c r="I129" s="83">
        <v>0</v>
      </c>
      <c r="J129" s="90"/>
      <c r="K129" s="79"/>
    </row>
    <row r="130" spans="1:11">
      <c r="A130" s="82" t="s">
        <v>1083</v>
      </c>
      <c r="B130" s="83">
        <v>826700649</v>
      </c>
      <c r="C130" s="83">
        <v>826700649</v>
      </c>
      <c r="D130" s="83">
        <v>0</v>
      </c>
      <c r="E130" s="83">
        <v>0</v>
      </c>
      <c r="F130" s="83">
        <v>0</v>
      </c>
      <c r="G130" s="83">
        <v>0</v>
      </c>
      <c r="H130" s="83">
        <v>0</v>
      </c>
      <c r="I130" s="83">
        <v>0</v>
      </c>
      <c r="J130" s="90"/>
      <c r="K130" s="79"/>
    </row>
    <row r="131" spans="1:11">
      <c r="A131" s="82" t="s">
        <v>1084</v>
      </c>
      <c r="B131" s="83">
        <v>148562868</v>
      </c>
      <c r="C131" s="83">
        <v>148562868</v>
      </c>
      <c r="D131" s="83">
        <v>0</v>
      </c>
      <c r="E131" s="83">
        <v>0</v>
      </c>
      <c r="F131" s="83">
        <v>0</v>
      </c>
      <c r="G131" s="83">
        <v>0</v>
      </c>
      <c r="H131" s="83">
        <v>0</v>
      </c>
      <c r="I131" s="83">
        <v>0</v>
      </c>
      <c r="J131" s="90"/>
      <c r="K131" s="79"/>
    </row>
    <row r="132" spans="1:11">
      <c r="A132" s="82" t="s">
        <v>1085</v>
      </c>
      <c r="B132" s="83">
        <v>8821234</v>
      </c>
      <c r="C132" s="83">
        <v>8821234</v>
      </c>
      <c r="D132" s="83">
        <v>0</v>
      </c>
      <c r="E132" s="83">
        <v>0</v>
      </c>
      <c r="F132" s="83">
        <v>0</v>
      </c>
      <c r="G132" s="83">
        <v>0</v>
      </c>
      <c r="H132" s="83">
        <v>0</v>
      </c>
      <c r="I132" s="83">
        <v>0</v>
      </c>
      <c r="J132" s="90"/>
      <c r="K132" s="79"/>
    </row>
    <row r="133" spans="1:11">
      <c r="A133" s="82" t="s">
        <v>1086</v>
      </c>
      <c r="B133" s="83">
        <v>28776572</v>
      </c>
      <c r="C133" s="83">
        <v>28985330</v>
      </c>
      <c r="D133" s="83">
        <v>0</v>
      </c>
      <c r="E133" s="83">
        <v>208758</v>
      </c>
      <c r="F133" s="83">
        <v>0</v>
      </c>
      <c r="G133" s="83">
        <v>208758</v>
      </c>
      <c r="H133" s="83">
        <v>0</v>
      </c>
      <c r="I133" s="83">
        <v>0</v>
      </c>
      <c r="J133" s="90"/>
      <c r="K133" s="79"/>
    </row>
    <row r="134" spans="1:11">
      <c r="A134" s="82" t="s">
        <v>1087</v>
      </c>
      <c r="B134" s="83">
        <v>7663887</v>
      </c>
      <c r="C134" s="83">
        <v>12353006</v>
      </c>
      <c r="D134" s="83">
        <v>0</v>
      </c>
      <c r="E134" s="83">
        <v>4689119</v>
      </c>
      <c r="F134" s="83">
        <v>0</v>
      </c>
      <c r="G134" s="83">
        <v>4689119</v>
      </c>
      <c r="H134" s="83">
        <v>0</v>
      </c>
      <c r="I134" s="83">
        <v>0</v>
      </c>
      <c r="J134" s="90"/>
      <c r="K134" s="79"/>
    </row>
    <row r="135" spans="1:11">
      <c r="A135" s="82" t="s">
        <v>1088</v>
      </c>
      <c r="B135" s="83">
        <v>47486757</v>
      </c>
      <c r="C135" s="83">
        <v>47486757</v>
      </c>
      <c r="D135" s="83">
        <v>0</v>
      </c>
      <c r="E135" s="83">
        <v>0</v>
      </c>
      <c r="F135" s="83">
        <v>0</v>
      </c>
      <c r="G135" s="83">
        <v>0</v>
      </c>
      <c r="H135" s="83">
        <v>0</v>
      </c>
      <c r="I135" s="83">
        <v>0</v>
      </c>
      <c r="J135" s="90"/>
      <c r="K135" s="79"/>
    </row>
    <row r="136" spans="1:11">
      <c r="A136" s="82" t="s">
        <v>1089</v>
      </c>
      <c r="B136" s="83">
        <v>1175202919</v>
      </c>
      <c r="C136" s="83">
        <v>1053788676</v>
      </c>
      <c r="D136" s="83">
        <v>121414243</v>
      </c>
      <c r="E136" s="83">
        <v>0</v>
      </c>
      <c r="F136" s="83">
        <v>121414243</v>
      </c>
      <c r="G136" s="83">
        <v>0</v>
      </c>
      <c r="H136" s="83">
        <v>0</v>
      </c>
      <c r="I136" s="83">
        <v>0</v>
      </c>
      <c r="J136" s="90"/>
      <c r="K136" s="79"/>
    </row>
    <row r="137" spans="1:11">
      <c r="A137" s="82" t="s">
        <v>1090</v>
      </c>
      <c r="B137" s="83">
        <v>9696037</v>
      </c>
      <c r="C137" s="83">
        <v>0</v>
      </c>
      <c r="D137" s="83">
        <v>9696037</v>
      </c>
      <c r="E137" s="83">
        <v>0</v>
      </c>
      <c r="F137" s="83">
        <v>9696037</v>
      </c>
      <c r="G137" s="83">
        <v>0</v>
      </c>
      <c r="H137" s="83">
        <v>0</v>
      </c>
      <c r="I137" s="83">
        <v>0</v>
      </c>
      <c r="J137" s="90"/>
      <c r="K137" s="79"/>
    </row>
    <row r="138" spans="1:11">
      <c r="A138" s="82" t="s">
        <v>1091</v>
      </c>
      <c r="B138" s="83">
        <v>33042</v>
      </c>
      <c r="C138" s="83">
        <v>33042</v>
      </c>
      <c r="D138" s="83">
        <v>0</v>
      </c>
      <c r="E138" s="83">
        <v>0</v>
      </c>
      <c r="F138" s="83">
        <v>0</v>
      </c>
      <c r="G138" s="83">
        <v>0</v>
      </c>
      <c r="H138" s="83">
        <v>0</v>
      </c>
      <c r="I138" s="83">
        <v>0</v>
      </c>
      <c r="J138" s="90"/>
      <c r="K138" s="79"/>
    </row>
    <row r="139" spans="1:11">
      <c r="A139" s="82" t="s">
        <v>1092</v>
      </c>
      <c r="B139" s="83">
        <v>0</v>
      </c>
      <c r="C139" s="83">
        <v>8853781</v>
      </c>
      <c r="D139" s="83">
        <v>0</v>
      </c>
      <c r="E139" s="83">
        <v>8853781</v>
      </c>
      <c r="F139" s="83">
        <v>0</v>
      </c>
      <c r="G139" s="83">
        <v>8853781</v>
      </c>
      <c r="H139" s="83">
        <v>0</v>
      </c>
      <c r="I139" s="83">
        <v>0</v>
      </c>
      <c r="J139" s="90"/>
      <c r="K139" s="79"/>
    </row>
    <row r="140" spans="1:11">
      <c r="A140" s="82" t="s">
        <v>1093</v>
      </c>
      <c r="B140" s="83">
        <v>1963030988</v>
      </c>
      <c r="C140" s="83">
        <v>1963030988</v>
      </c>
      <c r="D140" s="83">
        <v>0</v>
      </c>
      <c r="E140" s="83">
        <v>0</v>
      </c>
      <c r="F140" s="83">
        <v>0</v>
      </c>
      <c r="G140" s="83">
        <v>0</v>
      </c>
      <c r="H140" s="83">
        <v>0</v>
      </c>
      <c r="I140" s="83">
        <v>0</v>
      </c>
      <c r="J140" s="90"/>
      <c r="K140" s="79"/>
    </row>
    <row r="141" spans="1:11">
      <c r="A141" s="82" t="s">
        <v>1094</v>
      </c>
      <c r="B141" s="83">
        <v>1990703037</v>
      </c>
      <c r="C141" s="83">
        <v>1990703037</v>
      </c>
      <c r="D141" s="83">
        <v>0</v>
      </c>
      <c r="E141" s="83">
        <v>0</v>
      </c>
      <c r="F141" s="83">
        <v>0</v>
      </c>
      <c r="G141" s="83">
        <v>0</v>
      </c>
      <c r="H141" s="83">
        <v>0</v>
      </c>
      <c r="I141" s="83">
        <v>0</v>
      </c>
      <c r="J141" s="90"/>
      <c r="K141" s="79"/>
    </row>
    <row r="142" spans="1:11">
      <c r="A142" s="82" t="s">
        <v>1095</v>
      </c>
      <c r="B142" s="83">
        <v>2193847815</v>
      </c>
      <c r="C142" s="83">
        <v>2193847815</v>
      </c>
      <c r="D142" s="83">
        <v>0</v>
      </c>
      <c r="E142" s="83">
        <v>0</v>
      </c>
      <c r="F142" s="83">
        <v>0</v>
      </c>
      <c r="G142" s="83">
        <v>0</v>
      </c>
      <c r="H142" s="83">
        <v>0</v>
      </c>
      <c r="I142" s="83">
        <v>0</v>
      </c>
      <c r="J142" s="90"/>
      <c r="K142" s="79"/>
    </row>
    <row r="143" spans="1:11">
      <c r="A143" s="82" t="s">
        <v>1096</v>
      </c>
      <c r="B143" s="83">
        <v>27514831</v>
      </c>
      <c r="C143" s="83">
        <v>27579983</v>
      </c>
      <c r="D143" s="83">
        <v>0</v>
      </c>
      <c r="E143" s="83">
        <v>65152</v>
      </c>
      <c r="F143" s="83">
        <v>0</v>
      </c>
      <c r="G143" s="83">
        <v>65152</v>
      </c>
      <c r="H143" s="83">
        <v>0</v>
      </c>
      <c r="I143" s="83">
        <v>0</v>
      </c>
      <c r="J143" s="90"/>
      <c r="K143" s="79"/>
    </row>
    <row r="144" spans="1:11">
      <c r="A144" s="82" t="s">
        <v>1097</v>
      </c>
      <c r="B144" s="83">
        <v>1505661</v>
      </c>
      <c r="C144" s="83">
        <v>1505661</v>
      </c>
      <c r="D144" s="83">
        <v>0</v>
      </c>
      <c r="E144" s="83">
        <v>0</v>
      </c>
      <c r="F144" s="83">
        <v>0</v>
      </c>
      <c r="G144" s="83">
        <v>0</v>
      </c>
      <c r="H144" s="83">
        <v>0</v>
      </c>
      <c r="I144" s="83">
        <v>0</v>
      </c>
      <c r="J144" s="90"/>
      <c r="K144" s="79"/>
    </row>
    <row r="145" spans="1:11">
      <c r="A145" s="82" t="s">
        <v>1098</v>
      </c>
      <c r="B145" s="83">
        <v>61181372</v>
      </c>
      <c r="C145" s="83">
        <v>61205518</v>
      </c>
      <c r="D145" s="83">
        <v>0</v>
      </c>
      <c r="E145" s="83">
        <v>24146</v>
      </c>
      <c r="F145" s="83">
        <v>0</v>
      </c>
      <c r="G145" s="83">
        <v>24146</v>
      </c>
      <c r="H145" s="83">
        <v>0</v>
      </c>
      <c r="I145" s="83">
        <v>0</v>
      </c>
      <c r="J145" s="90"/>
      <c r="K145" s="79"/>
    </row>
    <row r="146" spans="1:11">
      <c r="A146" s="82" t="s">
        <v>1099</v>
      </c>
      <c r="B146" s="83">
        <v>22336844818</v>
      </c>
      <c r="C146" s="83">
        <v>22372116549</v>
      </c>
      <c r="D146" s="83">
        <v>0</v>
      </c>
      <c r="E146" s="83">
        <v>35271731</v>
      </c>
      <c r="F146" s="83">
        <v>0</v>
      </c>
      <c r="G146" s="83">
        <v>35271731</v>
      </c>
      <c r="H146" s="83">
        <v>0</v>
      </c>
      <c r="I146" s="83">
        <v>0</v>
      </c>
      <c r="J146" s="90"/>
      <c r="K146" s="79"/>
    </row>
    <row r="147" spans="1:11">
      <c r="A147" s="82" t="s">
        <v>1100</v>
      </c>
      <c r="B147" s="83">
        <v>124817739</v>
      </c>
      <c r="C147" s="83">
        <v>124817739</v>
      </c>
      <c r="D147" s="83">
        <v>0</v>
      </c>
      <c r="E147" s="83">
        <v>0</v>
      </c>
      <c r="F147" s="83">
        <v>0</v>
      </c>
      <c r="G147" s="83">
        <v>0</v>
      </c>
      <c r="H147" s="83">
        <v>0</v>
      </c>
      <c r="I147" s="83">
        <v>0</v>
      </c>
      <c r="J147" s="90"/>
      <c r="K147" s="79"/>
    </row>
    <row r="148" spans="1:11">
      <c r="A148" s="82" t="s">
        <v>1101</v>
      </c>
      <c r="B148" s="83">
        <v>43829746</v>
      </c>
      <c r="C148" s="83">
        <v>599989496</v>
      </c>
      <c r="D148" s="83">
        <v>0</v>
      </c>
      <c r="E148" s="83">
        <v>556159750</v>
      </c>
      <c r="F148" s="83">
        <v>0</v>
      </c>
      <c r="G148" s="83">
        <v>556159750</v>
      </c>
      <c r="H148" s="83">
        <v>0</v>
      </c>
      <c r="I148" s="83">
        <v>0</v>
      </c>
      <c r="J148" s="90"/>
      <c r="K148" s="79"/>
    </row>
    <row r="149" spans="1:11">
      <c r="A149" s="82" t="s">
        <v>1102</v>
      </c>
      <c r="B149" s="83">
        <v>809118530</v>
      </c>
      <c r="C149" s="83">
        <v>831198792</v>
      </c>
      <c r="D149" s="83">
        <v>0</v>
      </c>
      <c r="E149" s="83">
        <v>22080262</v>
      </c>
      <c r="F149" s="83">
        <v>0</v>
      </c>
      <c r="G149" s="83">
        <v>22080262</v>
      </c>
      <c r="H149" s="83">
        <v>0</v>
      </c>
      <c r="I149" s="83">
        <v>0</v>
      </c>
      <c r="J149" s="90"/>
      <c r="K149" s="79"/>
    </row>
    <row r="150" spans="1:11">
      <c r="A150" s="82" t="s">
        <v>1103</v>
      </c>
      <c r="B150" s="83">
        <v>343900220</v>
      </c>
      <c r="C150" s="83">
        <v>343900220</v>
      </c>
      <c r="D150" s="83">
        <v>0</v>
      </c>
      <c r="E150" s="83">
        <v>0</v>
      </c>
      <c r="F150" s="83">
        <v>0</v>
      </c>
      <c r="G150" s="83">
        <v>0</v>
      </c>
      <c r="H150" s="83">
        <v>0</v>
      </c>
      <c r="I150" s="83">
        <v>0</v>
      </c>
      <c r="J150" s="90"/>
      <c r="K150" s="79"/>
    </row>
    <row r="151" spans="1:11">
      <c r="A151" s="82" t="s">
        <v>1104</v>
      </c>
      <c r="B151" s="83">
        <v>2423406277</v>
      </c>
      <c r="C151" s="83">
        <v>2423406277</v>
      </c>
      <c r="D151" s="83">
        <v>0</v>
      </c>
      <c r="E151" s="83">
        <v>0</v>
      </c>
      <c r="F151" s="83">
        <v>0</v>
      </c>
      <c r="G151" s="83">
        <v>0</v>
      </c>
      <c r="H151" s="83">
        <v>0</v>
      </c>
      <c r="I151" s="83">
        <v>0</v>
      </c>
      <c r="J151" s="90"/>
      <c r="K151" s="79"/>
    </row>
    <row r="152" spans="1:11">
      <c r="A152" s="82" t="s">
        <v>1105</v>
      </c>
      <c r="B152" s="83">
        <v>1897264</v>
      </c>
      <c r="C152" s="83">
        <v>1897264</v>
      </c>
      <c r="D152" s="83">
        <v>0</v>
      </c>
      <c r="E152" s="83">
        <v>0</v>
      </c>
      <c r="F152" s="83">
        <v>0</v>
      </c>
      <c r="G152" s="83">
        <v>0</v>
      </c>
      <c r="H152" s="83">
        <v>0</v>
      </c>
      <c r="I152" s="83">
        <v>0</v>
      </c>
      <c r="J152" s="90"/>
      <c r="K152" s="79"/>
    </row>
    <row r="153" spans="1:11">
      <c r="A153" s="82" t="s">
        <v>1106</v>
      </c>
      <c r="B153" s="83">
        <v>98842257</v>
      </c>
      <c r="C153" s="83">
        <v>98842257</v>
      </c>
      <c r="D153" s="83">
        <v>0</v>
      </c>
      <c r="E153" s="83">
        <v>0</v>
      </c>
      <c r="F153" s="83">
        <v>0</v>
      </c>
      <c r="G153" s="83">
        <v>0</v>
      </c>
      <c r="H153" s="83">
        <v>0</v>
      </c>
      <c r="I153" s="83">
        <v>0</v>
      </c>
      <c r="J153" s="90"/>
      <c r="K153" s="79"/>
    </row>
    <row r="154" spans="1:11">
      <c r="A154" s="82" t="s">
        <v>1107</v>
      </c>
      <c r="B154" s="83">
        <v>660455152</v>
      </c>
      <c r="C154" s="83">
        <v>660455152</v>
      </c>
      <c r="D154" s="83">
        <v>0</v>
      </c>
      <c r="E154" s="83">
        <v>0</v>
      </c>
      <c r="F154" s="83">
        <v>0</v>
      </c>
      <c r="G154" s="83">
        <v>0</v>
      </c>
      <c r="H154" s="83">
        <v>0</v>
      </c>
      <c r="I154" s="83">
        <v>0</v>
      </c>
      <c r="J154" s="90"/>
      <c r="K154" s="79"/>
    </row>
    <row r="155" spans="1:11">
      <c r="A155" s="82" t="s">
        <v>1108</v>
      </c>
      <c r="B155" s="83">
        <v>3640830064</v>
      </c>
      <c r="C155" s="83">
        <v>3640830064</v>
      </c>
      <c r="D155" s="83">
        <v>0</v>
      </c>
      <c r="E155" s="83">
        <v>0</v>
      </c>
      <c r="F155" s="83">
        <v>0</v>
      </c>
      <c r="G155" s="83">
        <v>0</v>
      </c>
      <c r="H155" s="83">
        <v>0</v>
      </c>
      <c r="I155" s="83">
        <v>0</v>
      </c>
      <c r="J155" s="90"/>
      <c r="K155" s="79"/>
    </row>
    <row r="156" spans="1:11">
      <c r="A156" s="82" t="s">
        <v>1109</v>
      </c>
      <c r="B156" s="83">
        <v>1163356361</v>
      </c>
      <c r="C156" s="83">
        <v>1169911711</v>
      </c>
      <c r="D156" s="83">
        <v>0</v>
      </c>
      <c r="E156" s="83">
        <v>6555350</v>
      </c>
      <c r="F156" s="83">
        <v>0</v>
      </c>
      <c r="G156" s="83">
        <v>6555350</v>
      </c>
      <c r="H156" s="83">
        <v>0</v>
      </c>
      <c r="I156" s="83">
        <v>0</v>
      </c>
      <c r="J156" s="90"/>
      <c r="K156" s="79"/>
    </row>
    <row r="157" spans="1:11">
      <c r="A157" s="82" t="s">
        <v>1110</v>
      </c>
      <c r="B157" s="83">
        <v>4742559</v>
      </c>
      <c r="C157" s="83">
        <v>4742559</v>
      </c>
      <c r="D157" s="83">
        <v>0</v>
      </c>
      <c r="E157" s="83">
        <v>0</v>
      </c>
      <c r="F157" s="83">
        <v>0</v>
      </c>
      <c r="G157" s="83">
        <v>0</v>
      </c>
      <c r="H157" s="83">
        <v>0</v>
      </c>
      <c r="I157" s="83">
        <v>0</v>
      </c>
      <c r="J157" s="90"/>
      <c r="K157" s="79"/>
    </row>
    <row r="158" spans="1:11">
      <c r="A158" s="82" t="s">
        <v>1111</v>
      </c>
      <c r="B158" s="83">
        <v>2993730</v>
      </c>
      <c r="C158" s="83">
        <v>2993730</v>
      </c>
      <c r="D158" s="83">
        <v>0</v>
      </c>
      <c r="E158" s="83">
        <v>0</v>
      </c>
      <c r="F158" s="83">
        <v>0</v>
      </c>
      <c r="G158" s="83">
        <v>0</v>
      </c>
      <c r="H158" s="83">
        <v>0</v>
      </c>
      <c r="I158" s="83">
        <v>0</v>
      </c>
      <c r="J158" s="90"/>
      <c r="K158" s="79"/>
    </row>
    <row r="159" spans="1:11">
      <c r="A159" s="82" t="s">
        <v>1112</v>
      </c>
      <c r="B159" s="83">
        <v>7609890470</v>
      </c>
      <c r="C159" s="83">
        <v>7609890470</v>
      </c>
      <c r="D159" s="83">
        <v>0</v>
      </c>
      <c r="E159" s="83">
        <v>0</v>
      </c>
      <c r="F159" s="83">
        <v>0</v>
      </c>
      <c r="G159" s="83">
        <v>0</v>
      </c>
      <c r="H159" s="83">
        <v>0</v>
      </c>
      <c r="I159" s="83">
        <v>0</v>
      </c>
      <c r="J159" s="90"/>
      <c r="K159" s="79"/>
    </row>
    <row r="160" spans="1:11">
      <c r="A160" s="82" t="s">
        <v>1113</v>
      </c>
      <c r="B160" s="83">
        <v>11702338</v>
      </c>
      <c r="C160" s="83">
        <v>11702338</v>
      </c>
      <c r="D160" s="83">
        <v>0</v>
      </c>
      <c r="E160" s="83">
        <v>0</v>
      </c>
      <c r="F160" s="83">
        <v>0</v>
      </c>
      <c r="G160" s="83">
        <v>0</v>
      </c>
      <c r="H160" s="83">
        <v>0</v>
      </c>
      <c r="I160" s="83">
        <v>0</v>
      </c>
      <c r="J160" s="90"/>
      <c r="K160" s="79"/>
    </row>
    <row r="161" spans="1:11">
      <c r="A161" s="82" t="s">
        <v>1114</v>
      </c>
      <c r="B161" s="83">
        <v>14993418</v>
      </c>
      <c r="C161" s="83">
        <v>14993418</v>
      </c>
      <c r="D161" s="83">
        <v>0</v>
      </c>
      <c r="E161" s="83">
        <v>0</v>
      </c>
      <c r="F161" s="83">
        <v>0</v>
      </c>
      <c r="G161" s="83">
        <v>0</v>
      </c>
      <c r="H161" s="83">
        <v>0</v>
      </c>
      <c r="I161" s="83">
        <v>0</v>
      </c>
      <c r="J161" s="90"/>
      <c r="K161" s="79"/>
    </row>
    <row r="162" spans="1:11">
      <c r="A162" s="82" t="s">
        <v>1115</v>
      </c>
      <c r="B162" s="83">
        <v>608095024</v>
      </c>
      <c r="C162" s="83">
        <v>623973728</v>
      </c>
      <c r="D162" s="83">
        <v>0</v>
      </c>
      <c r="E162" s="83">
        <v>15878704</v>
      </c>
      <c r="F162" s="83">
        <v>0</v>
      </c>
      <c r="G162" s="83">
        <v>15878704</v>
      </c>
      <c r="H162" s="83">
        <v>0</v>
      </c>
      <c r="I162" s="83">
        <v>0</v>
      </c>
      <c r="J162" s="90"/>
      <c r="K162" s="79"/>
    </row>
    <row r="163" spans="1:11">
      <c r="A163" s="82" t="s">
        <v>1116</v>
      </c>
      <c r="B163" s="83">
        <v>60118857</v>
      </c>
      <c r="C163" s="83">
        <v>60118857</v>
      </c>
      <c r="D163" s="83">
        <v>0</v>
      </c>
      <c r="E163" s="83">
        <v>0</v>
      </c>
      <c r="F163" s="83">
        <v>0</v>
      </c>
      <c r="G163" s="83">
        <v>0</v>
      </c>
      <c r="H163" s="83">
        <v>0</v>
      </c>
      <c r="I163" s="83">
        <v>0</v>
      </c>
      <c r="J163" s="90"/>
      <c r="K163" s="79"/>
    </row>
    <row r="164" spans="1:11">
      <c r="A164" s="82" t="s">
        <v>1117</v>
      </c>
      <c r="B164" s="83">
        <v>6879329</v>
      </c>
      <c r="C164" s="83">
        <v>6879329</v>
      </c>
      <c r="D164" s="83">
        <v>0</v>
      </c>
      <c r="E164" s="83">
        <v>0</v>
      </c>
      <c r="F164" s="83">
        <v>0</v>
      </c>
      <c r="G164" s="83">
        <v>0</v>
      </c>
      <c r="H164" s="83">
        <v>0</v>
      </c>
      <c r="I164" s="83">
        <v>0</v>
      </c>
      <c r="J164" s="90"/>
      <c r="K164" s="79"/>
    </row>
    <row r="165" spans="1:11">
      <c r="A165" s="82" t="s">
        <v>1118</v>
      </c>
      <c r="B165" s="83">
        <v>54341596</v>
      </c>
      <c r="C165" s="83">
        <v>54341596</v>
      </c>
      <c r="D165" s="83">
        <v>0</v>
      </c>
      <c r="E165" s="83">
        <v>0</v>
      </c>
      <c r="F165" s="83">
        <v>0</v>
      </c>
      <c r="G165" s="83">
        <v>0</v>
      </c>
      <c r="H165" s="83">
        <v>0</v>
      </c>
      <c r="I165" s="83">
        <v>0</v>
      </c>
      <c r="J165" s="90"/>
      <c r="K165" s="79"/>
    </row>
    <row r="166" spans="1:11">
      <c r="A166" s="82" t="s">
        <v>1119</v>
      </c>
      <c r="B166" s="83">
        <v>6764547</v>
      </c>
      <c r="C166" s="83">
        <v>6764547</v>
      </c>
      <c r="D166" s="83">
        <v>0</v>
      </c>
      <c r="E166" s="83">
        <v>0</v>
      </c>
      <c r="F166" s="83">
        <v>0</v>
      </c>
      <c r="G166" s="83">
        <v>0</v>
      </c>
      <c r="H166" s="83">
        <v>0</v>
      </c>
      <c r="I166" s="83">
        <v>0</v>
      </c>
      <c r="J166" s="90"/>
      <c r="K166" s="79"/>
    </row>
    <row r="167" spans="1:11">
      <c r="A167" s="82" t="s">
        <v>1120</v>
      </c>
      <c r="B167" s="83">
        <v>332292153</v>
      </c>
      <c r="C167" s="83">
        <v>335566107</v>
      </c>
      <c r="D167" s="83">
        <v>0</v>
      </c>
      <c r="E167" s="83">
        <v>3273954</v>
      </c>
      <c r="F167" s="83">
        <v>0</v>
      </c>
      <c r="G167" s="83">
        <v>3273954</v>
      </c>
      <c r="H167" s="83">
        <v>0</v>
      </c>
      <c r="I167" s="83">
        <v>0</v>
      </c>
      <c r="J167" s="90"/>
      <c r="K167" s="79"/>
    </row>
    <row r="168" spans="1:11">
      <c r="A168" s="82" t="s">
        <v>1121</v>
      </c>
      <c r="B168" s="83">
        <v>119264739</v>
      </c>
      <c r="C168" s="83">
        <v>119894664</v>
      </c>
      <c r="D168" s="83">
        <v>0</v>
      </c>
      <c r="E168" s="83">
        <v>629925</v>
      </c>
      <c r="F168" s="83">
        <v>0</v>
      </c>
      <c r="G168" s="83">
        <v>629925</v>
      </c>
      <c r="H168" s="83">
        <v>0</v>
      </c>
      <c r="I168" s="83">
        <v>0</v>
      </c>
      <c r="J168" s="90"/>
      <c r="K168" s="79"/>
    </row>
    <row r="169" spans="1:11">
      <c r="A169" s="82" t="s">
        <v>1122</v>
      </c>
      <c r="B169" s="83">
        <v>101498087</v>
      </c>
      <c r="C169" s="83">
        <v>102214647</v>
      </c>
      <c r="D169" s="83">
        <v>0</v>
      </c>
      <c r="E169" s="83">
        <v>716560</v>
      </c>
      <c r="F169" s="83">
        <v>0</v>
      </c>
      <c r="G169" s="83">
        <v>716560</v>
      </c>
      <c r="H169" s="83">
        <v>0</v>
      </c>
      <c r="I169" s="83">
        <v>0</v>
      </c>
      <c r="J169" s="90"/>
      <c r="K169" s="79"/>
    </row>
    <row r="170" spans="1:11">
      <c r="A170" s="82" t="s">
        <v>1123</v>
      </c>
      <c r="B170" s="83">
        <v>3830689</v>
      </c>
      <c r="C170" s="83">
        <v>4670662</v>
      </c>
      <c r="D170" s="83">
        <v>0</v>
      </c>
      <c r="E170" s="83">
        <v>839973</v>
      </c>
      <c r="F170" s="83">
        <v>0</v>
      </c>
      <c r="G170" s="83">
        <v>839973</v>
      </c>
      <c r="H170" s="83">
        <v>0</v>
      </c>
      <c r="I170" s="83">
        <v>0</v>
      </c>
      <c r="J170" s="90"/>
      <c r="K170" s="79"/>
    </row>
    <row r="171" spans="1:11">
      <c r="A171" s="82" t="s">
        <v>1124</v>
      </c>
      <c r="B171" s="83">
        <v>30186870</v>
      </c>
      <c r="C171" s="83">
        <v>30591888</v>
      </c>
      <c r="D171" s="83">
        <v>0</v>
      </c>
      <c r="E171" s="83">
        <v>405018</v>
      </c>
      <c r="F171" s="83">
        <v>0</v>
      </c>
      <c r="G171" s="83">
        <v>405018</v>
      </c>
      <c r="H171" s="83">
        <v>0</v>
      </c>
      <c r="I171" s="83">
        <v>0</v>
      </c>
      <c r="J171" s="90"/>
      <c r="K171" s="79"/>
    </row>
    <row r="172" spans="1:11">
      <c r="A172" s="82" t="s">
        <v>1125</v>
      </c>
      <c r="B172" s="83">
        <v>2666311</v>
      </c>
      <c r="C172" s="83">
        <v>2666311</v>
      </c>
      <c r="D172" s="83">
        <v>0</v>
      </c>
      <c r="E172" s="83">
        <v>0</v>
      </c>
      <c r="F172" s="83">
        <v>0</v>
      </c>
      <c r="G172" s="83">
        <v>0</v>
      </c>
      <c r="H172" s="83">
        <v>0</v>
      </c>
      <c r="I172" s="83">
        <v>0</v>
      </c>
      <c r="J172" s="90"/>
      <c r="K172" s="79"/>
    </row>
    <row r="173" spans="1:11">
      <c r="A173" s="82" t="s">
        <v>1126</v>
      </c>
      <c r="B173" s="83">
        <v>6350841</v>
      </c>
      <c r="C173" s="83">
        <v>6350841</v>
      </c>
      <c r="D173" s="83">
        <v>0</v>
      </c>
      <c r="E173" s="83">
        <v>0</v>
      </c>
      <c r="F173" s="83">
        <v>0</v>
      </c>
      <c r="G173" s="83">
        <v>0</v>
      </c>
      <c r="H173" s="83">
        <v>0</v>
      </c>
      <c r="I173" s="83">
        <v>0</v>
      </c>
      <c r="J173" s="90"/>
      <c r="K173" s="79"/>
    </row>
    <row r="174" spans="1:11">
      <c r="A174" s="82" t="s">
        <v>1127</v>
      </c>
      <c r="B174" s="83">
        <v>32693655</v>
      </c>
      <c r="C174" s="83">
        <v>32693655</v>
      </c>
      <c r="D174" s="83">
        <v>0</v>
      </c>
      <c r="E174" s="83">
        <v>0</v>
      </c>
      <c r="F174" s="83">
        <v>0</v>
      </c>
      <c r="G174" s="83">
        <v>0</v>
      </c>
      <c r="H174" s="83">
        <v>0</v>
      </c>
      <c r="I174" s="83">
        <v>0</v>
      </c>
      <c r="J174" s="90"/>
      <c r="K174" s="79"/>
    </row>
    <row r="175" spans="1:11">
      <c r="A175" s="82" t="s">
        <v>1128</v>
      </c>
      <c r="B175" s="83">
        <v>229611264</v>
      </c>
      <c r="C175" s="83">
        <v>229611264</v>
      </c>
      <c r="D175" s="83">
        <v>0</v>
      </c>
      <c r="E175" s="83">
        <v>0</v>
      </c>
      <c r="F175" s="83">
        <v>0</v>
      </c>
      <c r="G175" s="83">
        <v>0</v>
      </c>
      <c r="H175" s="83">
        <v>0</v>
      </c>
      <c r="I175" s="83">
        <v>0</v>
      </c>
      <c r="J175" s="90"/>
      <c r="K175" s="79"/>
    </row>
    <row r="176" spans="1:11">
      <c r="A176" s="82" t="s">
        <v>1129</v>
      </c>
      <c r="B176" s="83">
        <v>4560130</v>
      </c>
      <c r="C176" s="83">
        <v>4560130</v>
      </c>
      <c r="D176" s="83">
        <v>0</v>
      </c>
      <c r="E176" s="83">
        <v>0</v>
      </c>
      <c r="F176" s="83">
        <v>0</v>
      </c>
      <c r="G176" s="83">
        <v>0</v>
      </c>
      <c r="H176" s="83">
        <v>0</v>
      </c>
      <c r="I176" s="83">
        <v>0</v>
      </c>
      <c r="J176" s="90"/>
      <c r="K176" s="79"/>
    </row>
    <row r="177" spans="1:11">
      <c r="A177" s="82" t="s">
        <v>1130</v>
      </c>
      <c r="B177" s="83">
        <v>615770757</v>
      </c>
      <c r="C177" s="83">
        <v>615770757</v>
      </c>
      <c r="D177" s="83">
        <v>0</v>
      </c>
      <c r="E177" s="83">
        <v>0</v>
      </c>
      <c r="F177" s="83">
        <v>0</v>
      </c>
      <c r="G177" s="83">
        <v>0</v>
      </c>
      <c r="H177" s="83">
        <v>0</v>
      </c>
      <c r="I177" s="83">
        <v>0</v>
      </c>
      <c r="J177" s="90"/>
      <c r="K177" s="79"/>
    </row>
    <row r="178" spans="1:11">
      <c r="A178" s="82" t="s">
        <v>1131</v>
      </c>
      <c r="B178" s="83">
        <v>60500000</v>
      </c>
      <c r="C178" s="83">
        <v>60500000</v>
      </c>
      <c r="D178" s="83">
        <v>0</v>
      </c>
      <c r="E178" s="83">
        <v>0</v>
      </c>
      <c r="F178" s="83">
        <v>0</v>
      </c>
      <c r="G178" s="83">
        <v>0</v>
      </c>
      <c r="H178" s="83">
        <v>0</v>
      </c>
      <c r="I178" s="83">
        <v>0</v>
      </c>
      <c r="J178" s="90"/>
      <c r="K178" s="79"/>
    </row>
    <row r="179" spans="1:11">
      <c r="A179" s="82" t="s">
        <v>1132</v>
      </c>
      <c r="B179" s="83">
        <v>0</v>
      </c>
      <c r="C179" s="83">
        <v>389635251</v>
      </c>
      <c r="D179" s="83">
        <v>0</v>
      </c>
      <c r="E179" s="83">
        <v>389635251</v>
      </c>
      <c r="F179" s="83">
        <v>0</v>
      </c>
      <c r="G179" s="83">
        <v>389635251</v>
      </c>
      <c r="H179" s="83">
        <v>0</v>
      </c>
      <c r="I179" s="83">
        <v>0</v>
      </c>
      <c r="J179" s="90"/>
      <c r="K179" s="79"/>
    </row>
    <row r="180" spans="1:11">
      <c r="A180" s="82" t="s">
        <v>1133</v>
      </c>
      <c r="B180" s="83">
        <v>5460000</v>
      </c>
      <c r="C180" s="83">
        <v>5460000</v>
      </c>
      <c r="D180" s="83">
        <v>0</v>
      </c>
      <c r="E180" s="83">
        <v>0</v>
      </c>
      <c r="F180" s="83">
        <v>0</v>
      </c>
      <c r="G180" s="83">
        <v>0</v>
      </c>
      <c r="H180" s="83">
        <v>0</v>
      </c>
      <c r="I180" s="83">
        <v>0</v>
      </c>
      <c r="J180" s="90"/>
      <c r="K180" s="79"/>
    </row>
    <row r="181" spans="1:11">
      <c r="A181" s="82" t="s">
        <v>1134</v>
      </c>
      <c r="B181" s="83">
        <v>0</v>
      </c>
      <c r="C181" s="83">
        <v>1200000000</v>
      </c>
      <c r="D181" s="83">
        <v>0</v>
      </c>
      <c r="E181" s="83">
        <v>1200000000</v>
      </c>
      <c r="F181" s="83">
        <v>0</v>
      </c>
      <c r="G181" s="83">
        <v>1200000000</v>
      </c>
      <c r="H181" s="83">
        <v>0</v>
      </c>
      <c r="I181" s="83">
        <v>0</v>
      </c>
      <c r="J181" s="90"/>
      <c r="K181" s="79"/>
    </row>
    <row r="182" spans="1:11">
      <c r="A182" s="82" t="s">
        <v>1135</v>
      </c>
      <c r="B182" s="83">
        <v>2657267</v>
      </c>
      <c r="C182" s="83">
        <v>2050155164</v>
      </c>
      <c r="D182" s="83">
        <v>0</v>
      </c>
      <c r="E182" s="83">
        <v>2047497897</v>
      </c>
      <c r="F182" s="83">
        <v>0</v>
      </c>
      <c r="G182" s="83">
        <v>2047497897</v>
      </c>
      <c r="H182" s="83">
        <v>0</v>
      </c>
      <c r="I182" s="83">
        <v>0</v>
      </c>
      <c r="J182" s="90"/>
      <c r="K182" s="79"/>
    </row>
    <row r="183" spans="1:11">
      <c r="A183" s="82" t="s">
        <v>1136</v>
      </c>
      <c r="B183" s="83">
        <v>0</v>
      </c>
      <c r="C183" s="83">
        <v>83043437</v>
      </c>
      <c r="D183" s="83">
        <v>0</v>
      </c>
      <c r="E183" s="83">
        <v>83043437</v>
      </c>
      <c r="F183" s="83">
        <v>0</v>
      </c>
      <c r="G183" s="83">
        <v>83043437</v>
      </c>
      <c r="H183" s="83">
        <v>0</v>
      </c>
      <c r="I183" s="83">
        <v>0</v>
      </c>
      <c r="J183" s="90"/>
      <c r="K183" s="79"/>
    </row>
    <row r="184" spans="1:11">
      <c r="A184" s="82" t="s">
        <v>1137</v>
      </c>
      <c r="B184" s="83">
        <v>1080625816</v>
      </c>
      <c r="C184" s="83">
        <v>4618864017</v>
      </c>
      <c r="D184" s="83">
        <v>0</v>
      </c>
      <c r="E184" s="83">
        <v>3538238201</v>
      </c>
      <c r="F184" s="83">
        <v>0</v>
      </c>
      <c r="G184" s="83">
        <v>3538238201</v>
      </c>
      <c r="H184" s="83">
        <v>0</v>
      </c>
      <c r="I184" s="83">
        <v>0</v>
      </c>
      <c r="J184" s="90"/>
      <c r="K184" s="79"/>
    </row>
    <row r="185" spans="1:11">
      <c r="A185" s="82" t="s">
        <v>1138</v>
      </c>
      <c r="B185" s="83">
        <v>0</v>
      </c>
      <c r="C185" s="83">
        <v>1978763064</v>
      </c>
      <c r="D185" s="83">
        <v>0</v>
      </c>
      <c r="E185" s="83">
        <v>1978763064</v>
      </c>
      <c r="F185" s="83">
        <v>0</v>
      </c>
      <c r="G185" s="83">
        <v>1978763064</v>
      </c>
      <c r="H185" s="83">
        <v>0</v>
      </c>
      <c r="I185" s="83">
        <v>0</v>
      </c>
      <c r="J185" s="90"/>
      <c r="K185" s="79"/>
    </row>
    <row r="186" spans="1:11">
      <c r="A186" s="82" t="s">
        <v>1139</v>
      </c>
      <c r="B186" s="83">
        <v>8972912658</v>
      </c>
      <c r="C186" s="83">
        <v>9468400797.3980694</v>
      </c>
      <c r="D186" s="83">
        <v>0</v>
      </c>
      <c r="E186" s="83">
        <v>495488139.39806938</v>
      </c>
      <c r="F186" s="83">
        <v>0</v>
      </c>
      <c r="G186" s="83">
        <v>495488139.39806938</v>
      </c>
      <c r="H186" s="83">
        <v>0</v>
      </c>
      <c r="I186" s="83">
        <v>0</v>
      </c>
      <c r="J186" s="90"/>
      <c r="K186" s="79"/>
    </row>
    <row r="187" spans="1:11">
      <c r="A187" s="82" t="s">
        <v>1140</v>
      </c>
      <c r="B187" s="83">
        <v>63920208</v>
      </c>
      <c r="C187" s="83">
        <v>27616388</v>
      </c>
      <c r="D187" s="83">
        <v>36303820</v>
      </c>
      <c r="E187" s="83">
        <v>0</v>
      </c>
      <c r="F187" s="83">
        <v>36303820</v>
      </c>
      <c r="G187" s="83">
        <v>0</v>
      </c>
      <c r="H187" s="83">
        <v>0</v>
      </c>
      <c r="I187" s="83">
        <v>0</v>
      </c>
      <c r="J187" s="90"/>
      <c r="K187" s="79"/>
    </row>
    <row r="188" spans="1:11">
      <c r="A188" s="82" t="s">
        <v>1141</v>
      </c>
      <c r="B188" s="83">
        <v>566962008</v>
      </c>
      <c r="C188" s="83">
        <v>59575942</v>
      </c>
      <c r="D188" s="83">
        <v>507386066</v>
      </c>
      <c r="E188" s="83">
        <v>0</v>
      </c>
      <c r="F188" s="83">
        <v>507386066</v>
      </c>
      <c r="G188" s="83">
        <v>0</v>
      </c>
      <c r="H188" s="83">
        <v>0</v>
      </c>
      <c r="I188" s="83">
        <v>0</v>
      </c>
      <c r="J188" s="90"/>
      <c r="K188" s="79"/>
    </row>
    <row r="189" spans="1:11">
      <c r="A189" s="82" t="s">
        <v>1142</v>
      </c>
      <c r="B189" s="83">
        <v>358735287</v>
      </c>
      <c r="C189" s="83">
        <v>114366902</v>
      </c>
      <c r="D189" s="83">
        <v>244368385</v>
      </c>
      <c r="E189" s="83">
        <v>0</v>
      </c>
      <c r="F189" s="83">
        <v>244368385</v>
      </c>
      <c r="G189" s="83">
        <v>0</v>
      </c>
      <c r="H189" s="83">
        <v>0</v>
      </c>
      <c r="I189" s="83">
        <v>0</v>
      </c>
      <c r="J189" s="90"/>
      <c r="K189" s="79"/>
    </row>
    <row r="190" spans="1:11">
      <c r="A190" s="82" t="s">
        <v>1143</v>
      </c>
      <c r="B190" s="83">
        <v>374786239</v>
      </c>
      <c r="C190" s="83">
        <v>57319368</v>
      </c>
      <c r="D190" s="83">
        <v>317466871</v>
      </c>
      <c r="E190" s="83">
        <v>0</v>
      </c>
      <c r="F190" s="83">
        <v>317466871</v>
      </c>
      <c r="G190" s="83">
        <v>0</v>
      </c>
      <c r="H190" s="83">
        <v>0</v>
      </c>
      <c r="I190" s="83">
        <v>0</v>
      </c>
      <c r="J190" s="90"/>
      <c r="K190" s="79"/>
    </row>
    <row r="191" spans="1:11">
      <c r="A191" s="82" t="s">
        <v>1144</v>
      </c>
      <c r="B191" s="83">
        <v>0</v>
      </c>
      <c r="C191" s="83">
        <v>34413251</v>
      </c>
      <c r="D191" s="83">
        <v>0</v>
      </c>
      <c r="E191" s="83">
        <v>34413251</v>
      </c>
      <c r="F191" s="83">
        <v>0</v>
      </c>
      <c r="G191" s="83">
        <v>0</v>
      </c>
      <c r="H191" s="83">
        <v>0</v>
      </c>
      <c r="I191" s="83">
        <v>34413251</v>
      </c>
      <c r="J191" s="92"/>
      <c r="K191" s="79"/>
    </row>
    <row r="192" spans="1:11">
      <c r="A192" s="82" t="s">
        <v>1145</v>
      </c>
      <c r="B192" s="83">
        <v>19816</v>
      </c>
      <c r="C192" s="83">
        <v>114700394</v>
      </c>
      <c r="D192" s="83">
        <v>0</v>
      </c>
      <c r="E192" s="83">
        <v>114680578</v>
      </c>
      <c r="F192" s="83">
        <v>0</v>
      </c>
      <c r="G192" s="83">
        <v>0</v>
      </c>
      <c r="H192" s="83">
        <v>0</v>
      </c>
      <c r="I192" s="83">
        <v>114680578</v>
      </c>
      <c r="J192" s="92"/>
      <c r="K192" s="79"/>
    </row>
    <row r="193" spans="1:11">
      <c r="A193" s="82" t="s">
        <v>1146</v>
      </c>
      <c r="B193" s="83">
        <v>33535465</v>
      </c>
      <c r="C193" s="83">
        <v>38063977</v>
      </c>
      <c r="D193" s="83">
        <v>0</v>
      </c>
      <c r="E193" s="83">
        <v>4528512</v>
      </c>
      <c r="F193" s="83">
        <v>0</v>
      </c>
      <c r="G193" s="83">
        <v>0</v>
      </c>
      <c r="H193" s="83">
        <v>0</v>
      </c>
      <c r="I193" s="83">
        <v>4528512</v>
      </c>
      <c r="J193" s="92"/>
      <c r="K193" s="79"/>
    </row>
    <row r="194" spans="1:11">
      <c r="A194" s="82" t="s">
        <v>1147</v>
      </c>
      <c r="B194" s="83">
        <v>0</v>
      </c>
      <c r="C194" s="83">
        <v>42180668</v>
      </c>
      <c r="D194" s="83">
        <v>0</v>
      </c>
      <c r="E194" s="83">
        <v>42180668</v>
      </c>
      <c r="F194" s="83">
        <v>0</v>
      </c>
      <c r="G194" s="83">
        <v>0</v>
      </c>
      <c r="H194" s="83">
        <v>0</v>
      </c>
      <c r="I194" s="83">
        <v>42180668</v>
      </c>
      <c r="J194" s="92"/>
      <c r="K194" s="79"/>
    </row>
    <row r="195" spans="1:11">
      <c r="A195" s="82" t="s">
        <v>1148</v>
      </c>
      <c r="B195" s="83">
        <v>36660252</v>
      </c>
      <c r="C195" s="83">
        <v>36427893</v>
      </c>
      <c r="D195" s="83">
        <v>232359</v>
      </c>
      <c r="E195" s="83">
        <v>0</v>
      </c>
      <c r="F195" s="83">
        <v>0</v>
      </c>
      <c r="G195" s="83">
        <v>0</v>
      </c>
      <c r="H195" s="83">
        <v>232359</v>
      </c>
      <c r="I195" s="83">
        <v>0</v>
      </c>
      <c r="J195" s="93"/>
      <c r="K195" s="79"/>
    </row>
    <row r="196" spans="1:11">
      <c r="A196" s="82" t="s">
        <v>1149</v>
      </c>
      <c r="B196" s="83">
        <v>449387</v>
      </c>
      <c r="C196" s="83">
        <v>2438456</v>
      </c>
      <c r="D196" s="83">
        <v>0</v>
      </c>
      <c r="E196" s="83">
        <v>1989069</v>
      </c>
      <c r="F196" s="83">
        <v>0</v>
      </c>
      <c r="G196" s="83">
        <v>0</v>
      </c>
      <c r="H196" s="83">
        <v>0</v>
      </c>
      <c r="I196" s="83">
        <v>1989069</v>
      </c>
      <c r="J196" s="92"/>
      <c r="K196" s="79"/>
    </row>
    <row r="197" spans="1:11">
      <c r="A197" s="82" t="s">
        <v>1150</v>
      </c>
      <c r="B197" s="83">
        <v>16539447</v>
      </c>
      <c r="C197" s="83">
        <v>1368568914</v>
      </c>
      <c r="D197" s="83">
        <v>0</v>
      </c>
      <c r="E197" s="83">
        <v>1352029467</v>
      </c>
      <c r="F197" s="83">
        <v>0</v>
      </c>
      <c r="G197" s="83">
        <v>0</v>
      </c>
      <c r="H197" s="83">
        <v>0</v>
      </c>
      <c r="I197" s="83">
        <v>1352029467</v>
      </c>
      <c r="J197" s="92"/>
      <c r="K197" s="79"/>
    </row>
    <row r="198" spans="1:11">
      <c r="A198" s="82" t="s">
        <v>1151</v>
      </c>
      <c r="B198" s="83">
        <v>472091306</v>
      </c>
      <c r="C198" s="83">
        <v>540369184</v>
      </c>
      <c r="D198" s="83">
        <v>0</v>
      </c>
      <c r="E198" s="83">
        <v>68277878</v>
      </c>
      <c r="F198" s="83">
        <v>0</v>
      </c>
      <c r="G198" s="83">
        <v>0</v>
      </c>
      <c r="H198" s="83">
        <v>0</v>
      </c>
      <c r="I198" s="83">
        <v>68277878</v>
      </c>
      <c r="J198" s="92"/>
      <c r="K198" s="79"/>
    </row>
    <row r="199" spans="1:11">
      <c r="A199" s="82" t="s">
        <v>1152</v>
      </c>
      <c r="B199" s="83">
        <v>5546962</v>
      </c>
      <c r="C199" s="83">
        <v>560249808</v>
      </c>
      <c r="D199" s="83">
        <v>0</v>
      </c>
      <c r="E199" s="83">
        <v>554702846</v>
      </c>
      <c r="F199" s="83">
        <v>0</v>
      </c>
      <c r="G199" s="83">
        <v>0</v>
      </c>
      <c r="H199" s="83">
        <v>0</v>
      </c>
      <c r="I199" s="83">
        <v>554702846</v>
      </c>
      <c r="J199" s="92"/>
      <c r="K199" s="79"/>
    </row>
    <row r="200" spans="1:11">
      <c r="A200" s="82" t="s">
        <v>1153</v>
      </c>
      <c r="B200" s="83">
        <v>11983928</v>
      </c>
      <c r="C200" s="83">
        <v>418447573</v>
      </c>
      <c r="D200" s="83">
        <v>0</v>
      </c>
      <c r="E200" s="83">
        <v>406463645</v>
      </c>
      <c r="F200" s="83">
        <v>0</v>
      </c>
      <c r="G200" s="83">
        <v>0</v>
      </c>
      <c r="H200" s="83">
        <v>0</v>
      </c>
      <c r="I200" s="83">
        <v>406463645</v>
      </c>
      <c r="J200" s="92"/>
      <c r="K200" s="79"/>
    </row>
    <row r="201" spans="1:11">
      <c r="A201" s="82" t="s">
        <v>1154</v>
      </c>
      <c r="B201" s="83">
        <v>154251</v>
      </c>
      <c r="C201" s="83">
        <v>45683918</v>
      </c>
      <c r="D201" s="83">
        <v>0</v>
      </c>
      <c r="E201" s="83">
        <v>45529667</v>
      </c>
      <c r="F201" s="83">
        <v>0</v>
      </c>
      <c r="G201" s="83">
        <v>0</v>
      </c>
      <c r="H201" s="83">
        <v>0</v>
      </c>
      <c r="I201" s="83">
        <v>45529667</v>
      </c>
      <c r="J201" s="92"/>
      <c r="K201" s="79"/>
    </row>
    <row r="202" spans="1:11">
      <c r="A202" s="82" t="s">
        <v>1155</v>
      </c>
      <c r="B202" s="83">
        <v>6646782</v>
      </c>
      <c r="C202" s="83">
        <v>6646782</v>
      </c>
      <c r="D202" s="83">
        <v>0</v>
      </c>
      <c r="E202" s="83">
        <v>0</v>
      </c>
      <c r="F202" s="83">
        <v>0</v>
      </c>
      <c r="G202" s="83">
        <v>0</v>
      </c>
      <c r="H202" s="83">
        <v>0</v>
      </c>
      <c r="I202" s="83">
        <v>0</v>
      </c>
      <c r="J202" s="92"/>
      <c r="K202" s="79"/>
    </row>
    <row r="203" spans="1:11">
      <c r="A203" s="82" t="s">
        <v>1156</v>
      </c>
      <c r="B203" s="83">
        <v>59656366</v>
      </c>
      <c r="C203" s="83">
        <v>59656366</v>
      </c>
      <c r="D203" s="83">
        <v>0</v>
      </c>
      <c r="E203" s="83">
        <v>0</v>
      </c>
      <c r="F203" s="83">
        <v>0</v>
      </c>
      <c r="G203" s="83">
        <v>0</v>
      </c>
      <c r="H203" s="83">
        <v>0</v>
      </c>
      <c r="I203" s="83">
        <v>0</v>
      </c>
      <c r="J203" s="92"/>
      <c r="K203" s="79"/>
    </row>
    <row r="204" spans="1:11">
      <c r="A204" s="82" t="s">
        <v>1157</v>
      </c>
      <c r="B204" s="83">
        <v>54195119</v>
      </c>
      <c r="C204" s="83">
        <v>54195119</v>
      </c>
      <c r="D204" s="83">
        <v>0</v>
      </c>
      <c r="E204" s="83">
        <v>0</v>
      </c>
      <c r="F204" s="83">
        <v>0</v>
      </c>
      <c r="G204" s="83">
        <v>0</v>
      </c>
      <c r="H204" s="83">
        <v>0</v>
      </c>
      <c r="I204" s="83">
        <v>0</v>
      </c>
      <c r="J204" s="92"/>
      <c r="K204" s="79"/>
    </row>
    <row r="205" spans="1:11">
      <c r="A205" s="82" t="s">
        <v>1158</v>
      </c>
      <c r="B205" s="83">
        <v>6869838</v>
      </c>
      <c r="C205" s="83">
        <v>6869838</v>
      </c>
      <c r="D205" s="83">
        <v>0</v>
      </c>
      <c r="E205" s="83">
        <v>0</v>
      </c>
      <c r="F205" s="83">
        <v>0</v>
      </c>
      <c r="G205" s="83">
        <v>0</v>
      </c>
      <c r="H205" s="83">
        <v>0</v>
      </c>
      <c r="I205" s="83">
        <v>0</v>
      </c>
      <c r="J205" s="92"/>
      <c r="K205" s="79"/>
    </row>
    <row r="206" spans="1:11">
      <c r="A206" s="82" t="s">
        <v>1159</v>
      </c>
      <c r="B206" s="83">
        <v>126982</v>
      </c>
      <c r="C206" s="83">
        <v>12251736</v>
      </c>
      <c r="D206" s="83">
        <v>0</v>
      </c>
      <c r="E206" s="83">
        <v>12124754</v>
      </c>
      <c r="F206" s="83">
        <v>0</v>
      </c>
      <c r="G206" s="83">
        <v>0</v>
      </c>
      <c r="H206" s="83">
        <v>0</v>
      </c>
      <c r="I206" s="83">
        <v>12124754</v>
      </c>
      <c r="J206" s="92"/>
      <c r="K206" s="79"/>
    </row>
    <row r="207" spans="1:11">
      <c r="A207" s="82" t="s">
        <v>1160</v>
      </c>
      <c r="B207" s="83">
        <v>682256</v>
      </c>
      <c r="C207" s="83">
        <v>20258384</v>
      </c>
      <c r="D207" s="83">
        <v>0</v>
      </c>
      <c r="E207" s="83">
        <v>19576128</v>
      </c>
      <c r="F207" s="83">
        <v>0</v>
      </c>
      <c r="G207" s="83">
        <v>0</v>
      </c>
      <c r="H207" s="83">
        <v>0</v>
      </c>
      <c r="I207" s="83">
        <v>19576128</v>
      </c>
      <c r="J207" s="92"/>
      <c r="K207" s="79"/>
    </row>
    <row r="208" spans="1:11">
      <c r="A208" s="82" t="s">
        <v>1161</v>
      </c>
      <c r="B208" s="83">
        <v>32740000</v>
      </c>
      <c r="C208" s="83">
        <v>49110000</v>
      </c>
      <c r="D208" s="83">
        <v>0</v>
      </c>
      <c r="E208" s="83">
        <v>16370000</v>
      </c>
      <c r="F208" s="83">
        <v>0</v>
      </c>
      <c r="G208" s="83">
        <v>0</v>
      </c>
      <c r="H208" s="83">
        <v>0</v>
      </c>
      <c r="I208" s="83">
        <v>16370000</v>
      </c>
      <c r="J208" s="92"/>
      <c r="K208" s="79"/>
    </row>
    <row r="209" spans="1:11">
      <c r="A209" s="82" t="s">
        <v>1162</v>
      </c>
      <c r="B209" s="83">
        <v>230</v>
      </c>
      <c r="C209" s="83">
        <v>7944484</v>
      </c>
      <c r="D209" s="83">
        <v>0</v>
      </c>
      <c r="E209" s="83">
        <v>7944254</v>
      </c>
      <c r="F209" s="83">
        <v>0</v>
      </c>
      <c r="G209" s="83">
        <v>0</v>
      </c>
      <c r="H209" s="83">
        <v>0</v>
      </c>
      <c r="I209" s="83">
        <v>7944254</v>
      </c>
      <c r="J209" s="92"/>
      <c r="K209" s="79"/>
    </row>
    <row r="210" spans="1:11">
      <c r="A210" s="82" t="s">
        <v>1163</v>
      </c>
      <c r="B210" s="83">
        <v>979689</v>
      </c>
      <c r="C210" s="83">
        <v>162516462</v>
      </c>
      <c r="D210" s="83">
        <v>0</v>
      </c>
      <c r="E210" s="83">
        <v>161536773</v>
      </c>
      <c r="F210" s="83">
        <v>0</v>
      </c>
      <c r="G210" s="83">
        <v>0</v>
      </c>
      <c r="H210" s="83">
        <v>0</v>
      </c>
      <c r="I210" s="83">
        <v>161536773</v>
      </c>
      <c r="J210" s="92"/>
      <c r="K210" s="79"/>
    </row>
    <row r="211" spans="1:11">
      <c r="A211" s="82" t="s">
        <v>1164</v>
      </c>
      <c r="B211" s="83">
        <v>7100000</v>
      </c>
      <c r="C211" s="83">
        <v>50300000</v>
      </c>
      <c r="D211" s="83">
        <v>0</v>
      </c>
      <c r="E211" s="83">
        <v>43200000</v>
      </c>
      <c r="F211" s="83">
        <v>0</v>
      </c>
      <c r="G211" s="83">
        <v>0</v>
      </c>
      <c r="H211" s="83">
        <v>0</v>
      </c>
      <c r="I211" s="83">
        <v>43200000</v>
      </c>
      <c r="J211" s="92"/>
      <c r="K211" s="79"/>
    </row>
    <row r="212" spans="1:11">
      <c r="A212" s="82" t="s">
        <v>1165</v>
      </c>
      <c r="B212" s="83">
        <v>977456689</v>
      </c>
      <c r="C212" s="83">
        <v>1163845467</v>
      </c>
      <c r="D212" s="83">
        <v>0</v>
      </c>
      <c r="E212" s="83">
        <v>186388778</v>
      </c>
      <c r="F212" s="83">
        <v>0</v>
      </c>
      <c r="G212" s="83">
        <v>0</v>
      </c>
      <c r="H212" s="83">
        <v>0</v>
      </c>
      <c r="I212" s="83">
        <v>186388778</v>
      </c>
      <c r="J212" s="92"/>
      <c r="K212" s="79"/>
    </row>
    <row r="213" spans="1:11">
      <c r="A213" s="82" t="s">
        <v>1166</v>
      </c>
      <c r="B213" s="83">
        <v>0</v>
      </c>
      <c r="C213" s="83">
        <v>25210</v>
      </c>
      <c r="D213" s="83">
        <v>0</v>
      </c>
      <c r="E213" s="83">
        <v>25210</v>
      </c>
      <c r="F213" s="83">
        <v>0</v>
      </c>
      <c r="G213" s="83">
        <v>0</v>
      </c>
      <c r="H213" s="83">
        <v>0</v>
      </c>
      <c r="I213" s="83">
        <v>25210</v>
      </c>
      <c r="J213" s="92"/>
      <c r="K213" s="79"/>
    </row>
    <row r="214" spans="1:11">
      <c r="A214" s="82" t="s">
        <v>1167</v>
      </c>
      <c r="B214" s="83">
        <v>0</v>
      </c>
      <c r="C214" s="83">
        <v>12794955</v>
      </c>
      <c r="D214" s="83">
        <v>0</v>
      </c>
      <c r="E214" s="83">
        <v>12794955</v>
      </c>
      <c r="F214" s="83">
        <v>0</v>
      </c>
      <c r="G214" s="83">
        <v>0</v>
      </c>
      <c r="H214" s="83">
        <v>0</v>
      </c>
      <c r="I214" s="83">
        <v>12794955</v>
      </c>
      <c r="J214" s="92"/>
      <c r="K214" s="79"/>
    </row>
    <row r="215" spans="1:11">
      <c r="A215" s="82" t="s">
        <v>1168</v>
      </c>
      <c r="B215" s="83">
        <v>24790</v>
      </c>
      <c r="C215" s="83">
        <v>10765534</v>
      </c>
      <c r="D215" s="83">
        <v>0</v>
      </c>
      <c r="E215" s="83">
        <v>10740744</v>
      </c>
      <c r="F215" s="83">
        <v>0</v>
      </c>
      <c r="G215" s="83">
        <v>0</v>
      </c>
      <c r="H215" s="83">
        <v>0</v>
      </c>
      <c r="I215" s="83">
        <v>10740744</v>
      </c>
      <c r="J215" s="92"/>
      <c r="K215" s="79"/>
    </row>
    <row r="216" spans="1:11">
      <c r="A216" s="82" t="s">
        <v>1169</v>
      </c>
      <c r="B216" s="83">
        <v>27310</v>
      </c>
      <c r="C216" s="83">
        <v>54969821</v>
      </c>
      <c r="D216" s="83">
        <v>0</v>
      </c>
      <c r="E216" s="83">
        <v>54942511</v>
      </c>
      <c r="F216" s="83">
        <v>0</v>
      </c>
      <c r="G216" s="83">
        <v>0</v>
      </c>
      <c r="H216" s="83">
        <v>0</v>
      </c>
      <c r="I216" s="83">
        <v>54942511</v>
      </c>
      <c r="J216" s="92"/>
      <c r="K216" s="79"/>
    </row>
    <row r="217" spans="1:11">
      <c r="A217" s="82" t="s">
        <v>1170</v>
      </c>
      <c r="B217" s="83">
        <v>402612</v>
      </c>
      <c r="C217" s="83">
        <v>6261228</v>
      </c>
      <c r="D217" s="83">
        <v>0</v>
      </c>
      <c r="E217" s="83">
        <v>5858616</v>
      </c>
      <c r="F217" s="83">
        <v>0</v>
      </c>
      <c r="G217" s="83">
        <v>0</v>
      </c>
      <c r="H217" s="83">
        <v>0</v>
      </c>
      <c r="I217" s="83">
        <v>5858616</v>
      </c>
      <c r="J217" s="92"/>
      <c r="K217" s="79"/>
    </row>
    <row r="218" spans="1:11">
      <c r="A218" s="82" t="s">
        <v>1171</v>
      </c>
      <c r="B218" s="83">
        <v>2857875</v>
      </c>
      <c r="C218" s="83">
        <v>37635967</v>
      </c>
      <c r="D218" s="83">
        <v>0</v>
      </c>
      <c r="E218" s="83">
        <v>34778092</v>
      </c>
      <c r="F218" s="83">
        <v>0</v>
      </c>
      <c r="G218" s="83">
        <v>0</v>
      </c>
      <c r="H218" s="83">
        <v>0</v>
      </c>
      <c r="I218" s="83">
        <v>34778092</v>
      </c>
      <c r="J218" s="92"/>
      <c r="K218" s="79"/>
    </row>
    <row r="219" spans="1:11">
      <c r="A219" s="82" t="s">
        <v>1172</v>
      </c>
      <c r="B219" s="83">
        <v>0</v>
      </c>
      <c r="C219" s="83">
        <v>228319</v>
      </c>
      <c r="D219" s="83">
        <v>0</v>
      </c>
      <c r="E219" s="83">
        <v>228319</v>
      </c>
      <c r="F219" s="83">
        <v>0</v>
      </c>
      <c r="G219" s="83">
        <v>0</v>
      </c>
      <c r="H219" s="83">
        <v>0</v>
      </c>
      <c r="I219" s="83">
        <v>228319</v>
      </c>
      <c r="J219" s="92"/>
      <c r="K219" s="79"/>
    </row>
    <row r="220" spans="1:11">
      <c r="A220" s="82" t="s">
        <v>1173</v>
      </c>
      <c r="B220" s="83">
        <v>0</v>
      </c>
      <c r="C220" s="83">
        <v>112582</v>
      </c>
      <c r="D220" s="83">
        <v>0</v>
      </c>
      <c r="E220" s="83">
        <v>112582</v>
      </c>
      <c r="F220" s="83">
        <v>0</v>
      </c>
      <c r="G220" s="83">
        <v>0</v>
      </c>
      <c r="H220" s="83">
        <v>0</v>
      </c>
      <c r="I220" s="83">
        <v>112582</v>
      </c>
      <c r="J220" s="92"/>
      <c r="K220" s="79"/>
    </row>
    <row r="221" spans="1:11">
      <c r="A221" s="82" t="s">
        <v>1174</v>
      </c>
      <c r="B221" s="83">
        <v>0</v>
      </c>
      <c r="C221" s="83">
        <v>43579929</v>
      </c>
      <c r="D221" s="83">
        <v>0</v>
      </c>
      <c r="E221" s="83">
        <v>43579929</v>
      </c>
      <c r="F221" s="83">
        <v>0</v>
      </c>
      <c r="G221" s="83">
        <v>0</v>
      </c>
      <c r="H221" s="83">
        <v>0</v>
      </c>
      <c r="I221" s="83">
        <v>43579929</v>
      </c>
      <c r="J221" s="92"/>
      <c r="K221" s="79"/>
    </row>
    <row r="222" spans="1:11">
      <c r="A222" s="82" t="s">
        <v>1175</v>
      </c>
      <c r="B222" s="83">
        <v>125496665</v>
      </c>
      <c r="C222" s="83">
        <v>125496665</v>
      </c>
      <c r="D222" s="83">
        <v>0</v>
      </c>
      <c r="E222" s="83">
        <v>0</v>
      </c>
      <c r="F222" s="83">
        <v>0</v>
      </c>
      <c r="G222" s="83">
        <v>0</v>
      </c>
      <c r="H222" s="83">
        <v>0</v>
      </c>
      <c r="I222" s="83">
        <v>0</v>
      </c>
      <c r="J222" s="92"/>
      <c r="K222" s="79"/>
    </row>
    <row r="223" spans="1:11">
      <c r="A223" s="82" t="s">
        <v>1176</v>
      </c>
      <c r="B223" s="83">
        <v>1946928</v>
      </c>
      <c r="C223" s="83">
        <v>6792129</v>
      </c>
      <c r="D223" s="83">
        <v>0</v>
      </c>
      <c r="E223" s="83">
        <v>4845201</v>
      </c>
      <c r="F223" s="83">
        <v>0</v>
      </c>
      <c r="G223" s="83">
        <v>0</v>
      </c>
      <c r="H223" s="83">
        <v>0</v>
      </c>
      <c r="I223" s="83">
        <v>4845201</v>
      </c>
      <c r="J223" s="92"/>
      <c r="K223" s="79"/>
    </row>
    <row r="224" spans="1:11">
      <c r="A224" s="82" t="s">
        <v>1177</v>
      </c>
      <c r="B224" s="83">
        <v>1264600</v>
      </c>
      <c r="C224" s="83">
        <v>1000000</v>
      </c>
      <c r="D224" s="83">
        <v>264600</v>
      </c>
      <c r="E224" s="83">
        <v>0</v>
      </c>
      <c r="F224" s="83">
        <v>0</v>
      </c>
      <c r="G224" s="83">
        <v>0</v>
      </c>
      <c r="H224" s="83">
        <v>264600</v>
      </c>
      <c r="I224" s="83">
        <v>0</v>
      </c>
      <c r="J224" s="93"/>
      <c r="K224" s="79"/>
    </row>
    <row r="225" spans="1:11">
      <c r="A225" s="82" t="s">
        <v>1178</v>
      </c>
      <c r="B225" s="83">
        <v>15916917</v>
      </c>
      <c r="C225" s="83">
        <v>2776248</v>
      </c>
      <c r="D225" s="83">
        <v>13140669</v>
      </c>
      <c r="E225" s="83">
        <v>0</v>
      </c>
      <c r="F225" s="83">
        <v>0</v>
      </c>
      <c r="G225" s="83">
        <v>0</v>
      </c>
      <c r="H225" s="83">
        <v>13140669</v>
      </c>
      <c r="I225" s="83">
        <v>0</v>
      </c>
      <c r="J225" s="93"/>
      <c r="K225" s="79"/>
    </row>
    <row r="226" spans="1:11">
      <c r="A226" s="82" t="s">
        <v>1179</v>
      </c>
      <c r="B226" s="83">
        <v>2756154</v>
      </c>
      <c r="C226" s="83">
        <v>319355</v>
      </c>
      <c r="D226" s="83">
        <v>2436799</v>
      </c>
      <c r="E226" s="83">
        <v>0</v>
      </c>
      <c r="F226" s="83">
        <v>0</v>
      </c>
      <c r="G226" s="83">
        <v>0</v>
      </c>
      <c r="H226" s="83">
        <v>2436799</v>
      </c>
      <c r="I226" s="83">
        <v>0</v>
      </c>
      <c r="J226" s="93"/>
      <c r="K226" s="79"/>
    </row>
    <row r="227" spans="1:11">
      <c r="A227" s="82" t="s">
        <v>1180</v>
      </c>
      <c r="B227" s="83">
        <v>8658552</v>
      </c>
      <c r="C227" s="83">
        <v>0</v>
      </c>
      <c r="D227" s="83">
        <v>8658552</v>
      </c>
      <c r="E227" s="83">
        <v>0</v>
      </c>
      <c r="F227" s="83">
        <v>0</v>
      </c>
      <c r="G227" s="83">
        <v>0</v>
      </c>
      <c r="H227" s="83">
        <v>8658552</v>
      </c>
      <c r="I227" s="83">
        <v>0</v>
      </c>
      <c r="J227" s="93"/>
      <c r="K227" s="79"/>
    </row>
    <row r="228" spans="1:11">
      <c r="A228" s="82" t="s">
        <v>1181</v>
      </c>
      <c r="B228" s="83">
        <v>19972089</v>
      </c>
      <c r="C228" s="83">
        <v>73110</v>
      </c>
      <c r="D228" s="83">
        <v>19898979</v>
      </c>
      <c r="E228" s="83">
        <v>0</v>
      </c>
      <c r="F228" s="83">
        <v>0</v>
      </c>
      <c r="G228" s="83">
        <v>0</v>
      </c>
      <c r="H228" s="83">
        <v>19898979</v>
      </c>
      <c r="I228" s="83">
        <v>0</v>
      </c>
      <c r="J228" s="93"/>
      <c r="K228" s="79"/>
    </row>
    <row r="229" spans="1:11">
      <c r="A229" s="82" t="s">
        <v>1182</v>
      </c>
      <c r="B229" s="83">
        <v>1425693779</v>
      </c>
      <c r="C229" s="83">
        <v>0</v>
      </c>
      <c r="D229" s="83">
        <v>1425693779</v>
      </c>
      <c r="E229" s="83">
        <v>0</v>
      </c>
      <c r="F229" s="83">
        <v>0</v>
      </c>
      <c r="G229" s="83">
        <v>0</v>
      </c>
      <c r="H229" s="83">
        <v>1425693779</v>
      </c>
      <c r="I229" s="83">
        <v>0</v>
      </c>
      <c r="J229" s="93"/>
      <c r="K229" s="79"/>
    </row>
    <row r="230" spans="1:11">
      <c r="A230" s="82" t="s">
        <v>1183</v>
      </c>
      <c r="B230" s="83">
        <v>545348452</v>
      </c>
      <c r="C230" s="83">
        <v>0</v>
      </c>
      <c r="D230" s="83">
        <v>545348452</v>
      </c>
      <c r="E230" s="83">
        <v>0</v>
      </c>
      <c r="F230" s="83">
        <v>0</v>
      </c>
      <c r="G230" s="83">
        <v>0</v>
      </c>
      <c r="H230" s="83">
        <v>545348452</v>
      </c>
      <c r="I230" s="83">
        <v>0</v>
      </c>
      <c r="J230" s="93"/>
      <c r="K230" s="79"/>
    </row>
    <row r="231" spans="1:11">
      <c r="A231" s="82" t="s">
        <v>1184</v>
      </c>
      <c r="B231" s="83">
        <v>395541931</v>
      </c>
      <c r="C231" s="83">
        <v>0</v>
      </c>
      <c r="D231" s="83">
        <v>395541931</v>
      </c>
      <c r="E231" s="83">
        <v>0</v>
      </c>
      <c r="F231" s="83">
        <v>0</v>
      </c>
      <c r="G231" s="83">
        <v>0</v>
      </c>
      <c r="H231" s="83">
        <v>395541931</v>
      </c>
      <c r="I231" s="83">
        <v>0</v>
      </c>
      <c r="J231" s="93"/>
      <c r="K231" s="79"/>
    </row>
    <row r="232" spans="1:11">
      <c r="A232" s="82" t="s">
        <v>1185</v>
      </c>
      <c r="B232" s="83">
        <v>31659931</v>
      </c>
      <c r="C232" s="83">
        <v>0</v>
      </c>
      <c r="D232" s="83">
        <v>31659931</v>
      </c>
      <c r="E232" s="83">
        <v>0</v>
      </c>
      <c r="F232" s="83">
        <v>0</v>
      </c>
      <c r="G232" s="83">
        <v>0</v>
      </c>
      <c r="H232" s="83">
        <v>31659931</v>
      </c>
      <c r="I232" s="83">
        <v>0</v>
      </c>
      <c r="J232" s="93"/>
      <c r="K232" s="79"/>
    </row>
    <row r="233" spans="1:11">
      <c r="A233" s="82" t="s">
        <v>1186</v>
      </c>
      <c r="B233" s="83">
        <v>3768730</v>
      </c>
      <c r="C233" s="83">
        <v>185175</v>
      </c>
      <c r="D233" s="83">
        <v>3583555</v>
      </c>
      <c r="E233" s="83">
        <v>0</v>
      </c>
      <c r="F233" s="83">
        <v>0</v>
      </c>
      <c r="G233" s="83">
        <v>0</v>
      </c>
      <c r="H233" s="83">
        <v>3583555</v>
      </c>
      <c r="I233" s="83">
        <v>0</v>
      </c>
      <c r="J233" s="93"/>
      <c r="K233" s="79"/>
    </row>
    <row r="234" spans="1:11">
      <c r="A234" s="82" t="s">
        <v>1187</v>
      </c>
      <c r="B234" s="83">
        <v>104425683</v>
      </c>
      <c r="C234" s="83">
        <v>513584</v>
      </c>
      <c r="D234" s="83">
        <v>103912099</v>
      </c>
      <c r="E234" s="83">
        <v>0</v>
      </c>
      <c r="F234" s="83">
        <v>0</v>
      </c>
      <c r="G234" s="83">
        <v>0</v>
      </c>
      <c r="H234" s="83">
        <v>103912099</v>
      </c>
      <c r="I234" s="83">
        <v>0</v>
      </c>
      <c r="J234" s="93"/>
      <c r="K234" s="79"/>
    </row>
    <row r="235" spans="1:11">
      <c r="A235" s="82" t="s">
        <v>1188</v>
      </c>
      <c r="B235" s="83">
        <v>0</v>
      </c>
      <c r="C235" s="83">
        <v>44846</v>
      </c>
      <c r="D235" s="83">
        <v>0</v>
      </c>
      <c r="E235" s="83">
        <v>44846</v>
      </c>
      <c r="F235" s="83">
        <v>0</v>
      </c>
      <c r="G235" s="83">
        <v>0</v>
      </c>
      <c r="H235" s="83">
        <v>0</v>
      </c>
      <c r="I235" s="83">
        <v>44846</v>
      </c>
      <c r="J235" s="92"/>
      <c r="K235" s="79"/>
    </row>
    <row r="236" spans="1:11">
      <c r="A236" s="82" t="s">
        <v>1189</v>
      </c>
      <c r="B236" s="83">
        <v>15304753</v>
      </c>
      <c r="C236" s="83">
        <v>28994871</v>
      </c>
      <c r="D236" s="83">
        <v>0</v>
      </c>
      <c r="E236" s="83">
        <v>13690118</v>
      </c>
      <c r="F236" s="83">
        <v>0</v>
      </c>
      <c r="G236" s="83">
        <v>0</v>
      </c>
      <c r="H236" s="83">
        <v>0</v>
      </c>
      <c r="I236" s="83">
        <v>13690118</v>
      </c>
      <c r="J236" s="92"/>
      <c r="K236" s="79"/>
    </row>
    <row r="237" spans="1:11">
      <c r="A237" s="82" t="s">
        <v>1190</v>
      </c>
      <c r="B237" s="83">
        <v>105348379</v>
      </c>
      <c r="C237" s="83">
        <v>0</v>
      </c>
      <c r="D237" s="83">
        <v>105348379</v>
      </c>
      <c r="E237" s="83">
        <v>0</v>
      </c>
      <c r="F237" s="83">
        <v>0</v>
      </c>
      <c r="G237" s="83">
        <v>0</v>
      </c>
      <c r="H237" s="83">
        <v>105348379</v>
      </c>
      <c r="I237" s="83">
        <v>0</v>
      </c>
      <c r="J237" s="93"/>
      <c r="K237" s="79"/>
    </row>
    <row r="238" spans="1:11">
      <c r="A238" s="82" t="s">
        <v>1191</v>
      </c>
      <c r="B238" s="83">
        <v>64408992</v>
      </c>
      <c r="C238" s="83">
        <v>0</v>
      </c>
      <c r="D238" s="83">
        <v>64408992</v>
      </c>
      <c r="E238" s="83">
        <v>0</v>
      </c>
      <c r="F238" s="83">
        <v>0</v>
      </c>
      <c r="G238" s="83">
        <v>0</v>
      </c>
      <c r="H238" s="83">
        <v>64408992</v>
      </c>
      <c r="I238" s="83">
        <v>0</v>
      </c>
      <c r="J238" s="93"/>
      <c r="K238" s="79"/>
    </row>
    <row r="239" spans="1:11">
      <c r="A239" s="82" t="s">
        <v>1192</v>
      </c>
      <c r="B239" s="83">
        <v>29750629</v>
      </c>
      <c r="C239" s="83">
        <v>0</v>
      </c>
      <c r="D239" s="83">
        <v>29750629</v>
      </c>
      <c r="E239" s="83">
        <v>0</v>
      </c>
      <c r="F239" s="83">
        <v>0</v>
      </c>
      <c r="G239" s="83">
        <v>0</v>
      </c>
      <c r="H239" s="83">
        <v>29750629</v>
      </c>
      <c r="I239" s="83">
        <v>0</v>
      </c>
      <c r="J239" s="93"/>
      <c r="K239" s="79"/>
    </row>
    <row r="240" spans="1:11">
      <c r="A240" s="82" t="s">
        <v>1193</v>
      </c>
      <c r="B240" s="83">
        <v>0</v>
      </c>
      <c r="C240" s="83">
        <v>1033438</v>
      </c>
      <c r="D240" s="83">
        <v>0</v>
      </c>
      <c r="E240" s="83">
        <v>1033438</v>
      </c>
      <c r="F240" s="83">
        <v>0</v>
      </c>
      <c r="G240" s="83">
        <v>0</v>
      </c>
      <c r="H240" s="83">
        <v>0</v>
      </c>
      <c r="I240" s="83">
        <v>1033438</v>
      </c>
      <c r="J240" s="92"/>
      <c r="K240" s="79"/>
    </row>
    <row r="241" spans="1:11">
      <c r="A241" s="82" t="s">
        <v>1194</v>
      </c>
      <c r="B241" s="83">
        <v>1179252</v>
      </c>
      <c r="C241" s="83">
        <v>14202</v>
      </c>
      <c r="D241" s="83">
        <v>1165050</v>
      </c>
      <c r="E241" s="83">
        <v>0</v>
      </c>
      <c r="F241" s="83">
        <v>0</v>
      </c>
      <c r="G241" s="83">
        <v>0</v>
      </c>
      <c r="H241" s="83">
        <v>1165050</v>
      </c>
      <c r="I241" s="83">
        <v>0</v>
      </c>
      <c r="J241" s="93"/>
      <c r="K241" s="79"/>
    </row>
    <row r="242" spans="1:11">
      <c r="A242" s="82" t="s">
        <v>1195</v>
      </c>
      <c r="B242" s="83">
        <v>112728</v>
      </c>
      <c r="C242" s="83">
        <v>0</v>
      </c>
      <c r="D242" s="83">
        <v>112728</v>
      </c>
      <c r="E242" s="83">
        <v>0</v>
      </c>
      <c r="F242" s="83">
        <v>0</v>
      </c>
      <c r="G242" s="83">
        <v>0</v>
      </c>
      <c r="H242" s="83">
        <v>112728</v>
      </c>
      <c r="I242" s="83">
        <v>0</v>
      </c>
      <c r="J242" s="93"/>
      <c r="K242" s="79"/>
    </row>
    <row r="243" spans="1:11">
      <c r="A243" s="82" t="s">
        <v>1196</v>
      </c>
      <c r="B243" s="83">
        <v>127261536</v>
      </c>
      <c r="C243" s="83">
        <v>550196</v>
      </c>
      <c r="D243" s="83">
        <v>126711340</v>
      </c>
      <c r="E243" s="83">
        <v>0</v>
      </c>
      <c r="F243" s="83">
        <v>0</v>
      </c>
      <c r="G243" s="83">
        <v>0</v>
      </c>
      <c r="H243" s="83">
        <v>126711340</v>
      </c>
      <c r="I243" s="83">
        <v>0</v>
      </c>
      <c r="J243" s="93"/>
      <c r="K243" s="79"/>
    </row>
    <row r="244" spans="1:11">
      <c r="A244" s="82" t="s">
        <v>1197</v>
      </c>
      <c r="B244" s="83">
        <v>7332890</v>
      </c>
      <c r="C244" s="83">
        <v>0</v>
      </c>
      <c r="D244" s="83">
        <v>7332890</v>
      </c>
      <c r="E244" s="83">
        <v>0</v>
      </c>
      <c r="F244" s="83">
        <v>0</v>
      </c>
      <c r="G244" s="83">
        <v>0</v>
      </c>
      <c r="H244" s="83">
        <v>7332890</v>
      </c>
      <c r="I244" s="83">
        <v>0</v>
      </c>
      <c r="J244" s="93"/>
      <c r="K244" s="79"/>
    </row>
    <row r="245" spans="1:11">
      <c r="A245" s="82" t="s">
        <v>1198</v>
      </c>
      <c r="B245" s="83">
        <v>36615257</v>
      </c>
      <c r="C245" s="83">
        <v>0</v>
      </c>
      <c r="D245" s="83">
        <v>36615257</v>
      </c>
      <c r="E245" s="83">
        <v>0</v>
      </c>
      <c r="F245" s="83">
        <v>0</v>
      </c>
      <c r="G245" s="83">
        <v>0</v>
      </c>
      <c r="H245" s="83">
        <v>36615257</v>
      </c>
      <c r="I245" s="83">
        <v>0</v>
      </c>
      <c r="J245" s="93"/>
      <c r="K245" s="79"/>
    </row>
    <row r="246" spans="1:11">
      <c r="A246" s="82" t="s">
        <v>1199</v>
      </c>
      <c r="B246" s="83">
        <v>14063404</v>
      </c>
      <c r="C246" s="83">
        <v>1175456</v>
      </c>
      <c r="D246" s="83">
        <v>12887948</v>
      </c>
      <c r="E246" s="83">
        <v>0</v>
      </c>
      <c r="F246" s="83">
        <v>0</v>
      </c>
      <c r="G246" s="83">
        <v>0</v>
      </c>
      <c r="H246" s="83">
        <v>12887948</v>
      </c>
      <c r="I246" s="83">
        <v>0</v>
      </c>
      <c r="J246" s="93"/>
      <c r="K246" s="79"/>
    </row>
    <row r="247" spans="1:11">
      <c r="A247" s="82" t="s">
        <v>1200</v>
      </c>
      <c r="B247" s="83">
        <v>24854364</v>
      </c>
      <c r="C247" s="83">
        <v>0</v>
      </c>
      <c r="D247" s="83">
        <v>24854364</v>
      </c>
      <c r="E247" s="83">
        <v>0</v>
      </c>
      <c r="F247" s="83">
        <v>0</v>
      </c>
      <c r="G247" s="83">
        <v>0</v>
      </c>
      <c r="H247" s="83">
        <v>24854364</v>
      </c>
      <c r="I247" s="83">
        <v>0</v>
      </c>
      <c r="J247" s="93"/>
      <c r="K247" s="79"/>
    </row>
    <row r="248" spans="1:11">
      <c r="A248" s="82" t="s">
        <v>1201</v>
      </c>
      <c r="B248" s="83">
        <v>12356811</v>
      </c>
      <c r="C248" s="83">
        <v>0</v>
      </c>
      <c r="D248" s="83">
        <v>12356811</v>
      </c>
      <c r="E248" s="83">
        <v>0</v>
      </c>
      <c r="F248" s="83">
        <v>0</v>
      </c>
      <c r="G248" s="83">
        <v>0</v>
      </c>
      <c r="H248" s="83">
        <v>12356811</v>
      </c>
      <c r="I248" s="83">
        <v>0</v>
      </c>
      <c r="J248" s="93"/>
      <c r="K248" s="79"/>
    </row>
    <row r="249" spans="1:11">
      <c r="A249" s="82" t="s">
        <v>1202</v>
      </c>
      <c r="B249" s="83">
        <v>4040772</v>
      </c>
      <c r="C249" s="83">
        <v>0</v>
      </c>
      <c r="D249" s="83">
        <v>4040772</v>
      </c>
      <c r="E249" s="83">
        <v>0</v>
      </c>
      <c r="F249" s="83">
        <v>0</v>
      </c>
      <c r="G249" s="83">
        <v>0</v>
      </c>
      <c r="H249" s="83">
        <v>4040772</v>
      </c>
      <c r="I249" s="83">
        <v>0</v>
      </c>
      <c r="J249" s="93"/>
      <c r="K249" s="79"/>
    </row>
    <row r="250" spans="1:11">
      <c r="A250" s="82" t="s">
        <v>1203</v>
      </c>
      <c r="B250" s="83">
        <v>3900021</v>
      </c>
      <c r="C250" s="83">
        <v>0</v>
      </c>
      <c r="D250" s="83">
        <v>3900021</v>
      </c>
      <c r="E250" s="83">
        <v>0</v>
      </c>
      <c r="F250" s="83">
        <v>0</v>
      </c>
      <c r="G250" s="83">
        <v>0</v>
      </c>
      <c r="H250" s="83">
        <v>3900021</v>
      </c>
      <c r="I250" s="83">
        <v>0</v>
      </c>
      <c r="J250" s="93"/>
      <c r="K250" s="79"/>
    </row>
    <row r="251" spans="1:11">
      <c r="A251" s="82" t="s">
        <v>1204</v>
      </c>
      <c r="B251" s="83">
        <v>46667</v>
      </c>
      <c r="C251" s="83">
        <v>0</v>
      </c>
      <c r="D251" s="83">
        <v>46667</v>
      </c>
      <c r="E251" s="83">
        <v>0</v>
      </c>
      <c r="F251" s="83">
        <v>0</v>
      </c>
      <c r="G251" s="83">
        <v>0</v>
      </c>
      <c r="H251" s="83">
        <v>46667</v>
      </c>
      <c r="I251" s="83">
        <v>0</v>
      </c>
      <c r="J251" s="93"/>
      <c r="K251" s="79"/>
    </row>
    <row r="252" spans="1:11">
      <c r="A252" s="82" t="s">
        <v>1205</v>
      </c>
      <c r="B252" s="83">
        <v>31338220</v>
      </c>
      <c r="C252" s="83">
        <v>8586814</v>
      </c>
      <c r="D252" s="83">
        <v>22751406</v>
      </c>
      <c r="E252" s="83">
        <v>0</v>
      </c>
      <c r="F252" s="83">
        <v>0</v>
      </c>
      <c r="G252" s="83">
        <v>0</v>
      </c>
      <c r="H252" s="83">
        <v>22751406</v>
      </c>
      <c r="I252" s="83">
        <v>0</v>
      </c>
      <c r="J252" s="93"/>
      <c r="K252" s="79"/>
    </row>
    <row r="253" spans="1:11">
      <c r="A253" s="82" t="s">
        <v>1206</v>
      </c>
      <c r="B253" s="83">
        <v>1624933</v>
      </c>
      <c r="C253" s="83">
        <v>0</v>
      </c>
      <c r="D253" s="83">
        <v>1624933</v>
      </c>
      <c r="E253" s="83">
        <v>0</v>
      </c>
      <c r="F253" s="83">
        <v>0</v>
      </c>
      <c r="G253" s="83">
        <v>0</v>
      </c>
      <c r="H253" s="83">
        <v>1624933</v>
      </c>
      <c r="I253" s="83">
        <v>0</v>
      </c>
      <c r="J253" s="93"/>
      <c r="K253" s="79"/>
    </row>
    <row r="254" spans="1:11">
      <c r="A254" s="82" t="s">
        <v>1207</v>
      </c>
      <c r="B254" s="83">
        <v>5067679</v>
      </c>
      <c r="C254" s="83">
        <v>3092045</v>
      </c>
      <c r="D254" s="83">
        <v>1975634</v>
      </c>
      <c r="E254" s="83">
        <v>0</v>
      </c>
      <c r="F254" s="83">
        <v>0</v>
      </c>
      <c r="G254" s="83">
        <v>0</v>
      </c>
      <c r="H254" s="83">
        <v>1975634</v>
      </c>
      <c r="I254" s="83">
        <v>0</v>
      </c>
      <c r="J254" s="93"/>
      <c r="K254" s="79"/>
    </row>
    <row r="255" spans="1:11">
      <c r="A255" s="82" t="s">
        <v>1208</v>
      </c>
      <c r="B255" s="83">
        <v>14229817</v>
      </c>
      <c r="C255" s="83">
        <v>0</v>
      </c>
      <c r="D255" s="83">
        <v>14229817</v>
      </c>
      <c r="E255" s="83">
        <v>0</v>
      </c>
      <c r="F255" s="83">
        <v>0</v>
      </c>
      <c r="G255" s="83">
        <v>0</v>
      </c>
      <c r="H255" s="83">
        <v>14229817</v>
      </c>
      <c r="I255" s="83">
        <v>0</v>
      </c>
      <c r="J255" s="93"/>
      <c r="K255" s="79"/>
    </row>
    <row r="256" spans="1:11">
      <c r="A256" s="82" t="s">
        <v>1209</v>
      </c>
      <c r="B256" s="83">
        <v>7552658</v>
      </c>
      <c r="C256" s="83">
        <v>5249039</v>
      </c>
      <c r="D256" s="83">
        <v>2303619</v>
      </c>
      <c r="E256" s="83">
        <v>0</v>
      </c>
      <c r="F256" s="83">
        <v>0</v>
      </c>
      <c r="G256" s="83">
        <v>0</v>
      </c>
      <c r="H256" s="83">
        <v>2303619</v>
      </c>
      <c r="I256" s="83">
        <v>0</v>
      </c>
      <c r="J256" s="93"/>
      <c r="K256" s="79"/>
    </row>
    <row r="257" spans="1:11">
      <c r="A257" s="82" t="s">
        <v>1210</v>
      </c>
      <c r="B257" s="83">
        <v>5071736</v>
      </c>
      <c r="C257" s="83">
        <v>820000</v>
      </c>
      <c r="D257" s="83">
        <v>4251736</v>
      </c>
      <c r="E257" s="83">
        <v>0</v>
      </c>
      <c r="F257" s="83">
        <v>0</v>
      </c>
      <c r="G257" s="83">
        <v>0</v>
      </c>
      <c r="H257" s="83">
        <v>4251736</v>
      </c>
      <c r="I257" s="83">
        <v>0</v>
      </c>
      <c r="J257" s="93"/>
      <c r="K257" s="79"/>
    </row>
    <row r="258" spans="1:11">
      <c r="A258" s="82" t="s">
        <v>1211</v>
      </c>
      <c r="B258" s="83">
        <v>47301847</v>
      </c>
      <c r="C258" s="83">
        <v>19801045</v>
      </c>
      <c r="D258" s="83">
        <v>27500802</v>
      </c>
      <c r="E258" s="83">
        <v>0</v>
      </c>
      <c r="F258" s="83">
        <v>0</v>
      </c>
      <c r="G258" s="83">
        <v>0</v>
      </c>
      <c r="H258" s="83">
        <v>27500802</v>
      </c>
      <c r="I258" s="83">
        <v>0</v>
      </c>
      <c r="J258" s="93"/>
      <c r="K258" s="79"/>
    </row>
    <row r="259" spans="1:11">
      <c r="A259" s="82" t="s">
        <v>1212</v>
      </c>
      <c r="B259" s="83">
        <v>1083395</v>
      </c>
      <c r="C259" s="83">
        <v>111299</v>
      </c>
      <c r="D259" s="83">
        <v>972096</v>
      </c>
      <c r="E259" s="83">
        <v>0</v>
      </c>
      <c r="F259" s="83">
        <v>0</v>
      </c>
      <c r="G259" s="83">
        <v>0</v>
      </c>
      <c r="H259" s="83">
        <v>972096</v>
      </c>
      <c r="I259" s="83">
        <v>0</v>
      </c>
      <c r="J259" s="93"/>
      <c r="K259" s="79"/>
    </row>
    <row r="260" spans="1:11">
      <c r="A260" s="82" t="s">
        <v>1213</v>
      </c>
      <c r="B260" s="83">
        <v>619665</v>
      </c>
      <c r="C260" s="83">
        <v>68517</v>
      </c>
      <c r="D260" s="83">
        <v>551148</v>
      </c>
      <c r="E260" s="83">
        <v>0</v>
      </c>
      <c r="F260" s="83">
        <v>0</v>
      </c>
      <c r="G260" s="83">
        <v>0</v>
      </c>
      <c r="H260" s="83">
        <v>551148</v>
      </c>
      <c r="I260" s="83">
        <v>0</v>
      </c>
      <c r="J260" s="93"/>
      <c r="K260" s="79"/>
    </row>
    <row r="261" spans="1:11">
      <c r="A261" s="82" t="s">
        <v>1214</v>
      </c>
      <c r="B261" s="83">
        <v>1637197</v>
      </c>
      <c r="C261" s="83">
        <v>0</v>
      </c>
      <c r="D261" s="83">
        <v>1637197</v>
      </c>
      <c r="E261" s="83">
        <v>0</v>
      </c>
      <c r="F261" s="83">
        <v>0</v>
      </c>
      <c r="G261" s="83">
        <v>0</v>
      </c>
      <c r="H261" s="83">
        <v>1637197</v>
      </c>
      <c r="I261" s="83">
        <v>0</v>
      </c>
      <c r="J261" s="93"/>
      <c r="K261" s="79"/>
    </row>
    <row r="262" spans="1:11">
      <c r="A262" s="82" t="s">
        <v>1215</v>
      </c>
      <c r="B262" s="83">
        <v>97764</v>
      </c>
      <c r="C262" s="83">
        <v>0</v>
      </c>
      <c r="D262" s="83">
        <v>97764</v>
      </c>
      <c r="E262" s="83">
        <v>0</v>
      </c>
      <c r="F262" s="83">
        <v>0</v>
      </c>
      <c r="G262" s="83">
        <v>0</v>
      </c>
      <c r="H262" s="83">
        <v>97764</v>
      </c>
      <c r="I262" s="83">
        <v>0</v>
      </c>
      <c r="J262" s="93"/>
      <c r="K262" s="79"/>
    </row>
    <row r="263" spans="1:11">
      <c r="A263" s="82" t="s">
        <v>1216</v>
      </c>
      <c r="B263" s="83">
        <v>20837651</v>
      </c>
      <c r="C263" s="83">
        <v>5524689</v>
      </c>
      <c r="D263" s="83">
        <v>15312962</v>
      </c>
      <c r="E263" s="83">
        <v>0</v>
      </c>
      <c r="F263" s="83">
        <v>0</v>
      </c>
      <c r="G263" s="83">
        <v>0</v>
      </c>
      <c r="H263" s="83">
        <v>15312962</v>
      </c>
      <c r="I263" s="83">
        <v>0</v>
      </c>
      <c r="J263" s="93"/>
      <c r="K263" s="79"/>
    </row>
    <row r="264" spans="1:11">
      <c r="A264" s="82" t="s">
        <v>1217</v>
      </c>
      <c r="B264" s="83">
        <v>15620395</v>
      </c>
      <c r="C264" s="83">
        <v>5999544</v>
      </c>
      <c r="D264" s="83">
        <v>9620851</v>
      </c>
      <c r="E264" s="83">
        <v>0</v>
      </c>
      <c r="F264" s="83">
        <v>0</v>
      </c>
      <c r="G264" s="83">
        <v>0</v>
      </c>
      <c r="H264" s="83">
        <v>9620851</v>
      </c>
      <c r="I264" s="83">
        <v>0</v>
      </c>
      <c r="J264" s="93"/>
      <c r="K264" s="79"/>
    </row>
    <row r="265" spans="1:11">
      <c r="A265" s="82" t="s">
        <v>1218</v>
      </c>
      <c r="B265" s="83">
        <v>412515</v>
      </c>
      <c r="C265" s="83">
        <v>0</v>
      </c>
      <c r="D265" s="83">
        <v>412515</v>
      </c>
      <c r="E265" s="83">
        <v>0</v>
      </c>
      <c r="F265" s="83">
        <v>0</v>
      </c>
      <c r="G265" s="83">
        <v>0</v>
      </c>
      <c r="H265" s="83">
        <v>412515</v>
      </c>
      <c r="I265" s="83">
        <v>0</v>
      </c>
      <c r="J265" s="93"/>
      <c r="K265" s="79"/>
    </row>
    <row r="266" spans="1:11">
      <c r="A266" s="82" t="s">
        <v>1219</v>
      </c>
      <c r="B266" s="83">
        <v>1276598</v>
      </c>
      <c r="C266" s="83">
        <v>0</v>
      </c>
      <c r="D266" s="83">
        <v>1276598</v>
      </c>
      <c r="E266" s="83">
        <v>0</v>
      </c>
      <c r="F266" s="83">
        <v>0</v>
      </c>
      <c r="G266" s="83">
        <v>0</v>
      </c>
      <c r="H266" s="83">
        <v>1276598</v>
      </c>
      <c r="I266" s="83">
        <v>0</v>
      </c>
      <c r="J266" s="93"/>
      <c r="K266" s="79"/>
    </row>
    <row r="267" spans="1:11">
      <c r="A267" s="82" t="s">
        <v>1220</v>
      </c>
      <c r="B267" s="83">
        <v>7200</v>
      </c>
      <c r="C267" s="83">
        <v>0</v>
      </c>
      <c r="D267" s="83">
        <v>7200</v>
      </c>
      <c r="E267" s="83">
        <v>0</v>
      </c>
      <c r="F267" s="83">
        <v>0</v>
      </c>
      <c r="G267" s="83">
        <v>0</v>
      </c>
      <c r="H267" s="83">
        <v>7200</v>
      </c>
      <c r="I267" s="83">
        <v>0</v>
      </c>
      <c r="J267" s="93"/>
      <c r="K267" s="79"/>
    </row>
    <row r="268" spans="1:11">
      <c r="A268" s="82" t="s">
        <v>1221</v>
      </c>
      <c r="B268" s="83">
        <v>2494568</v>
      </c>
      <c r="C268" s="83">
        <v>212452</v>
      </c>
      <c r="D268" s="83">
        <v>2282116</v>
      </c>
      <c r="E268" s="83">
        <v>0</v>
      </c>
      <c r="F268" s="83">
        <v>0</v>
      </c>
      <c r="G268" s="83">
        <v>0</v>
      </c>
      <c r="H268" s="83">
        <v>2282116</v>
      </c>
      <c r="I268" s="83">
        <v>0</v>
      </c>
      <c r="J268" s="93"/>
      <c r="K268" s="79"/>
    </row>
    <row r="269" spans="1:11">
      <c r="A269" s="82" t="s">
        <v>1222</v>
      </c>
      <c r="B269" s="83">
        <v>6783063</v>
      </c>
      <c r="C269" s="83">
        <v>1680199</v>
      </c>
      <c r="D269" s="83">
        <v>5102864</v>
      </c>
      <c r="E269" s="83">
        <v>0</v>
      </c>
      <c r="F269" s="83">
        <v>0</v>
      </c>
      <c r="G269" s="83">
        <v>0</v>
      </c>
      <c r="H269" s="83">
        <v>5102864</v>
      </c>
      <c r="I269" s="83">
        <v>0</v>
      </c>
      <c r="J269" s="93"/>
      <c r="K269" s="79"/>
    </row>
    <row r="270" spans="1:11">
      <c r="A270" s="82" t="s">
        <v>1223</v>
      </c>
      <c r="B270" s="83">
        <v>939155</v>
      </c>
      <c r="C270" s="83">
        <v>0</v>
      </c>
      <c r="D270" s="83">
        <v>939155</v>
      </c>
      <c r="E270" s="83">
        <v>0</v>
      </c>
      <c r="F270" s="83">
        <v>0</v>
      </c>
      <c r="G270" s="83">
        <v>0</v>
      </c>
      <c r="H270" s="83">
        <v>939155</v>
      </c>
      <c r="I270" s="83">
        <v>0</v>
      </c>
      <c r="J270" s="93"/>
      <c r="K270" s="79"/>
    </row>
    <row r="271" spans="1:11">
      <c r="A271" s="82" t="s">
        <v>1224</v>
      </c>
      <c r="B271" s="83">
        <v>28331740</v>
      </c>
      <c r="C271" s="83">
        <v>5207215</v>
      </c>
      <c r="D271" s="83">
        <v>23124525</v>
      </c>
      <c r="E271" s="83">
        <v>0</v>
      </c>
      <c r="F271" s="83">
        <v>0</v>
      </c>
      <c r="G271" s="83">
        <v>0</v>
      </c>
      <c r="H271" s="83">
        <v>23124525</v>
      </c>
      <c r="I271" s="83">
        <v>0</v>
      </c>
      <c r="J271" s="93"/>
      <c r="K271" s="79"/>
    </row>
    <row r="272" spans="1:11">
      <c r="A272" s="82" t="s">
        <v>1225</v>
      </c>
      <c r="B272" s="83">
        <v>8970</v>
      </c>
      <c r="C272" s="83">
        <v>0</v>
      </c>
      <c r="D272" s="83">
        <v>8970</v>
      </c>
      <c r="E272" s="83">
        <v>0</v>
      </c>
      <c r="F272" s="83">
        <v>0</v>
      </c>
      <c r="G272" s="83">
        <v>0</v>
      </c>
      <c r="H272" s="83">
        <v>8970</v>
      </c>
      <c r="I272" s="83">
        <v>0</v>
      </c>
      <c r="J272" s="93"/>
      <c r="K272" s="79"/>
    </row>
    <row r="273" spans="1:11">
      <c r="A273" s="82" t="s">
        <v>1226</v>
      </c>
      <c r="B273" s="83">
        <v>9691334</v>
      </c>
      <c r="C273" s="83">
        <v>1295794</v>
      </c>
      <c r="D273" s="83">
        <v>8395540</v>
      </c>
      <c r="E273" s="83">
        <v>0</v>
      </c>
      <c r="F273" s="83">
        <v>0</v>
      </c>
      <c r="G273" s="83">
        <v>0</v>
      </c>
      <c r="H273" s="83">
        <v>8395540</v>
      </c>
      <c r="I273" s="83">
        <v>0</v>
      </c>
      <c r="J273" s="93"/>
      <c r="K273" s="79"/>
    </row>
    <row r="274" spans="1:11">
      <c r="A274" s="82" t="s">
        <v>1227</v>
      </c>
      <c r="B274" s="83">
        <v>709217</v>
      </c>
      <c r="C274" s="83">
        <v>36000</v>
      </c>
      <c r="D274" s="83">
        <v>673217</v>
      </c>
      <c r="E274" s="83">
        <v>0</v>
      </c>
      <c r="F274" s="83">
        <v>0</v>
      </c>
      <c r="G274" s="83">
        <v>0</v>
      </c>
      <c r="H274" s="83">
        <v>673217</v>
      </c>
      <c r="I274" s="83">
        <v>0</v>
      </c>
      <c r="J274" s="93"/>
      <c r="K274" s="79"/>
    </row>
    <row r="275" spans="1:11">
      <c r="A275" s="82" t="s">
        <v>1228</v>
      </c>
      <c r="B275" s="83">
        <v>1351990</v>
      </c>
      <c r="C275" s="83">
        <v>0</v>
      </c>
      <c r="D275" s="83">
        <v>1351990</v>
      </c>
      <c r="E275" s="83">
        <v>0</v>
      </c>
      <c r="F275" s="83">
        <v>0</v>
      </c>
      <c r="G275" s="83">
        <v>0</v>
      </c>
      <c r="H275" s="83">
        <v>1351990</v>
      </c>
      <c r="I275" s="83">
        <v>0</v>
      </c>
      <c r="J275" s="93"/>
      <c r="K275" s="79"/>
    </row>
    <row r="276" spans="1:11">
      <c r="A276" s="82" t="s">
        <v>1229</v>
      </c>
      <c r="B276" s="83">
        <v>164800</v>
      </c>
      <c r="C276" s="83">
        <v>0</v>
      </c>
      <c r="D276" s="83">
        <v>164800</v>
      </c>
      <c r="E276" s="83">
        <v>0</v>
      </c>
      <c r="F276" s="83">
        <v>0</v>
      </c>
      <c r="G276" s="83">
        <v>0</v>
      </c>
      <c r="H276" s="83">
        <v>164800</v>
      </c>
      <c r="I276" s="83">
        <v>0</v>
      </c>
      <c r="J276" s="93"/>
      <c r="K276" s="79"/>
    </row>
    <row r="277" spans="1:11">
      <c r="A277" s="82" t="s">
        <v>1230</v>
      </c>
      <c r="B277" s="83">
        <v>47542515</v>
      </c>
      <c r="C277" s="83">
        <v>13273462</v>
      </c>
      <c r="D277" s="83">
        <v>34269053</v>
      </c>
      <c r="E277" s="83">
        <v>0</v>
      </c>
      <c r="F277" s="83">
        <v>0</v>
      </c>
      <c r="G277" s="83">
        <v>0</v>
      </c>
      <c r="H277" s="83">
        <v>34269053</v>
      </c>
      <c r="I277" s="83">
        <v>0</v>
      </c>
      <c r="J277" s="93"/>
      <c r="K277" s="79"/>
    </row>
    <row r="278" spans="1:11">
      <c r="A278" s="82" t="s">
        <v>1231</v>
      </c>
      <c r="B278" s="83">
        <v>13008952</v>
      </c>
      <c r="C278" s="83">
        <v>0</v>
      </c>
      <c r="D278" s="83">
        <v>13008952</v>
      </c>
      <c r="E278" s="83">
        <v>0</v>
      </c>
      <c r="F278" s="83">
        <v>0</v>
      </c>
      <c r="G278" s="83">
        <v>0</v>
      </c>
      <c r="H278" s="83">
        <v>13008952</v>
      </c>
      <c r="I278" s="83">
        <v>0</v>
      </c>
      <c r="J278" s="93"/>
      <c r="K278" s="79"/>
    </row>
    <row r="279" spans="1:11">
      <c r="A279" s="82" t="s">
        <v>1232</v>
      </c>
      <c r="B279" s="83">
        <v>979199</v>
      </c>
      <c r="C279" s="83">
        <v>86736</v>
      </c>
      <c r="D279" s="83">
        <v>892463</v>
      </c>
      <c r="E279" s="83">
        <v>0</v>
      </c>
      <c r="F279" s="83">
        <v>0</v>
      </c>
      <c r="G279" s="83">
        <v>0</v>
      </c>
      <c r="H279" s="83">
        <v>892463</v>
      </c>
      <c r="I279" s="83">
        <v>0</v>
      </c>
      <c r="J279" s="93"/>
      <c r="K279" s="79"/>
    </row>
    <row r="280" spans="1:11">
      <c r="A280" s="82" t="s">
        <v>1233</v>
      </c>
      <c r="B280" s="83">
        <v>11822926</v>
      </c>
      <c r="C280" s="83">
        <v>4001819</v>
      </c>
      <c r="D280" s="83">
        <v>7821107</v>
      </c>
      <c r="E280" s="83">
        <v>0</v>
      </c>
      <c r="F280" s="83">
        <v>0</v>
      </c>
      <c r="G280" s="83">
        <v>0</v>
      </c>
      <c r="H280" s="83">
        <v>7821107</v>
      </c>
      <c r="I280" s="83">
        <v>0</v>
      </c>
      <c r="J280" s="93"/>
      <c r="K280" s="79"/>
    </row>
    <row r="281" spans="1:11">
      <c r="A281" s="82" t="s">
        <v>1234</v>
      </c>
      <c r="B281" s="83">
        <v>1073124</v>
      </c>
      <c r="C281" s="83">
        <v>138411</v>
      </c>
      <c r="D281" s="83">
        <v>934713</v>
      </c>
      <c r="E281" s="83">
        <v>0</v>
      </c>
      <c r="F281" s="83">
        <v>0</v>
      </c>
      <c r="G281" s="83">
        <v>0</v>
      </c>
      <c r="H281" s="83">
        <v>934713</v>
      </c>
      <c r="I281" s="83">
        <v>0</v>
      </c>
      <c r="J281" s="93"/>
      <c r="K281" s="79"/>
    </row>
    <row r="282" spans="1:11">
      <c r="A282" s="82" t="s">
        <v>1235</v>
      </c>
      <c r="B282" s="83">
        <v>568611</v>
      </c>
      <c r="C282" s="83">
        <v>0</v>
      </c>
      <c r="D282" s="83">
        <v>568611</v>
      </c>
      <c r="E282" s="83">
        <v>0</v>
      </c>
      <c r="F282" s="83">
        <v>0</v>
      </c>
      <c r="G282" s="83">
        <v>0</v>
      </c>
      <c r="H282" s="83">
        <v>568611</v>
      </c>
      <c r="I282" s="83">
        <v>0</v>
      </c>
      <c r="J282" s="93"/>
      <c r="K282" s="79"/>
    </row>
    <row r="283" spans="1:11">
      <c r="A283" s="82" t="s">
        <v>1236</v>
      </c>
      <c r="B283" s="83">
        <v>4997018</v>
      </c>
      <c r="C283" s="83">
        <v>5225595</v>
      </c>
      <c r="D283" s="83">
        <v>0</v>
      </c>
      <c r="E283" s="83">
        <v>228577</v>
      </c>
      <c r="F283" s="83">
        <v>0</v>
      </c>
      <c r="G283" s="83">
        <v>0</v>
      </c>
      <c r="H283" s="83">
        <v>0</v>
      </c>
      <c r="I283" s="83">
        <v>228577</v>
      </c>
      <c r="J283" s="92"/>
      <c r="K283" s="79"/>
    </row>
    <row r="284" spans="1:11">
      <c r="A284" s="82" t="s">
        <v>1237</v>
      </c>
      <c r="B284" s="83">
        <v>1462391</v>
      </c>
      <c r="C284" s="83">
        <v>0</v>
      </c>
      <c r="D284" s="83">
        <v>1462391</v>
      </c>
      <c r="E284" s="83">
        <v>0</v>
      </c>
      <c r="F284" s="83">
        <v>0</v>
      </c>
      <c r="G284" s="83">
        <v>0</v>
      </c>
      <c r="H284" s="83">
        <v>1462391</v>
      </c>
      <c r="I284" s="83">
        <v>0</v>
      </c>
      <c r="J284" s="93"/>
      <c r="K284" s="79"/>
    </row>
    <row r="285" spans="1:11">
      <c r="A285" s="82" t="s">
        <v>1238</v>
      </c>
      <c r="B285" s="83">
        <v>5709860</v>
      </c>
      <c r="C285" s="83">
        <v>35496</v>
      </c>
      <c r="D285" s="83">
        <v>5674364</v>
      </c>
      <c r="E285" s="83">
        <v>0</v>
      </c>
      <c r="F285" s="83">
        <v>0</v>
      </c>
      <c r="G285" s="83">
        <v>0</v>
      </c>
      <c r="H285" s="83">
        <v>5674364</v>
      </c>
      <c r="I285" s="83">
        <v>0</v>
      </c>
      <c r="J285" s="93"/>
      <c r="K285" s="79"/>
    </row>
    <row r="286" spans="1:11">
      <c r="A286" s="82" t="s">
        <v>1239</v>
      </c>
      <c r="B286" s="83">
        <v>3210152</v>
      </c>
      <c r="C286" s="83">
        <v>188039</v>
      </c>
      <c r="D286" s="83">
        <v>3022113</v>
      </c>
      <c r="E286" s="83">
        <v>0</v>
      </c>
      <c r="F286" s="83">
        <v>0</v>
      </c>
      <c r="G286" s="83">
        <v>0</v>
      </c>
      <c r="H286" s="83">
        <v>3022113</v>
      </c>
      <c r="I286" s="83">
        <v>0</v>
      </c>
      <c r="J286" s="93"/>
      <c r="K286" s="79"/>
    </row>
    <row r="287" spans="1:11">
      <c r="A287" s="82" t="s">
        <v>1240</v>
      </c>
      <c r="B287" s="83">
        <v>1576000</v>
      </c>
      <c r="C287" s="83">
        <v>475000</v>
      </c>
      <c r="D287" s="83">
        <v>1101000</v>
      </c>
      <c r="E287" s="83">
        <v>0</v>
      </c>
      <c r="F287" s="83">
        <v>0</v>
      </c>
      <c r="G287" s="83">
        <v>0</v>
      </c>
      <c r="H287" s="83">
        <v>1101000</v>
      </c>
      <c r="I287" s="83">
        <v>0</v>
      </c>
      <c r="J287" s="93"/>
      <c r="K287" s="79"/>
    </row>
    <row r="288" spans="1:11">
      <c r="A288" s="82" t="s">
        <v>1241</v>
      </c>
      <c r="B288" s="83">
        <v>5669999</v>
      </c>
      <c r="C288" s="83">
        <v>310000</v>
      </c>
      <c r="D288" s="83">
        <v>5359999</v>
      </c>
      <c r="E288" s="83">
        <v>0</v>
      </c>
      <c r="F288" s="83">
        <v>0</v>
      </c>
      <c r="G288" s="83">
        <v>0</v>
      </c>
      <c r="H288" s="83">
        <v>5359999</v>
      </c>
      <c r="I288" s="83">
        <v>0</v>
      </c>
      <c r="J288" s="93"/>
      <c r="K288" s="79"/>
    </row>
    <row r="289" spans="1:11">
      <c r="A289" s="82" t="s">
        <v>1242</v>
      </c>
      <c r="B289" s="83">
        <v>169680</v>
      </c>
      <c r="C289" s="83">
        <v>0</v>
      </c>
      <c r="D289" s="83">
        <v>169680</v>
      </c>
      <c r="E289" s="83">
        <v>0</v>
      </c>
      <c r="F289" s="83">
        <v>0</v>
      </c>
      <c r="G289" s="83">
        <v>0</v>
      </c>
      <c r="H289" s="83">
        <v>169680</v>
      </c>
      <c r="I289" s="83">
        <v>0</v>
      </c>
      <c r="J289" s="93"/>
      <c r="K289" s="79"/>
    </row>
    <row r="290" spans="1:11">
      <c r="A290" s="82" t="s">
        <v>1243</v>
      </c>
      <c r="B290" s="83">
        <v>631230</v>
      </c>
      <c r="C290" s="83">
        <v>0</v>
      </c>
      <c r="D290" s="83">
        <v>631230</v>
      </c>
      <c r="E290" s="83">
        <v>0</v>
      </c>
      <c r="F290" s="83">
        <v>0</v>
      </c>
      <c r="G290" s="83">
        <v>0</v>
      </c>
      <c r="H290" s="83">
        <v>631230</v>
      </c>
      <c r="I290" s="83">
        <v>0</v>
      </c>
      <c r="J290" s="93"/>
      <c r="K290" s="79"/>
    </row>
    <row r="291" spans="1:11">
      <c r="A291" s="82" t="s">
        <v>1244</v>
      </c>
      <c r="B291" s="83">
        <v>2411627</v>
      </c>
      <c r="C291" s="83">
        <v>83028</v>
      </c>
      <c r="D291" s="83">
        <v>2328599</v>
      </c>
      <c r="E291" s="83">
        <v>0</v>
      </c>
      <c r="F291" s="83">
        <v>0</v>
      </c>
      <c r="G291" s="83">
        <v>0</v>
      </c>
      <c r="H291" s="83">
        <v>2328599</v>
      </c>
      <c r="I291" s="83">
        <v>0</v>
      </c>
      <c r="J291" s="93"/>
      <c r="K291" s="79"/>
    </row>
    <row r="292" spans="1:11">
      <c r="A292" s="82" t="s">
        <v>1245</v>
      </c>
      <c r="B292" s="83">
        <v>7797697</v>
      </c>
      <c r="C292" s="83">
        <v>27594537</v>
      </c>
      <c r="D292" s="83">
        <v>0</v>
      </c>
      <c r="E292" s="83">
        <v>19796840</v>
      </c>
      <c r="F292" s="83">
        <v>0</v>
      </c>
      <c r="G292" s="83">
        <v>0</v>
      </c>
      <c r="H292" s="83">
        <v>0</v>
      </c>
      <c r="I292" s="83">
        <v>19796840</v>
      </c>
      <c r="J292" s="92"/>
      <c r="K292" s="79"/>
    </row>
    <row r="293" spans="1:11">
      <c r="A293" s="82" t="s">
        <v>1246</v>
      </c>
      <c r="B293" s="83">
        <v>952057</v>
      </c>
      <c r="C293" s="83">
        <v>0</v>
      </c>
      <c r="D293" s="83">
        <v>952057</v>
      </c>
      <c r="E293" s="83">
        <v>0</v>
      </c>
      <c r="F293" s="83">
        <v>0</v>
      </c>
      <c r="G293" s="83">
        <v>0</v>
      </c>
      <c r="H293" s="83">
        <v>952057</v>
      </c>
      <c r="I293" s="83">
        <v>0</v>
      </c>
      <c r="J293" s="92"/>
      <c r="K293" s="79"/>
    </row>
    <row r="294" spans="1:11">
      <c r="A294" s="82" t="s">
        <v>1247</v>
      </c>
      <c r="B294" s="83">
        <v>6547325</v>
      </c>
      <c r="C294" s="83">
        <v>435977</v>
      </c>
      <c r="D294" s="83">
        <v>6111348</v>
      </c>
      <c r="E294" s="83">
        <v>0</v>
      </c>
      <c r="F294" s="83">
        <v>0</v>
      </c>
      <c r="G294" s="83">
        <v>0</v>
      </c>
      <c r="H294" s="83">
        <v>6111348</v>
      </c>
      <c r="I294" s="83">
        <v>0</v>
      </c>
      <c r="J294" s="92"/>
      <c r="K294" s="79"/>
    </row>
    <row r="295" spans="1:11">
      <c r="A295" s="82" t="s">
        <v>1248</v>
      </c>
      <c r="B295" s="83">
        <v>10587302</v>
      </c>
      <c r="C295" s="83">
        <v>1999311</v>
      </c>
      <c r="D295" s="83">
        <v>8587991</v>
      </c>
      <c r="E295" s="83">
        <v>0</v>
      </c>
      <c r="F295" s="83">
        <v>0</v>
      </c>
      <c r="G295" s="83">
        <v>0</v>
      </c>
      <c r="H295" s="83">
        <v>8587991</v>
      </c>
      <c r="I295" s="83">
        <v>0</v>
      </c>
      <c r="J295" s="93"/>
      <c r="K295" s="79"/>
    </row>
    <row r="296" spans="1:11">
      <c r="A296" s="82" t="s">
        <v>1249</v>
      </c>
      <c r="B296" s="83">
        <v>0</v>
      </c>
      <c r="C296" s="83">
        <v>721993</v>
      </c>
      <c r="D296" s="83">
        <v>0</v>
      </c>
      <c r="E296" s="83">
        <v>721993</v>
      </c>
      <c r="F296" s="83">
        <v>0</v>
      </c>
      <c r="G296" s="83">
        <v>0</v>
      </c>
      <c r="H296" s="83">
        <v>0</v>
      </c>
      <c r="I296" s="83">
        <v>721993</v>
      </c>
      <c r="J296" s="92"/>
      <c r="K296" s="79"/>
    </row>
    <row r="297" spans="1:11">
      <c r="A297" s="82" t="s">
        <v>1250</v>
      </c>
      <c r="B297" s="83">
        <v>318954372</v>
      </c>
      <c r="C297" s="83">
        <v>318954373</v>
      </c>
      <c r="D297" s="83">
        <v>0</v>
      </c>
      <c r="E297" s="83">
        <v>1</v>
      </c>
      <c r="F297" s="83">
        <v>0</v>
      </c>
      <c r="G297" s="83">
        <v>1</v>
      </c>
      <c r="H297" s="83">
        <v>0</v>
      </c>
      <c r="I297" s="83">
        <v>0</v>
      </c>
      <c r="J297" s="92"/>
      <c r="K297" s="79"/>
    </row>
    <row r="298" spans="1:11">
      <c r="A298" s="82" t="s">
        <v>1251</v>
      </c>
      <c r="B298" s="83">
        <v>455</v>
      </c>
      <c r="C298" s="83">
        <v>0</v>
      </c>
      <c r="D298" s="83">
        <v>455</v>
      </c>
      <c r="E298" s="83">
        <v>0</v>
      </c>
      <c r="F298" s="83">
        <v>455</v>
      </c>
      <c r="G298" s="83">
        <v>0</v>
      </c>
      <c r="H298" s="83">
        <v>0</v>
      </c>
      <c r="I298" s="83">
        <v>0</v>
      </c>
      <c r="J298" s="92"/>
      <c r="K298" s="79"/>
    </row>
    <row r="299" spans="1:11">
      <c r="A299" s="85" t="s">
        <v>1252</v>
      </c>
      <c r="B299" s="83">
        <v>192855133167.92209</v>
      </c>
      <c r="C299" s="83">
        <v>192855133167.84528</v>
      </c>
      <c r="D299" s="83">
        <v>13668520229.898285</v>
      </c>
      <c r="E299" s="83">
        <v>13668520229.821507</v>
      </c>
      <c r="F299" s="83">
        <v>10449151550.898285</v>
      </c>
      <c r="G299" s="83">
        <v>10393161990.821507</v>
      </c>
      <c r="H299" s="83">
        <v>3219368679</v>
      </c>
      <c r="I299" s="96">
        <v>3275358239</v>
      </c>
      <c r="J299" s="95"/>
      <c r="K299" s="79"/>
    </row>
    <row r="300" spans="1:11">
      <c r="A300" s="85" t="s">
        <v>1253</v>
      </c>
      <c r="B300" s="83"/>
      <c r="C300" s="83"/>
      <c r="D300" s="83"/>
      <c r="E300" s="83"/>
      <c r="F300" s="83"/>
      <c r="G300" s="83">
        <v>55989560.076778412</v>
      </c>
      <c r="H300" s="83">
        <v>55989560</v>
      </c>
      <c r="I300" s="83"/>
      <c r="J300" s="90"/>
      <c r="K300" s="79"/>
    </row>
    <row r="301" spans="1:11">
      <c r="A301" s="85" t="s">
        <v>1254</v>
      </c>
      <c r="B301" s="83">
        <v>192855133167.92209</v>
      </c>
      <c r="C301" s="83">
        <v>192855133167.84528</v>
      </c>
      <c r="D301" s="83">
        <v>13668520229.898285</v>
      </c>
      <c r="E301" s="83">
        <v>13668520229.821507</v>
      </c>
      <c r="F301" s="83">
        <v>10449151550.898285</v>
      </c>
      <c r="G301" s="83">
        <v>10449151550.898285</v>
      </c>
      <c r="H301" s="83">
        <v>3275358239</v>
      </c>
      <c r="I301" s="83">
        <v>3275358239</v>
      </c>
      <c r="J301" s="90"/>
      <c r="K301" s="79"/>
    </row>
    <row r="305" spans="2:12" s="88" customFormat="1">
      <c r="B305" s="86">
        <f>SUM(B14:B298)</f>
        <v>192855133167.92209</v>
      </c>
      <c r="C305" s="86">
        <f t="shared" ref="C305:E305" si="0">SUM(C14:C298)</f>
        <v>192855133167.84528</v>
      </c>
      <c r="D305" s="86">
        <f t="shared" si="0"/>
        <v>13668520229.898285</v>
      </c>
      <c r="E305" s="86">
        <f t="shared" si="0"/>
        <v>13668520229.821507</v>
      </c>
      <c r="F305" s="86"/>
      <c r="G305" s="86"/>
      <c r="H305" s="86"/>
      <c r="I305" s="86"/>
      <c r="J305" s="94"/>
      <c r="K305" s="87"/>
      <c r="L305" s="87"/>
    </row>
    <row r="306" spans="2:12" s="88" customFormat="1">
      <c r="B306" s="89"/>
      <c r="C306" s="89"/>
      <c r="D306" s="89"/>
      <c r="E306" s="89"/>
      <c r="F306" s="89"/>
      <c r="G306" s="86"/>
      <c r="H306" s="86"/>
      <c r="I306" s="89"/>
      <c r="J306" s="94"/>
      <c r="K306" s="87"/>
      <c r="L306" s="87"/>
    </row>
  </sheetData>
  <autoFilter ref="A12:I301" xr:uid="{BE93B84E-E99A-46A5-ADA0-43CA63331334}">
    <filterColumn colId="1" showButton="0"/>
    <filterColumn colId="3" showButton="0"/>
    <filterColumn colId="5" showButton="0"/>
    <filterColumn colId="7" showButton="0"/>
  </autoFilter>
  <mergeCells count="7">
    <mergeCell ref="A8:I8"/>
    <mergeCell ref="A9:I9"/>
    <mergeCell ref="A10:I10"/>
    <mergeCell ref="B12:C12"/>
    <mergeCell ref="D12:E12"/>
    <mergeCell ref="F12:G12"/>
    <mergeCell ref="H12:I12"/>
  </mergeCells>
  <pageMargins left="0.70866141732283472" right="0.70866141732283472" top="0.74803149606299213" bottom="0.74803149606299213" header="0.31496062992125984" footer="0.31496062992125984"/>
  <pageSetup scale="60" fitToHeight="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8"/>
  <sheetViews>
    <sheetView tabSelected="1" topLeftCell="I273" zoomScale="70" zoomScaleNormal="70" workbookViewId="0">
      <selection activeCell="U299" sqref="U299"/>
    </sheetView>
  </sheetViews>
  <sheetFormatPr baseColWidth="10" defaultRowHeight="14.5"/>
  <cols>
    <col min="11" max="11" width="25.90625" customWidth="1"/>
    <col min="12" max="12" width="38.453125" customWidth="1"/>
    <col min="13" max="14" width="15.90625" customWidth="1"/>
    <col min="15" max="16" width="14.90625" customWidth="1"/>
    <col min="17" max="18" width="14.90625" bestFit="1" customWidth="1"/>
    <col min="19" max="20" width="13.81640625" bestFit="1" customWidth="1"/>
    <col min="22" max="22" width="14.54296875" bestFit="1" customWidth="1"/>
    <col min="23" max="23" width="13.81640625" bestFit="1" customWidth="1"/>
  </cols>
  <sheetData>
    <row r="1" spans="1:23">
      <c r="C1" s="141" t="s">
        <v>944</v>
      </c>
      <c r="D1" s="141"/>
      <c r="E1" s="141"/>
      <c r="F1" s="141"/>
      <c r="G1" s="141"/>
      <c r="H1" s="141"/>
    </row>
    <row r="2" spans="1:23">
      <c r="B2" s="142" t="s">
        <v>929</v>
      </c>
      <c r="C2" s="144" t="s">
        <v>826</v>
      </c>
      <c r="D2" s="144" t="s">
        <v>827</v>
      </c>
      <c r="E2" s="144" t="s">
        <v>828</v>
      </c>
      <c r="F2" s="145" t="s">
        <v>829</v>
      </c>
      <c r="G2" s="146"/>
      <c r="H2" s="144" t="s">
        <v>830</v>
      </c>
      <c r="I2" s="141" t="s">
        <v>945</v>
      </c>
      <c r="J2" s="141"/>
      <c r="K2" s="141"/>
      <c r="L2" s="141"/>
      <c r="M2" s="141"/>
      <c r="N2" s="141"/>
      <c r="O2" s="141"/>
      <c r="P2" s="141"/>
      <c r="Q2" s="141"/>
      <c r="R2" s="141"/>
      <c r="S2" s="141"/>
      <c r="T2" s="141"/>
      <c r="U2" s="141"/>
      <c r="V2" s="141"/>
    </row>
    <row r="3" spans="1:23" ht="50">
      <c r="B3" s="143"/>
      <c r="C3" s="143"/>
      <c r="D3" s="143"/>
      <c r="E3" s="143"/>
      <c r="F3" s="71" t="s">
        <v>930</v>
      </c>
      <c r="G3" s="71" t="s">
        <v>931</v>
      </c>
      <c r="H3" s="143"/>
      <c r="I3" s="73" t="s">
        <v>841</v>
      </c>
      <c r="J3" s="73" t="s">
        <v>842</v>
      </c>
      <c r="K3" s="72" t="s">
        <v>947</v>
      </c>
      <c r="L3" s="73" t="s">
        <v>843</v>
      </c>
      <c r="M3" s="73" t="s">
        <v>844</v>
      </c>
      <c r="N3" s="73" t="s">
        <v>937</v>
      </c>
      <c r="O3" s="73" t="s">
        <v>846</v>
      </c>
      <c r="P3" s="73" t="s">
        <v>847</v>
      </c>
      <c r="Q3" s="73" t="s">
        <v>848</v>
      </c>
      <c r="R3" s="73" t="s">
        <v>849</v>
      </c>
      <c r="S3" s="73" t="s">
        <v>850</v>
      </c>
      <c r="T3" s="73" t="s">
        <v>851</v>
      </c>
      <c r="U3" s="73" t="s">
        <v>852</v>
      </c>
      <c r="V3" s="73" t="s">
        <v>853</v>
      </c>
    </row>
    <row r="4" spans="1:23">
      <c r="B4" s="69" t="s">
        <v>855</v>
      </c>
      <c r="C4" s="69" t="s">
        <v>856</v>
      </c>
      <c r="D4" s="69" t="s">
        <v>857</v>
      </c>
      <c r="E4" s="69" t="s">
        <v>858</v>
      </c>
      <c r="F4" s="69" t="s">
        <v>859</v>
      </c>
      <c r="G4" s="69" t="s">
        <v>860</v>
      </c>
      <c r="H4" s="69" t="s">
        <v>861</v>
      </c>
      <c r="I4" s="69" t="s">
        <v>862</v>
      </c>
      <c r="J4" s="69" t="s">
        <v>863</v>
      </c>
      <c r="K4" s="69"/>
      <c r="L4" s="69" t="s">
        <v>864</v>
      </c>
      <c r="M4" s="69" t="s">
        <v>865</v>
      </c>
      <c r="N4" s="69" t="s">
        <v>881</v>
      </c>
      <c r="O4" s="69" t="s">
        <v>882</v>
      </c>
      <c r="P4" s="69" t="s">
        <v>883</v>
      </c>
      <c r="Q4" s="69" t="s">
        <v>884</v>
      </c>
      <c r="R4" s="69" t="s">
        <v>885</v>
      </c>
      <c r="S4" s="69" t="s">
        <v>886</v>
      </c>
      <c r="T4" s="69" t="s">
        <v>887</v>
      </c>
      <c r="U4" s="69" t="s">
        <v>888</v>
      </c>
      <c r="V4" s="69" t="s">
        <v>889</v>
      </c>
    </row>
    <row r="5" spans="1:23">
      <c r="B5" s="69" t="s">
        <v>932</v>
      </c>
      <c r="C5" s="69" t="s">
        <v>933</v>
      </c>
      <c r="D5" s="69" t="s">
        <v>934</v>
      </c>
      <c r="E5" s="69" t="s">
        <v>942</v>
      </c>
      <c r="F5" s="69" t="s">
        <v>935</v>
      </c>
      <c r="G5" s="69" t="s">
        <v>935</v>
      </c>
      <c r="H5" s="69" t="s">
        <v>932</v>
      </c>
      <c r="I5" s="69" t="s">
        <v>934</v>
      </c>
      <c r="J5" s="69" t="s">
        <v>938</v>
      </c>
      <c r="K5" s="69"/>
      <c r="L5" s="69" t="s">
        <v>939</v>
      </c>
      <c r="M5" s="69" t="s">
        <v>940</v>
      </c>
      <c r="N5" s="69" t="s">
        <v>940</v>
      </c>
      <c r="O5" s="69" t="s">
        <v>940</v>
      </c>
      <c r="P5" s="69" t="s">
        <v>940</v>
      </c>
      <c r="Q5" s="69" t="s">
        <v>940</v>
      </c>
      <c r="R5" s="69" t="s">
        <v>940</v>
      </c>
      <c r="S5" s="69" t="s">
        <v>940</v>
      </c>
      <c r="T5" s="69" t="s">
        <v>940</v>
      </c>
      <c r="U5" s="69" t="s">
        <v>942</v>
      </c>
      <c r="V5" s="69" t="s">
        <v>943</v>
      </c>
    </row>
    <row r="6" spans="1:23">
      <c r="B6" s="69" t="s">
        <v>936</v>
      </c>
      <c r="C6" s="69"/>
      <c r="D6" s="69"/>
      <c r="E6" s="69"/>
      <c r="F6" s="69"/>
      <c r="G6" s="69"/>
      <c r="H6" s="69"/>
    </row>
    <row r="7" spans="1:23">
      <c r="B7" s="69" t="s">
        <v>941</v>
      </c>
      <c r="V7" s="97">
        <v>6424966941.1461115</v>
      </c>
    </row>
    <row r="8" spans="1:23">
      <c r="V8" s="98">
        <f>SUM(V10:V186)</f>
        <v>6424966941.5695477</v>
      </c>
      <c r="W8" s="98">
        <f>+V7-V8</f>
        <v>-0.42343616485595703</v>
      </c>
    </row>
    <row r="9" spans="1:23">
      <c r="A9">
        <v>1</v>
      </c>
      <c r="B9">
        <v>1</v>
      </c>
      <c r="D9" t="s">
        <v>1527</v>
      </c>
      <c r="H9">
        <v>1</v>
      </c>
    </row>
    <row r="10" spans="1:23">
      <c r="A10">
        <v>2</v>
      </c>
      <c r="B10">
        <v>2</v>
      </c>
      <c r="I10">
        <v>11010101</v>
      </c>
      <c r="J10" t="str">
        <f>+'ANEXO N°1 (DDJJ 1847 y 1926)'!B12</f>
        <v>1.01.01.00</v>
      </c>
      <c r="K10" t="str">
        <f>+VLOOKUP(J10,'ANEXO N°1 (DDJJ 1847 y 1926)'!$B$10:$C$186,2,FALSE)</f>
        <v>Disponible</v>
      </c>
      <c r="L10" t="s">
        <v>1255</v>
      </c>
      <c r="M10" s="97">
        <v>4194290286</v>
      </c>
      <c r="N10" s="97">
        <v>4194290286</v>
      </c>
      <c r="O10" s="97">
        <v>0</v>
      </c>
      <c r="P10" s="97">
        <v>0</v>
      </c>
      <c r="Q10" s="97">
        <v>0</v>
      </c>
      <c r="R10" s="97">
        <v>0</v>
      </c>
      <c r="S10" s="97">
        <v>0</v>
      </c>
      <c r="T10" s="97">
        <v>0</v>
      </c>
      <c r="U10" s="97">
        <v>0</v>
      </c>
      <c r="V10" s="98">
        <v>454</v>
      </c>
    </row>
    <row r="11" spans="1:23">
      <c r="A11">
        <v>3</v>
      </c>
      <c r="B11">
        <v>2</v>
      </c>
      <c r="I11">
        <v>11010102</v>
      </c>
      <c r="J11" t="str">
        <f>+'ANEXO N°1 (DDJJ 1847 y 1926)'!B12</f>
        <v>1.01.01.00</v>
      </c>
      <c r="K11" t="str">
        <f>+VLOOKUP(J11,'ANEXO N°1 (DDJJ 1847 y 1926)'!$B$10:$C$186,2,FALSE)</f>
        <v>Disponible</v>
      </c>
      <c r="L11" t="s">
        <v>1256</v>
      </c>
      <c r="M11" s="97">
        <v>2808324026</v>
      </c>
      <c r="N11" s="97">
        <v>2806165876</v>
      </c>
      <c r="O11" s="97">
        <v>2158150</v>
      </c>
      <c r="P11" s="97">
        <v>0</v>
      </c>
      <c r="Q11" s="97">
        <v>2158150</v>
      </c>
      <c r="R11" s="97">
        <v>0</v>
      </c>
      <c r="S11" s="97">
        <v>0</v>
      </c>
      <c r="T11" s="97">
        <v>0</v>
      </c>
      <c r="U11" s="97">
        <v>0</v>
      </c>
      <c r="V11" s="98">
        <f t="shared" ref="V11:V74" si="0">+Q11</f>
        <v>2158150</v>
      </c>
    </row>
    <row r="12" spans="1:23">
      <c r="A12">
        <v>4</v>
      </c>
      <c r="B12">
        <v>2</v>
      </c>
      <c r="I12">
        <v>11010104</v>
      </c>
      <c r="J12" t="str">
        <f>+'ANEXO N°1 (DDJJ 1847 y 1926)'!B12</f>
        <v>1.01.01.00</v>
      </c>
      <c r="K12" t="str">
        <f>+VLOOKUP(J12,'ANEXO N°1 (DDJJ 1847 y 1926)'!$B$10:$C$186,2,FALSE)</f>
        <v>Disponible</v>
      </c>
      <c r="L12" t="s">
        <v>1257</v>
      </c>
      <c r="M12" s="97">
        <v>188239444</v>
      </c>
      <c r="N12" s="97">
        <v>188239444</v>
      </c>
      <c r="O12" s="97">
        <v>0</v>
      </c>
      <c r="P12" s="97">
        <v>0</v>
      </c>
      <c r="Q12" s="97">
        <v>0</v>
      </c>
      <c r="R12" s="97">
        <v>0</v>
      </c>
      <c r="S12" s="97">
        <v>0</v>
      </c>
      <c r="T12" s="97">
        <v>0</v>
      </c>
      <c r="U12" s="97">
        <v>0</v>
      </c>
      <c r="V12" s="98">
        <f t="shared" si="0"/>
        <v>0</v>
      </c>
    </row>
    <row r="13" spans="1:23">
      <c r="A13">
        <v>5</v>
      </c>
      <c r="B13">
        <v>2</v>
      </c>
      <c r="I13">
        <v>11010105</v>
      </c>
      <c r="J13" t="str">
        <f>+'ANEXO N°1 (DDJJ 1847 y 1926)'!B12</f>
        <v>1.01.01.00</v>
      </c>
      <c r="K13" t="str">
        <f>+VLOOKUP(J13,'ANEXO N°1 (DDJJ 1847 y 1926)'!$B$10:$C$186,2,FALSE)</f>
        <v>Disponible</v>
      </c>
      <c r="L13" t="s">
        <v>1258</v>
      </c>
      <c r="M13" s="97">
        <v>4037290</v>
      </c>
      <c r="N13" s="97">
        <v>4037290</v>
      </c>
      <c r="O13" s="97">
        <v>0</v>
      </c>
      <c r="P13" s="97">
        <v>0</v>
      </c>
      <c r="Q13" s="97">
        <v>0</v>
      </c>
      <c r="R13" s="97">
        <v>0</v>
      </c>
      <c r="S13" s="97">
        <v>0</v>
      </c>
      <c r="T13" s="97">
        <v>0</v>
      </c>
      <c r="U13" s="97">
        <v>0</v>
      </c>
      <c r="V13" s="98">
        <f t="shared" si="0"/>
        <v>0</v>
      </c>
    </row>
    <row r="14" spans="1:23">
      <c r="A14">
        <v>6</v>
      </c>
      <c r="B14">
        <v>2</v>
      </c>
      <c r="I14">
        <v>11010106</v>
      </c>
      <c r="J14" t="str">
        <f>+'ANEXO N°1 (DDJJ 1847 y 1926)'!B12</f>
        <v>1.01.01.00</v>
      </c>
      <c r="K14" t="str">
        <f>+VLOOKUP(J14,'ANEXO N°1 (DDJJ 1847 y 1926)'!$B$10:$C$186,2,FALSE)</f>
        <v>Disponible</v>
      </c>
      <c r="L14" t="s">
        <v>1259</v>
      </c>
      <c r="M14" s="97">
        <v>10448762</v>
      </c>
      <c r="N14" s="97">
        <v>10448762</v>
      </c>
      <c r="O14" s="97">
        <v>0</v>
      </c>
      <c r="P14" s="97">
        <v>0</v>
      </c>
      <c r="Q14" s="97">
        <v>0</v>
      </c>
      <c r="R14" s="97">
        <v>0</v>
      </c>
      <c r="S14" s="97">
        <v>0</v>
      </c>
      <c r="T14" s="97">
        <v>0</v>
      </c>
      <c r="U14" s="97">
        <v>0</v>
      </c>
      <c r="V14" s="98">
        <f t="shared" si="0"/>
        <v>0</v>
      </c>
    </row>
    <row r="15" spans="1:23">
      <c r="A15">
        <v>7</v>
      </c>
      <c r="B15">
        <v>2</v>
      </c>
      <c r="I15">
        <v>11010111</v>
      </c>
      <c r="J15" t="str">
        <f>+'ANEXO N°1 (DDJJ 1847 y 1926)'!B12</f>
        <v>1.01.01.00</v>
      </c>
      <c r="K15" t="str">
        <f>+VLOOKUP(J15,'ANEXO N°1 (DDJJ 1847 y 1926)'!$B$10:$C$186,2,FALSE)</f>
        <v>Disponible</v>
      </c>
      <c r="L15" t="s">
        <v>1260</v>
      </c>
      <c r="M15" s="97">
        <v>1503078</v>
      </c>
      <c r="N15" s="97">
        <v>468078</v>
      </c>
      <c r="O15" s="97">
        <v>1035000</v>
      </c>
      <c r="P15" s="97">
        <v>0</v>
      </c>
      <c r="Q15" s="97">
        <v>1035000</v>
      </c>
      <c r="R15" s="97">
        <v>0</v>
      </c>
      <c r="S15" s="97">
        <v>0</v>
      </c>
      <c r="T15" s="97">
        <v>0</v>
      </c>
      <c r="U15" s="97">
        <v>0</v>
      </c>
      <c r="V15" s="98">
        <f t="shared" si="0"/>
        <v>1035000</v>
      </c>
    </row>
    <row r="16" spans="1:23">
      <c r="A16">
        <v>8</v>
      </c>
      <c r="B16">
        <v>2</v>
      </c>
      <c r="I16">
        <v>11010113</v>
      </c>
      <c r="J16" t="str">
        <f>+'ANEXO N°1 (DDJJ 1847 y 1926)'!B12</f>
        <v>1.01.01.00</v>
      </c>
      <c r="K16" t="str">
        <f>+VLOOKUP(J16,'ANEXO N°1 (DDJJ 1847 y 1926)'!$B$10:$C$186,2,FALSE)</f>
        <v>Disponible</v>
      </c>
      <c r="L16" t="s">
        <v>1261</v>
      </c>
      <c r="M16" s="97">
        <v>15611</v>
      </c>
      <c r="N16" s="97">
        <v>15611</v>
      </c>
      <c r="O16" s="97">
        <v>0</v>
      </c>
      <c r="P16" s="97">
        <v>0</v>
      </c>
      <c r="Q16" s="97">
        <v>0</v>
      </c>
      <c r="R16" s="97">
        <v>0</v>
      </c>
      <c r="S16" s="97">
        <v>0</v>
      </c>
      <c r="T16" s="97">
        <v>0</v>
      </c>
      <c r="U16" s="97">
        <v>0</v>
      </c>
      <c r="V16" s="98">
        <f t="shared" si="0"/>
        <v>0</v>
      </c>
    </row>
    <row r="17" spans="1:22">
      <c r="A17">
        <v>9</v>
      </c>
      <c r="B17">
        <v>2</v>
      </c>
      <c r="I17">
        <v>11010114</v>
      </c>
      <c r="J17" t="str">
        <f>+'ANEXO N°1 (DDJJ 1847 y 1926)'!B12</f>
        <v>1.01.01.00</v>
      </c>
      <c r="K17" t="str">
        <f>+VLOOKUP(J17,'ANEXO N°1 (DDJJ 1847 y 1926)'!$B$10:$C$186,2,FALSE)</f>
        <v>Disponible</v>
      </c>
      <c r="L17" t="s">
        <v>1262</v>
      </c>
      <c r="M17" s="97">
        <v>30496436</v>
      </c>
      <c r="N17" s="97">
        <v>30496436</v>
      </c>
      <c r="O17" s="97">
        <v>0</v>
      </c>
      <c r="P17" s="97">
        <v>0</v>
      </c>
      <c r="Q17" s="97">
        <v>0</v>
      </c>
      <c r="R17" s="97">
        <v>0</v>
      </c>
      <c r="S17" s="97">
        <v>0</v>
      </c>
      <c r="T17" s="97">
        <v>0</v>
      </c>
      <c r="U17" s="97">
        <v>0</v>
      </c>
      <c r="V17" s="98">
        <f t="shared" si="0"/>
        <v>0</v>
      </c>
    </row>
    <row r="18" spans="1:22">
      <c r="A18">
        <v>10</v>
      </c>
      <c r="B18">
        <v>2</v>
      </c>
      <c r="I18">
        <v>11010115</v>
      </c>
      <c r="J18" t="str">
        <f>+'ANEXO N°1 (DDJJ 1847 y 1926)'!B12</f>
        <v>1.01.01.00</v>
      </c>
      <c r="K18" t="str">
        <f>+VLOOKUP(J18,'ANEXO N°1 (DDJJ 1847 y 1926)'!$B$10:$C$186,2,FALSE)</f>
        <v>Disponible</v>
      </c>
      <c r="L18" t="s">
        <v>1263</v>
      </c>
      <c r="M18" s="97">
        <v>6253015</v>
      </c>
      <c r="N18" s="97">
        <v>6253015</v>
      </c>
      <c r="O18" s="97">
        <v>0</v>
      </c>
      <c r="P18" s="97">
        <v>0</v>
      </c>
      <c r="Q18" s="97">
        <v>0</v>
      </c>
      <c r="R18" s="97">
        <v>0</v>
      </c>
      <c r="S18" s="97">
        <v>0</v>
      </c>
      <c r="T18" s="97">
        <v>0</v>
      </c>
      <c r="U18" s="97">
        <v>0</v>
      </c>
      <c r="V18" s="98">
        <f t="shared" si="0"/>
        <v>0</v>
      </c>
    </row>
    <row r="19" spans="1:22">
      <c r="A19">
        <v>11</v>
      </c>
      <c r="B19">
        <v>2</v>
      </c>
      <c r="I19">
        <v>11010201</v>
      </c>
      <c r="J19" t="str">
        <f>+'ANEXO N°1 (DDJJ 1847 y 1926)'!B12</f>
        <v>1.01.01.00</v>
      </c>
      <c r="K19" t="str">
        <f>+VLOOKUP(J19,'ANEXO N°1 (DDJJ 1847 y 1926)'!$B$10:$C$186,2,FALSE)</f>
        <v>Disponible</v>
      </c>
      <c r="L19" t="s">
        <v>1264</v>
      </c>
      <c r="M19" s="97">
        <v>16818833688</v>
      </c>
      <c r="N19" s="97">
        <v>16772402666</v>
      </c>
      <c r="O19" s="97">
        <v>46431022</v>
      </c>
      <c r="P19" s="97">
        <v>0</v>
      </c>
      <c r="Q19" s="97">
        <v>46431022</v>
      </c>
      <c r="R19" s="97">
        <v>0</v>
      </c>
      <c r="S19" s="97">
        <v>0</v>
      </c>
      <c r="T19" s="97">
        <v>0</v>
      </c>
      <c r="U19" s="97">
        <v>0</v>
      </c>
      <c r="V19" s="98">
        <f t="shared" si="0"/>
        <v>46431022</v>
      </c>
    </row>
    <row r="20" spans="1:22">
      <c r="A20">
        <v>12</v>
      </c>
      <c r="B20">
        <v>2</v>
      </c>
      <c r="I20">
        <v>11010202</v>
      </c>
      <c r="J20" t="str">
        <f>+'ANEXO N°1 (DDJJ 1847 y 1926)'!B12</f>
        <v>1.01.01.00</v>
      </c>
      <c r="K20" t="str">
        <f>+VLOOKUP(J20,'ANEXO N°1 (DDJJ 1847 y 1926)'!$B$10:$C$186,2,FALSE)</f>
        <v>Disponible</v>
      </c>
      <c r="L20" t="s">
        <v>1265</v>
      </c>
      <c r="M20" s="97">
        <v>38288</v>
      </c>
      <c r="N20" s="97">
        <v>38288</v>
      </c>
      <c r="O20" s="97">
        <v>0</v>
      </c>
      <c r="P20" s="97">
        <v>0</v>
      </c>
      <c r="Q20" s="97">
        <v>0</v>
      </c>
      <c r="R20" s="97">
        <v>0</v>
      </c>
      <c r="S20" s="97">
        <v>0</v>
      </c>
      <c r="T20" s="97">
        <v>0</v>
      </c>
      <c r="U20" s="97">
        <v>0</v>
      </c>
      <c r="V20" s="98">
        <f t="shared" si="0"/>
        <v>0</v>
      </c>
    </row>
    <row r="21" spans="1:22">
      <c r="A21">
        <v>13</v>
      </c>
      <c r="B21">
        <v>2</v>
      </c>
      <c r="I21">
        <v>11010203</v>
      </c>
      <c r="J21" t="str">
        <f>+'ANEXO N°1 (DDJJ 1847 y 1926)'!B12</f>
        <v>1.01.01.00</v>
      </c>
      <c r="K21" t="str">
        <f>+VLOOKUP(J21,'ANEXO N°1 (DDJJ 1847 y 1926)'!$B$10:$C$186,2,FALSE)</f>
        <v>Disponible</v>
      </c>
      <c r="L21" t="s">
        <v>1266</v>
      </c>
      <c r="M21" s="97">
        <v>477521550</v>
      </c>
      <c r="N21" s="97">
        <v>477521550</v>
      </c>
      <c r="O21" s="97">
        <v>0</v>
      </c>
      <c r="P21" s="97">
        <v>0</v>
      </c>
      <c r="Q21" s="97">
        <v>0</v>
      </c>
      <c r="R21" s="97">
        <v>0</v>
      </c>
      <c r="S21" s="97">
        <v>0</v>
      </c>
      <c r="T21" s="97">
        <v>0</v>
      </c>
      <c r="U21" s="97">
        <v>0</v>
      </c>
      <c r="V21" s="98">
        <f t="shared" si="0"/>
        <v>0</v>
      </c>
    </row>
    <row r="22" spans="1:22">
      <c r="A22">
        <v>14</v>
      </c>
      <c r="B22">
        <v>2</v>
      </c>
      <c r="I22">
        <v>11010204</v>
      </c>
      <c r="J22" t="str">
        <f>+'ANEXO N°1 (DDJJ 1847 y 1926)'!B12</f>
        <v>1.01.01.00</v>
      </c>
      <c r="K22" t="str">
        <f>+VLOOKUP(J22,'ANEXO N°1 (DDJJ 1847 y 1926)'!$B$10:$C$186,2,FALSE)</f>
        <v>Disponible</v>
      </c>
      <c r="L22" t="s">
        <v>1267</v>
      </c>
      <c r="M22" s="97">
        <v>53223846</v>
      </c>
      <c r="N22" s="97">
        <v>53223846</v>
      </c>
      <c r="O22" s="97">
        <v>0</v>
      </c>
      <c r="P22" s="97">
        <v>0</v>
      </c>
      <c r="Q22" s="97">
        <v>0</v>
      </c>
      <c r="R22" s="97">
        <v>0</v>
      </c>
      <c r="S22" s="97">
        <v>0</v>
      </c>
      <c r="T22" s="97">
        <v>0</v>
      </c>
      <c r="U22" s="97">
        <v>0</v>
      </c>
      <c r="V22" s="98">
        <f t="shared" si="0"/>
        <v>0</v>
      </c>
    </row>
    <row r="23" spans="1:22">
      <c r="A23">
        <v>15</v>
      </c>
      <c r="B23">
        <v>2</v>
      </c>
      <c r="I23">
        <v>11010207</v>
      </c>
      <c r="J23" t="str">
        <f>+'ANEXO N°1 (DDJJ 1847 y 1926)'!B12</f>
        <v>1.01.01.00</v>
      </c>
      <c r="K23" t="str">
        <f>+VLOOKUP(J23,'ANEXO N°1 (DDJJ 1847 y 1926)'!$B$10:$C$186,2,FALSE)</f>
        <v>Disponible</v>
      </c>
      <c r="L23" t="s">
        <v>1268</v>
      </c>
      <c r="M23" s="97">
        <v>13988444</v>
      </c>
      <c r="N23" s="97">
        <v>11712405</v>
      </c>
      <c r="O23" s="97">
        <v>2276039</v>
      </c>
      <c r="P23" s="97">
        <v>0</v>
      </c>
      <c r="Q23" s="97">
        <v>2276039</v>
      </c>
      <c r="R23" s="97">
        <v>0</v>
      </c>
      <c r="S23" s="97">
        <v>0</v>
      </c>
      <c r="T23" s="97">
        <v>0</v>
      </c>
      <c r="U23" s="97">
        <v>0</v>
      </c>
      <c r="V23" s="98">
        <f t="shared" si="0"/>
        <v>2276039</v>
      </c>
    </row>
    <row r="24" spans="1:22">
      <c r="A24">
        <v>16</v>
      </c>
      <c r="B24">
        <v>2</v>
      </c>
      <c r="I24">
        <v>11010208</v>
      </c>
      <c r="J24" t="str">
        <f>+'ANEXO N°1 (DDJJ 1847 y 1926)'!B12</f>
        <v>1.01.01.00</v>
      </c>
      <c r="K24" t="str">
        <f>+VLOOKUP(J24,'ANEXO N°1 (DDJJ 1847 y 1926)'!$B$10:$C$186,2,FALSE)</f>
        <v>Disponible</v>
      </c>
      <c r="L24" t="s">
        <v>1269</v>
      </c>
      <c r="M24" s="97">
        <v>58096274</v>
      </c>
      <c r="N24" s="97">
        <v>58096274</v>
      </c>
      <c r="O24" s="97">
        <v>0</v>
      </c>
      <c r="P24" s="97">
        <v>0</v>
      </c>
      <c r="Q24" s="97">
        <v>0</v>
      </c>
      <c r="R24" s="97">
        <v>0</v>
      </c>
      <c r="S24" s="97">
        <v>0</v>
      </c>
      <c r="T24" s="97">
        <v>0</v>
      </c>
      <c r="U24" s="97">
        <v>0</v>
      </c>
      <c r="V24" s="98">
        <f t="shared" si="0"/>
        <v>0</v>
      </c>
    </row>
    <row r="25" spans="1:22">
      <c r="A25">
        <v>17</v>
      </c>
      <c r="B25">
        <v>2</v>
      </c>
      <c r="I25">
        <v>11010210</v>
      </c>
      <c r="J25" t="str">
        <f>+'ANEXO N°1 (DDJJ 1847 y 1926)'!B12</f>
        <v>1.01.01.00</v>
      </c>
      <c r="K25" t="str">
        <f>+VLOOKUP(J25,'ANEXO N°1 (DDJJ 1847 y 1926)'!$B$10:$C$186,2,FALSE)</f>
        <v>Disponible</v>
      </c>
      <c r="L25" t="s">
        <v>1266</v>
      </c>
      <c r="M25" s="97">
        <v>197119760</v>
      </c>
      <c r="N25" s="97">
        <v>197119760</v>
      </c>
      <c r="O25" s="97">
        <v>0</v>
      </c>
      <c r="P25" s="97">
        <v>0</v>
      </c>
      <c r="Q25" s="97">
        <v>0</v>
      </c>
      <c r="R25" s="97">
        <v>0</v>
      </c>
      <c r="S25" s="97">
        <v>0</v>
      </c>
      <c r="T25" s="97">
        <v>0</v>
      </c>
      <c r="U25" s="97">
        <v>0</v>
      </c>
      <c r="V25" s="98">
        <f t="shared" si="0"/>
        <v>0</v>
      </c>
    </row>
    <row r="26" spans="1:22">
      <c r="A26">
        <v>18</v>
      </c>
      <c r="B26">
        <v>2</v>
      </c>
      <c r="I26">
        <v>11010211</v>
      </c>
      <c r="J26" t="str">
        <f>+'ANEXO N°1 (DDJJ 1847 y 1926)'!B12</f>
        <v>1.01.01.00</v>
      </c>
      <c r="K26" t="str">
        <f>+VLOOKUP(J26,'ANEXO N°1 (DDJJ 1847 y 1926)'!$B$10:$C$186,2,FALSE)</f>
        <v>Disponible</v>
      </c>
      <c r="L26" t="s">
        <v>1270</v>
      </c>
      <c r="M26" s="97">
        <v>240790636</v>
      </c>
      <c r="N26" s="97">
        <v>238892674</v>
      </c>
      <c r="O26" s="97">
        <v>1897962</v>
      </c>
      <c r="P26" s="97">
        <v>0</v>
      </c>
      <c r="Q26" s="97">
        <v>1897962</v>
      </c>
      <c r="R26" s="97">
        <v>0</v>
      </c>
      <c r="S26" s="97">
        <v>0</v>
      </c>
      <c r="T26" s="97">
        <v>0</v>
      </c>
      <c r="U26" s="97">
        <v>0</v>
      </c>
      <c r="V26" s="98">
        <f t="shared" si="0"/>
        <v>1897962</v>
      </c>
    </row>
    <row r="27" spans="1:22">
      <c r="A27">
        <v>19</v>
      </c>
      <c r="B27">
        <v>2</v>
      </c>
      <c r="I27">
        <v>11020101</v>
      </c>
      <c r="J27" t="str">
        <f>+'ANEXO N°1 (DDJJ 1847 y 1926)'!B13</f>
        <v>1.01.03.00</v>
      </c>
      <c r="K27" t="str">
        <f>+VLOOKUP(J27,'ANEXO N°1 (DDJJ 1847 y 1926)'!$B$10:$C$186,2,FALSE)</f>
        <v>Depósitos a plazo</v>
      </c>
      <c r="L27" t="s">
        <v>1271</v>
      </c>
      <c r="M27" s="97">
        <v>85800570</v>
      </c>
      <c r="N27" s="97">
        <v>85800570</v>
      </c>
      <c r="O27" s="97">
        <v>0</v>
      </c>
      <c r="P27" s="97">
        <v>0</v>
      </c>
      <c r="Q27" s="97">
        <v>0</v>
      </c>
      <c r="R27" s="97">
        <v>0</v>
      </c>
      <c r="S27" s="97">
        <v>0</v>
      </c>
      <c r="T27" s="97">
        <v>0</v>
      </c>
      <c r="U27" s="97">
        <v>0</v>
      </c>
      <c r="V27" s="98">
        <f t="shared" si="0"/>
        <v>0</v>
      </c>
    </row>
    <row r="28" spans="1:22">
      <c r="A28">
        <v>20</v>
      </c>
      <c r="B28">
        <v>2</v>
      </c>
      <c r="I28">
        <v>11030101</v>
      </c>
      <c r="J28" t="str">
        <f>+'ANEXO N°1 (DDJJ 1847 y 1926)'!B14</f>
        <v>1.01.05.00</v>
      </c>
      <c r="K28" t="str">
        <f>+VLOOKUP(J28,'ANEXO N°1 (DDJJ 1847 y 1926)'!$B$10:$C$186,2,FALSE)</f>
        <v>Valores negociables</v>
      </c>
      <c r="L28" t="s">
        <v>1272</v>
      </c>
      <c r="M28" s="97">
        <v>950449033</v>
      </c>
      <c r="N28" s="97">
        <v>950449033</v>
      </c>
      <c r="O28" s="97">
        <v>0</v>
      </c>
      <c r="P28" s="97">
        <v>0</v>
      </c>
      <c r="Q28" s="97">
        <v>0</v>
      </c>
      <c r="R28" s="97">
        <v>0</v>
      </c>
      <c r="S28" s="97">
        <v>0</v>
      </c>
      <c r="T28" s="97">
        <v>0</v>
      </c>
      <c r="U28" s="97">
        <v>0</v>
      </c>
      <c r="V28" s="98">
        <f t="shared" si="0"/>
        <v>0</v>
      </c>
    </row>
    <row r="29" spans="1:22">
      <c r="A29">
        <v>21</v>
      </c>
      <c r="B29">
        <v>2</v>
      </c>
      <c r="I29">
        <v>11040101</v>
      </c>
      <c r="J29" t="str">
        <f>+'ANEXO N°1 (DDJJ 1847 y 1926)'!B18</f>
        <v>1.01.20.00</v>
      </c>
      <c r="K29" t="str">
        <f>+VLOOKUP(J29,'ANEXO N°1 (DDJJ 1847 y 1926)'!$B$10:$C$186,2,FALSE)</f>
        <v>Deudores por venta, neto (excluye deudores por leasing)</v>
      </c>
      <c r="L29" t="s">
        <v>1273</v>
      </c>
      <c r="M29" s="97">
        <v>5475158405</v>
      </c>
      <c r="N29" s="97">
        <v>5448529991</v>
      </c>
      <c r="O29" s="97">
        <v>26628414</v>
      </c>
      <c r="P29" s="97">
        <v>0</v>
      </c>
      <c r="Q29" s="97">
        <v>26628414</v>
      </c>
      <c r="R29" s="97">
        <v>0</v>
      </c>
      <c r="S29" s="97">
        <v>0</v>
      </c>
      <c r="T29" s="97">
        <v>0</v>
      </c>
      <c r="U29" s="97">
        <v>0</v>
      </c>
      <c r="V29" s="98">
        <f t="shared" si="0"/>
        <v>26628414</v>
      </c>
    </row>
    <row r="30" spans="1:22">
      <c r="A30">
        <v>22</v>
      </c>
      <c r="B30">
        <v>2</v>
      </c>
      <c r="I30">
        <v>11040103</v>
      </c>
      <c r="J30" t="str">
        <f>+'ANEXO N°1 (DDJJ 1847 y 1926)'!B18</f>
        <v>1.01.20.00</v>
      </c>
      <c r="K30" t="str">
        <f>+VLOOKUP(J30,'ANEXO N°1 (DDJJ 1847 y 1926)'!$B$10:$C$186,2,FALSE)</f>
        <v>Deudores por venta, neto (excluye deudores por leasing)</v>
      </c>
      <c r="L30" t="s">
        <v>1274</v>
      </c>
      <c r="M30" s="97">
        <v>4306280021</v>
      </c>
      <c r="N30" s="97">
        <v>4306280021</v>
      </c>
      <c r="O30" s="97">
        <v>0</v>
      </c>
      <c r="P30" s="97">
        <v>0</v>
      </c>
      <c r="Q30" s="97">
        <v>0</v>
      </c>
      <c r="R30" s="97">
        <v>0</v>
      </c>
      <c r="S30" s="97">
        <v>0</v>
      </c>
      <c r="T30" s="97">
        <v>0</v>
      </c>
      <c r="U30" s="97">
        <v>0</v>
      </c>
      <c r="V30" s="98">
        <f t="shared" si="0"/>
        <v>0</v>
      </c>
    </row>
    <row r="31" spans="1:22">
      <c r="A31">
        <v>23</v>
      </c>
      <c r="B31">
        <v>2</v>
      </c>
      <c r="I31">
        <v>11040104</v>
      </c>
      <c r="J31" t="str">
        <f>+'ANEXO N°1 (DDJJ 1847 y 1926)'!B18</f>
        <v>1.01.20.00</v>
      </c>
      <c r="K31" t="str">
        <f>+VLOOKUP(J31,'ANEXO N°1 (DDJJ 1847 y 1926)'!$B$10:$C$186,2,FALSE)</f>
        <v>Deudores por venta, neto (excluye deudores por leasing)</v>
      </c>
      <c r="L31" t="s">
        <v>1275</v>
      </c>
      <c r="M31" s="97">
        <v>440149050</v>
      </c>
      <c r="N31" s="97">
        <v>440149050</v>
      </c>
      <c r="O31" s="97">
        <v>0</v>
      </c>
      <c r="P31" s="97">
        <v>0</v>
      </c>
      <c r="Q31" s="97">
        <v>0</v>
      </c>
      <c r="R31" s="97">
        <v>0</v>
      </c>
      <c r="S31" s="97">
        <v>0</v>
      </c>
      <c r="T31" s="97">
        <v>0</v>
      </c>
      <c r="U31" s="97">
        <v>0</v>
      </c>
      <c r="V31" s="98">
        <f t="shared" si="0"/>
        <v>0</v>
      </c>
    </row>
    <row r="32" spans="1:22">
      <c r="A32">
        <v>24</v>
      </c>
      <c r="B32">
        <v>2</v>
      </c>
      <c r="I32">
        <v>11040105</v>
      </c>
      <c r="J32" t="str">
        <f>+'ANEXO N°1 (DDJJ 1847 y 1926)'!B18</f>
        <v>1.01.20.00</v>
      </c>
      <c r="K32" t="str">
        <f>+VLOOKUP(J32,'ANEXO N°1 (DDJJ 1847 y 1926)'!$B$10:$C$186,2,FALSE)</f>
        <v>Deudores por venta, neto (excluye deudores por leasing)</v>
      </c>
      <c r="L32" t="s">
        <v>1276</v>
      </c>
      <c r="M32" s="97">
        <v>6415994</v>
      </c>
      <c r="N32" s="97">
        <v>6415994</v>
      </c>
      <c r="O32" s="97">
        <v>0</v>
      </c>
      <c r="P32" s="97">
        <v>0</v>
      </c>
      <c r="Q32" s="97">
        <v>0</v>
      </c>
      <c r="R32" s="97">
        <v>0</v>
      </c>
      <c r="S32" s="97">
        <v>0</v>
      </c>
      <c r="T32" s="97">
        <v>0</v>
      </c>
      <c r="U32" s="97">
        <v>0</v>
      </c>
      <c r="V32" s="98">
        <f t="shared" si="0"/>
        <v>0</v>
      </c>
    </row>
    <row r="33" spans="1:22">
      <c r="A33">
        <v>25</v>
      </c>
      <c r="B33">
        <v>2</v>
      </c>
      <c r="I33">
        <v>11040106</v>
      </c>
      <c r="J33" t="str">
        <f>+'ANEXO N°1 (DDJJ 1847 y 1926)'!B18</f>
        <v>1.01.20.00</v>
      </c>
      <c r="K33" t="str">
        <f>+VLOOKUP(J33,'ANEXO N°1 (DDJJ 1847 y 1926)'!$B$10:$C$186,2,FALSE)</f>
        <v>Deudores por venta, neto (excluye deudores por leasing)</v>
      </c>
      <c r="L33" t="s">
        <v>1277</v>
      </c>
      <c r="M33" s="97">
        <v>353041826</v>
      </c>
      <c r="N33" s="97">
        <v>353041826</v>
      </c>
      <c r="O33" s="97">
        <v>0</v>
      </c>
      <c r="P33" s="97">
        <v>0</v>
      </c>
      <c r="Q33" s="97">
        <v>0</v>
      </c>
      <c r="R33" s="97">
        <v>0</v>
      </c>
      <c r="S33" s="97">
        <v>0</v>
      </c>
      <c r="T33" s="97">
        <v>0</v>
      </c>
      <c r="U33" s="97">
        <v>0</v>
      </c>
      <c r="V33" s="98">
        <f t="shared" si="0"/>
        <v>0</v>
      </c>
    </row>
    <row r="34" spans="1:22">
      <c r="A34">
        <v>26</v>
      </c>
      <c r="B34">
        <v>2</v>
      </c>
      <c r="I34">
        <v>11040107</v>
      </c>
      <c r="J34" t="str">
        <f>+'ANEXO N°1 (DDJJ 1847 y 1926)'!B18</f>
        <v>1.01.20.00</v>
      </c>
      <c r="K34" t="str">
        <f>+VLOOKUP(J34,'ANEXO N°1 (DDJJ 1847 y 1926)'!$B$10:$C$186,2,FALSE)</f>
        <v>Deudores por venta, neto (excluye deudores por leasing)</v>
      </c>
      <c r="L34" t="s">
        <v>1278</v>
      </c>
      <c r="M34" s="97">
        <v>1930037484</v>
      </c>
      <c r="N34" s="97">
        <v>1930037484</v>
      </c>
      <c r="O34" s="97">
        <v>0</v>
      </c>
      <c r="P34" s="97">
        <v>0</v>
      </c>
      <c r="Q34" s="97">
        <v>0</v>
      </c>
      <c r="R34" s="97">
        <v>0</v>
      </c>
      <c r="S34" s="97">
        <v>0</v>
      </c>
      <c r="T34" s="97">
        <v>0</v>
      </c>
      <c r="U34" s="97">
        <v>0</v>
      </c>
      <c r="V34" s="98">
        <f t="shared" si="0"/>
        <v>0</v>
      </c>
    </row>
    <row r="35" spans="1:22">
      <c r="A35">
        <v>27</v>
      </c>
      <c r="B35">
        <v>2</v>
      </c>
      <c r="I35">
        <v>11040108</v>
      </c>
      <c r="J35" t="str">
        <f>+'ANEXO N°1 (DDJJ 1847 y 1926)'!B18</f>
        <v>1.01.20.00</v>
      </c>
      <c r="K35" t="str">
        <f>+VLOOKUP(J35,'ANEXO N°1 (DDJJ 1847 y 1926)'!$B$10:$C$186,2,FALSE)</f>
        <v>Deudores por venta, neto (excluye deudores por leasing)</v>
      </c>
      <c r="L35" t="s">
        <v>1279</v>
      </c>
      <c r="M35" s="97">
        <v>1224785</v>
      </c>
      <c r="N35" s="97">
        <v>1224785</v>
      </c>
      <c r="O35" s="97">
        <v>0</v>
      </c>
      <c r="P35" s="97">
        <v>0</v>
      </c>
      <c r="Q35" s="97">
        <v>0</v>
      </c>
      <c r="R35" s="97">
        <v>0</v>
      </c>
      <c r="S35" s="97">
        <v>0</v>
      </c>
      <c r="T35" s="97">
        <v>0</v>
      </c>
      <c r="U35" s="97">
        <v>0</v>
      </c>
      <c r="V35" s="98">
        <f t="shared" si="0"/>
        <v>0</v>
      </c>
    </row>
    <row r="36" spans="1:22">
      <c r="A36">
        <v>28</v>
      </c>
      <c r="B36">
        <v>2</v>
      </c>
      <c r="I36">
        <v>11040109</v>
      </c>
      <c r="J36" t="str">
        <f>+'ANEXO N°1 (DDJJ 1847 y 1926)'!B18</f>
        <v>1.01.20.00</v>
      </c>
      <c r="K36" t="str">
        <f>+VLOOKUP(J36,'ANEXO N°1 (DDJJ 1847 y 1926)'!$B$10:$C$186,2,FALSE)</f>
        <v>Deudores por venta, neto (excluye deudores por leasing)</v>
      </c>
      <c r="L36" t="s">
        <v>1280</v>
      </c>
      <c r="M36" s="97">
        <v>856256424</v>
      </c>
      <c r="N36" s="97">
        <v>856256424</v>
      </c>
      <c r="O36" s="97">
        <v>0</v>
      </c>
      <c r="P36" s="97">
        <v>0</v>
      </c>
      <c r="Q36" s="97">
        <v>0</v>
      </c>
      <c r="R36" s="97">
        <v>0</v>
      </c>
      <c r="S36" s="97">
        <v>0</v>
      </c>
      <c r="T36" s="97">
        <v>0</v>
      </c>
      <c r="U36" s="97">
        <v>0</v>
      </c>
      <c r="V36" s="98">
        <f t="shared" si="0"/>
        <v>0</v>
      </c>
    </row>
    <row r="37" spans="1:22">
      <c r="A37">
        <v>29</v>
      </c>
      <c r="B37">
        <v>2</v>
      </c>
      <c r="I37">
        <v>11040111</v>
      </c>
      <c r="J37" t="str">
        <f>+'ANEXO N°1 (DDJJ 1847 y 1926)'!B22</f>
        <v>1.01.40.00</v>
      </c>
      <c r="K37" t="str">
        <f>+VLOOKUP(J37,'ANEXO N°1 (DDJJ 1847 y 1926)'!$B$10:$C$186,2,FALSE)</f>
        <v>Documentos y cuentas por cobrar empresas relacionadas situadas en Chile (cuenta corriente mercantil)</v>
      </c>
      <c r="L37" t="s">
        <v>1281</v>
      </c>
      <c r="M37" s="97">
        <v>560197208</v>
      </c>
      <c r="N37" s="97">
        <v>451701058</v>
      </c>
      <c r="O37" s="97">
        <v>108496150</v>
      </c>
      <c r="P37" s="97">
        <v>0</v>
      </c>
      <c r="Q37" s="97">
        <v>108496150</v>
      </c>
      <c r="R37" s="97">
        <v>0</v>
      </c>
      <c r="S37" s="97">
        <v>0</v>
      </c>
      <c r="T37" s="97">
        <v>0</v>
      </c>
      <c r="U37" s="97">
        <v>0</v>
      </c>
      <c r="V37" s="98">
        <f t="shared" si="0"/>
        <v>108496150</v>
      </c>
    </row>
    <row r="38" spans="1:22">
      <c r="A38">
        <v>30</v>
      </c>
      <c r="B38">
        <v>2</v>
      </c>
      <c r="I38">
        <v>11040201</v>
      </c>
      <c r="J38" t="str">
        <f>+'ANEXO N°1 (DDJJ 1847 y 1926)'!B32</f>
        <v>1.01.99.00</v>
      </c>
      <c r="K38" t="str">
        <f>+VLOOKUP(J38,'ANEXO N°1 (DDJJ 1847 y 1926)'!$B$10:$C$186,2,FALSE)</f>
        <v>Otros activos corrientes</v>
      </c>
      <c r="L38" s="102" t="s">
        <v>1282</v>
      </c>
      <c r="M38" s="103">
        <v>15516639</v>
      </c>
      <c r="N38" s="103">
        <v>20258061</v>
      </c>
      <c r="O38" s="103">
        <v>0</v>
      </c>
      <c r="P38" s="103">
        <v>4741422</v>
      </c>
      <c r="Q38" s="103">
        <v>0</v>
      </c>
      <c r="R38" s="103">
        <v>4741422</v>
      </c>
      <c r="S38" s="103">
        <v>0</v>
      </c>
      <c r="T38" s="103">
        <v>0</v>
      </c>
      <c r="U38" s="97">
        <v>0</v>
      </c>
      <c r="V38" s="104">
        <v>0</v>
      </c>
    </row>
    <row r="39" spans="1:22">
      <c r="A39">
        <v>31</v>
      </c>
      <c r="B39">
        <v>2</v>
      </c>
      <c r="I39">
        <v>11050101</v>
      </c>
      <c r="J39" t="str">
        <f>+'ANEXO N°1 (DDJJ 1847 y 1926)'!B20</f>
        <v>1.01.25.00</v>
      </c>
      <c r="K39" t="str">
        <f>+VLOOKUP(J39,'ANEXO N°1 (DDJJ 1847 y 1926)'!$B$10:$C$186,2,FALSE)</f>
        <v xml:space="preserve">Documentos por cobrar </v>
      </c>
      <c r="L39" t="s">
        <v>1283</v>
      </c>
      <c r="M39" s="97">
        <v>312524048</v>
      </c>
      <c r="N39" s="97">
        <v>312524048</v>
      </c>
      <c r="O39" s="97">
        <v>0</v>
      </c>
      <c r="P39" s="97">
        <v>0</v>
      </c>
      <c r="Q39" s="97">
        <v>0</v>
      </c>
      <c r="R39" s="97">
        <v>0</v>
      </c>
      <c r="S39" s="97">
        <v>0</v>
      </c>
      <c r="T39" s="97">
        <v>0</v>
      </c>
      <c r="U39" s="97">
        <v>0</v>
      </c>
      <c r="V39" s="98">
        <f t="shared" si="0"/>
        <v>0</v>
      </c>
    </row>
    <row r="40" spans="1:22">
      <c r="A40">
        <v>32</v>
      </c>
      <c r="B40">
        <v>2</v>
      </c>
      <c r="I40">
        <v>11050102</v>
      </c>
      <c r="J40" t="str">
        <f>+'ANEXO N°1 (DDJJ 1847 y 1926)'!B20</f>
        <v>1.01.25.00</v>
      </c>
      <c r="K40" t="str">
        <f>+VLOOKUP(J40,'ANEXO N°1 (DDJJ 1847 y 1926)'!$B$10:$C$186,2,FALSE)</f>
        <v xml:space="preserve">Documentos por cobrar </v>
      </c>
      <c r="L40" t="s">
        <v>1284</v>
      </c>
      <c r="M40" s="97">
        <v>1760000</v>
      </c>
      <c r="N40" s="97">
        <v>1760000</v>
      </c>
      <c r="O40" s="97">
        <v>0</v>
      </c>
      <c r="P40" s="97">
        <v>0</v>
      </c>
      <c r="Q40" s="97">
        <v>0</v>
      </c>
      <c r="R40" s="97">
        <v>0</v>
      </c>
      <c r="S40" s="97">
        <v>0</v>
      </c>
      <c r="T40" s="97">
        <v>0</v>
      </c>
      <c r="U40" s="97">
        <v>0</v>
      </c>
      <c r="V40" s="98">
        <f t="shared" si="0"/>
        <v>0</v>
      </c>
    </row>
    <row r="41" spans="1:22">
      <c r="A41">
        <v>33</v>
      </c>
      <c r="B41">
        <v>2</v>
      </c>
      <c r="I41">
        <v>11050103</v>
      </c>
      <c r="J41" t="str">
        <f>+'ANEXO N°1 (DDJJ 1847 y 1926)'!B20</f>
        <v>1.01.25.00</v>
      </c>
      <c r="K41" t="str">
        <f>+VLOOKUP(J41,'ANEXO N°1 (DDJJ 1847 y 1926)'!$B$10:$C$186,2,FALSE)</f>
        <v xml:space="preserve">Documentos por cobrar </v>
      </c>
      <c r="L41" t="s">
        <v>1285</v>
      </c>
      <c r="M41" s="97">
        <v>1057439868</v>
      </c>
      <c r="N41" s="97">
        <v>1057439868</v>
      </c>
      <c r="O41" s="97">
        <v>0</v>
      </c>
      <c r="P41" s="97">
        <v>0</v>
      </c>
      <c r="Q41" s="97">
        <v>0</v>
      </c>
      <c r="R41" s="97">
        <v>0</v>
      </c>
      <c r="S41" s="97">
        <v>0</v>
      </c>
      <c r="T41" s="97">
        <v>0</v>
      </c>
      <c r="U41" s="97">
        <v>0</v>
      </c>
      <c r="V41" s="98">
        <f t="shared" si="0"/>
        <v>0</v>
      </c>
    </row>
    <row r="42" spans="1:22">
      <c r="A42">
        <v>34</v>
      </c>
      <c r="B42">
        <v>2</v>
      </c>
      <c r="I42">
        <v>11050104</v>
      </c>
      <c r="J42" t="str">
        <f>+'ANEXO N°1 (DDJJ 1847 y 1926)'!B20</f>
        <v>1.01.25.00</v>
      </c>
      <c r="K42" t="str">
        <f>+VLOOKUP(J42,'ANEXO N°1 (DDJJ 1847 y 1926)'!$B$10:$C$186,2,FALSE)</f>
        <v xml:space="preserve">Documentos por cobrar </v>
      </c>
      <c r="L42" t="s">
        <v>1286</v>
      </c>
      <c r="M42" s="97">
        <v>157120005</v>
      </c>
      <c r="N42" s="97">
        <v>152067781</v>
      </c>
      <c r="O42" s="97">
        <v>5052224</v>
      </c>
      <c r="P42" s="97">
        <v>0</v>
      </c>
      <c r="Q42" s="97">
        <v>5052224</v>
      </c>
      <c r="R42" s="97">
        <v>0</v>
      </c>
      <c r="S42" s="97">
        <v>0</v>
      </c>
      <c r="T42" s="97">
        <v>0</v>
      </c>
      <c r="U42" s="97">
        <v>0</v>
      </c>
      <c r="V42" s="98">
        <f t="shared" si="0"/>
        <v>5052224</v>
      </c>
    </row>
    <row r="43" spans="1:22">
      <c r="A43">
        <v>35</v>
      </c>
      <c r="B43">
        <v>2</v>
      </c>
      <c r="I43">
        <v>11050105</v>
      </c>
      <c r="J43" t="str">
        <f>+'ANEXO N°1 (DDJJ 1847 y 1926)'!B20</f>
        <v>1.01.25.00</v>
      </c>
      <c r="K43" t="str">
        <f>+VLOOKUP(J43,'ANEXO N°1 (DDJJ 1847 y 1926)'!$B$10:$C$186,2,FALSE)</f>
        <v xml:space="preserve">Documentos por cobrar </v>
      </c>
      <c r="L43" t="s">
        <v>1287</v>
      </c>
      <c r="M43" s="97">
        <v>15383644</v>
      </c>
      <c r="N43" s="97">
        <v>9925959</v>
      </c>
      <c r="O43" s="97">
        <v>5457685</v>
      </c>
      <c r="P43" s="97">
        <v>0</v>
      </c>
      <c r="Q43" s="97">
        <v>5457685</v>
      </c>
      <c r="R43" s="97">
        <v>0</v>
      </c>
      <c r="S43" s="97">
        <v>0</v>
      </c>
      <c r="T43" s="97">
        <v>0</v>
      </c>
      <c r="U43" s="97">
        <v>0</v>
      </c>
      <c r="V43" s="98">
        <f t="shared" si="0"/>
        <v>5457685</v>
      </c>
    </row>
    <row r="44" spans="1:22">
      <c r="A44">
        <v>36</v>
      </c>
      <c r="B44">
        <v>2</v>
      </c>
      <c r="I44">
        <v>11050106</v>
      </c>
      <c r="J44" t="str">
        <f>+'ANEXO N°1 (DDJJ 1847 y 1926)'!B20</f>
        <v>1.01.25.00</v>
      </c>
      <c r="K44" t="str">
        <f>+VLOOKUP(J44,'ANEXO N°1 (DDJJ 1847 y 1926)'!$B$10:$C$186,2,FALSE)</f>
        <v xml:space="preserve">Documentos por cobrar </v>
      </c>
      <c r="L44" t="s">
        <v>1288</v>
      </c>
      <c r="M44" s="97">
        <v>63809290</v>
      </c>
      <c r="N44" s="97">
        <v>63809290</v>
      </c>
      <c r="O44" s="97">
        <v>0</v>
      </c>
      <c r="P44" s="97">
        <v>0</v>
      </c>
      <c r="Q44" s="97">
        <v>0</v>
      </c>
      <c r="R44" s="97">
        <v>0</v>
      </c>
      <c r="S44" s="97">
        <v>0</v>
      </c>
      <c r="T44" s="97">
        <v>0</v>
      </c>
      <c r="U44" s="97">
        <v>0</v>
      </c>
      <c r="V44" s="98">
        <f t="shared" si="0"/>
        <v>0</v>
      </c>
    </row>
    <row r="45" spans="1:22">
      <c r="A45">
        <v>37</v>
      </c>
      <c r="B45">
        <v>2</v>
      </c>
      <c r="I45">
        <v>11050107</v>
      </c>
      <c r="J45" t="str">
        <f>+'ANEXO N°1 (DDJJ 1847 y 1926)'!B20</f>
        <v>1.01.25.00</v>
      </c>
      <c r="K45" t="str">
        <f>+VLOOKUP(J45,'ANEXO N°1 (DDJJ 1847 y 1926)'!$B$10:$C$186,2,FALSE)</f>
        <v xml:space="preserve">Documentos por cobrar </v>
      </c>
      <c r="L45" t="s">
        <v>1289</v>
      </c>
      <c r="M45" s="97">
        <v>1238687842</v>
      </c>
      <c r="N45" s="97">
        <v>1238687842</v>
      </c>
      <c r="O45" s="97">
        <v>0</v>
      </c>
      <c r="P45" s="97">
        <v>0</v>
      </c>
      <c r="Q45" s="97">
        <v>0</v>
      </c>
      <c r="R45" s="97">
        <v>0</v>
      </c>
      <c r="S45" s="97">
        <v>0</v>
      </c>
      <c r="T45" s="97">
        <v>0</v>
      </c>
      <c r="U45" s="97">
        <v>0</v>
      </c>
      <c r="V45" s="98">
        <f t="shared" si="0"/>
        <v>0</v>
      </c>
    </row>
    <row r="46" spans="1:22">
      <c r="A46">
        <v>38</v>
      </c>
      <c r="B46">
        <v>2</v>
      </c>
      <c r="I46">
        <v>11050108</v>
      </c>
      <c r="J46" t="str">
        <f>+'ANEXO N°1 (DDJJ 1847 y 1926)'!B20</f>
        <v>1.01.25.00</v>
      </c>
      <c r="K46" t="str">
        <f>+VLOOKUP(J46,'ANEXO N°1 (DDJJ 1847 y 1926)'!$B$10:$C$186,2,FALSE)</f>
        <v xml:space="preserve">Documentos por cobrar </v>
      </c>
      <c r="L46" t="s">
        <v>1290</v>
      </c>
      <c r="M46" s="97">
        <v>229360251</v>
      </c>
      <c r="N46" s="97">
        <v>229360251</v>
      </c>
      <c r="O46" s="97">
        <v>0</v>
      </c>
      <c r="P46" s="97">
        <v>0</v>
      </c>
      <c r="Q46" s="97">
        <v>0</v>
      </c>
      <c r="R46" s="97">
        <v>0</v>
      </c>
      <c r="S46" s="97">
        <v>0</v>
      </c>
      <c r="T46" s="97">
        <v>0</v>
      </c>
      <c r="U46" s="97">
        <v>0</v>
      </c>
      <c r="V46" s="98">
        <f t="shared" si="0"/>
        <v>0</v>
      </c>
    </row>
    <row r="47" spans="1:22">
      <c r="A47">
        <v>39</v>
      </c>
      <c r="B47">
        <v>2</v>
      </c>
      <c r="I47">
        <v>11050109</v>
      </c>
      <c r="J47" t="str">
        <f>+'ANEXO N°1 (DDJJ 1847 y 1926)'!B20</f>
        <v>1.01.25.00</v>
      </c>
      <c r="K47" t="str">
        <f>+VLOOKUP(J47,'ANEXO N°1 (DDJJ 1847 y 1926)'!$B$10:$C$186,2,FALSE)</f>
        <v xml:space="preserve">Documentos por cobrar </v>
      </c>
      <c r="L47" t="s">
        <v>1291</v>
      </c>
      <c r="M47" s="97">
        <v>548076</v>
      </c>
      <c r="N47" s="97">
        <v>548076</v>
      </c>
      <c r="O47" s="97">
        <v>0</v>
      </c>
      <c r="P47" s="97">
        <v>0</v>
      </c>
      <c r="Q47" s="97">
        <v>0</v>
      </c>
      <c r="R47" s="97">
        <v>0</v>
      </c>
      <c r="S47" s="97">
        <v>0</v>
      </c>
      <c r="T47" s="97">
        <v>0</v>
      </c>
      <c r="U47" s="97">
        <v>0</v>
      </c>
      <c r="V47" s="98">
        <f t="shared" si="0"/>
        <v>0</v>
      </c>
    </row>
    <row r="48" spans="1:22">
      <c r="A48">
        <v>40</v>
      </c>
      <c r="B48">
        <v>2</v>
      </c>
      <c r="I48">
        <v>11050110</v>
      </c>
      <c r="J48" t="str">
        <f>+'ANEXO N°1 (DDJJ 1847 y 1926)'!B20</f>
        <v>1.01.25.00</v>
      </c>
      <c r="K48" t="str">
        <f>+VLOOKUP(J48,'ANEXO N°1 (DDJJ 1847 y 1926)'!$B$10:$C$186,2,FALSE)</f>
        <v xml:space="preserve">Documentos por cobrar </v>
      </c>
      <c r="L48" t="s">
        <v>1292</v>
      </c>
      <c r="M48" s="97">
        <v>35832640</v>
      </c>
      <c r="N48" s="97">
        <v>35832640</v>
      </c>
      <c r="O48" s="97">
        <v>0</v>
      </c>
      <c r="P48" s="97">
        <v>0</v>
      </c>
      <c r="Q48" s="97">
        <v>0</v>
      </c>
      <c r="R48" s="97">
        <v>0</v>
      </c>
      <c r="S48" s="97">
        <v>0</v>
      </c>
      <c r="T48" s="97">
        <v>0</v>
      </c>
      <c r="U48" s="97">
        <v>0</v>
      </c>
      <c r="V48" s="98">
        <f t="shared" si="0"/>
        <v>0</v>
      </c>
    </row>
    <row r="49" spans="1:22">
      <c r="A49">
        <v>41</v>
      </c>
      <c r="B49">
        <v>2</v>
      </c>
      <c r="I49">
        <v>11050111</v>
      </c>
      <c r="J49" t="str">
        <f>+'ANEXO N°1 (DDJJ 1847 y 1926)'!B20</f>
        <v>1.01.25.00</v>
      </c>
      <c r="K49" t="str">
        <f>+VLOOKUP(J49,'ANEXO N°1 (DDJJ 1847 y 1926)'!$B$10:$C$186,2,FALSE)</f>
        <v xml:space="preserve">Documentos por cobrar </v>
      </c>
      <c r="L49" t="s">
        <v>1293</v>
      </c>
      <c r="M49" s="97">
        <v>10736437</v>
      </c>
      <c r="N49" s="97">
        <v>10736437</v>
      </c>
      <c r="O49" s="97">
        <v>0</v>
      </c>
      <c r="P49" s="97">
        <v>0</v>
      </c>
      <c r="Q49" s="97">
        <v>0</v>
      </c>
      <c r="R49" s="97">
        <v>0</v>
      </c>
      <c r="S49" s="97">
        <v>0</v>
      </c>
      <c r="T49" s="97">
        <v>0</v>
      </c>
      <c r="U49" s="97">
        <v>0</v>
      </c>
      <c r="V49" s="98">
        <f t="shared" si="0"/>
        <v>0</v>
      </c>
    </row>
    <row r="50" spans="1:22">
      <c r="A50">
        <v>42</v>
      </c>
      <c r="B50">
        <v>2</v>
      </c>
      <c r="I50">
        <v>11050112</v>
      </c>
      <c r="J50" t="str">
        <f>+'ANEXO N°1 (DDJJ 1847 y 1926)'!B20</f>
        <v>1.01.25.00</v>
      </c>
      <c r="K50" t="str">
        <f>+VLOOKUP(J50,'ANEXO N°1 (DDJJ 1847 y 1926)'!$B$10:$C$186,2,FALSE)</f>
        <v xml:space="preserve">Documentos por cobrar </v>
      </c>
      <c r="L50" t="s">
        <v>1294</v>
      </c>
      <c r="M50" s="97">
        <v>112493</v>
      </c>
      <c r="N50" s="97">
        <v>112493</v>
      </c>
      <c r="O50" s="97">
        <v>0</v>
      </c>
      <c r="P50" s="97">
        <v>0</v>
      </c>
      <c r="Q50" s="97">
        <v>0</v>
      </c>
      <c r="R50" s="97">
        <v>0</v>
      </c>
      <c r="S50" s="97">
        <v>0</v>
      </c>
      <c r="T50" s="97">
        <v>0</v>
      </c>
      <c r="U50" s="97">
        <v>0</v>
      </c>
      <c r="V50" s="98">
        <f t="shared" si="0"/>
        <v>0</v>
      </c>
    </row>
    <row r="51" spans="1:22">
      <c r="A51">
        <v>43</v>
      </c>
      <c r="B51">
        <v>2</v>
      </c>
      <c r="I51">
        <v>11050201</v>
      </c>
      <c r="J51" t="str">
        <f>+'ANEXO N°1 (DDJJ 1847 y 1926)'!B21</f>
        <v>1.01.30.00</v>
      </c>
      <c r="K51" t="str">
        <f>+VLOOKUP(J51,'ANEXO N°1 (DDJJ 1847 y 1926)'!$B$10:$C$186,2,FALSE)</f>
        <v>Deudores varios</v>
      </c>
      <c r="L51" t="s">
        <v>1295</v>
      </c>
      <c r="M51" s="97">
        <v>5233241380</v>
      </c>
      <c r="N51" s="97">
        <v>5233241380</v>
      </c>
      <c r="O51" s="97">
        <v>0</v>
      </c>
      <c r="P51" s="97">
        <v>0</v>
      </c>
      <c r="Q51" s="97">
        <v>0</v>
      </c>
      <c r="R51" s="97">
        <v>0</v>
      </c>
      <c r="S51" s="97">
        <v>0</v>
      </c>
      <c r="T51" s="97">
        <v>0</v>
      </c>
      <c r="U51" s="97">
        <v>0</v>
      </c>
      <c r="V51" s="98">
        <f t="shared" si="0"/>
        <v>0</v>
      </c>
    </row>
    <row r="52" spans="1:22">
      <c r="A52">
        <v>44</v>
      </c>
      <c r="B52">
        <v>2</v>
      </c>
      <c r="I52">
        <v>11050202</v>
      </c>
      <c r="J52" t="str">
        <f>+'ANEXO N°1 (DDJJ 1847 y 1926)'!B21</f>
        <v>1.01.30.00</v>
      </c>
      <c r="K52" t="str">
        <f>+VLOOKUP(J52,'ANEXO N°1 (DDJJ 1847 y 1926)'!$B$10:$C$186,2,FALSE)</f>
        <v>Deudores varios</v>
      </c>
      <c r="L52" t="s">
        <v>1296</v>
      </c>
      <c r="M52" s="97">
        <v>6018690444</v>
      </c>
      <c r="N52" s="97">
        <v>6018690444</v>
      </c>
      <c r="O52" s="97">
        <v>0</v>
      </c>
      <c r="P52" s="97">
        <v>0</v>
      </c>
      <c r="Q52" s="97">
        <v>0</v>
      </c>
      <c r="R52" s="97">
        <v>0</v>
      </c>
      <c r="S52" s="97">
        <v>0</v>
      </c>
      <c r="T52" s="97">
        <v>0</v>
      </c>
      <c r="U52" s="97">
        <v>0</v>
      </c>
      <c r="V52" s="98">
        <f t="shared" si="0"/>
        <v>0</v>
      </c>
    </row>
    <row r="53" spans="1:22">
      <c r="A53">
        <v>45</v>
      </c>
      <c r="B53">
        <v>2</v>
      </c>
      <c r="I53">
        <v>11050203</v>
      </c>
      <c r="J53" t="str">
        <f>+'ANEXO N°1 (DDJJ 1847 y 1926)'!B21</f>
        <v>1.01.30.00</v>
      </c>
      <c r="K53" t="str">
        <f>+VLOOKUP(J53,'ANEXO N°1 (DDJJ 1847 y 1926)'!$B$10:$C$186,2,FALSE)</f>
        <v>Deudores varios</v>
      </c>
      <c r="L53" t="s">
        <v>1297</v>
      </c>
      <c r="M53" s="97">
        <v>9543846999</v>
      </c>
      <c r="N53" s="97">
        <v>9532621528</v>
      </c>
      <c r="O53" s="97">
        <v>11225471</v>
      </c>
      <c r="P53" s="97">
        <v>0</v>
      </c>
      <c r="Q53" s="97">
        <v>11225471</v>
      </c>
      <c r="R53" s="97">
        <v>0</v>
      </c>
      <c r="S53" s="97">
        <v>0</v>
      </c>
      <c r="T53" s="97">
        <v>0</v>
      </c>
      <c r="U53" s="97">
        <v>0</v>
      </c>
      <c r="V53" s="98">
        <f t="shared" si="0"/>
        <v>11225471</v>
      </c>
    </row>
    <row r="54" spans="1:22">
      <c r="A54">
        <v>46</v>
      </c>
      <c r="B54">
        <v>2</v>
      </c>
      <c r="I54">
        <v>11050204</v>
      </c>
      <c r="J54" t="str">
        <f>+'ANEXO N°1 (DDJJ 1847 y 1926)'!B21</f>
        <v>1.01.30.00</v>
      </c>
      <c r="K54" t="str">
        <f>+VLOOKUP(J54,'ANEXO N°1 (DDJJ 1847 y 1926)'!$B$10:$C$186,2,FALSE)</f>
        <v>Deudores varios</v>
      </c>
      <c r="L54" t="s">
        <v>1298</v>
      </c>
      <c r="M54" s="97">
        <v>11712079967</v>
      </c>
      <c r="N54" s="97">
        <v>11693501066</v>
      </c>
      <c r="O54" s="97">
        <v>18578901</v>
      </c>
      <c r="P54" s="97">
        <v>0</v>
      </c>
      <c r="Q54" s="97">
        <v>18578901</v>
      </c>
      <c r="R54" s="97">
        <v>0</v>
      </c>
      <c r="S54" s="97">
        <v>0</v>
      </c>
      <c r="T54" s="97">
        <v>0</v>
      </c>
      <c r="U54" s="97">
        <v>0</v>
      </c>
      <c r="V54" s="98">
        <f t="shared" si="0"/>
        <v>18578901</v>
      </c>
    </row>
    <row r="55" spans="1:22">
      <c r="A55">
        <v>47</v>
      </c>
      <c r="B55">
        <v>2</v>
      </c>
      <c r="I55">
        <v>11050301</v>
      </c>
      <c r="J55" t="str">
        <f>+'ANEXO N°1 (DDJJ 1847 y 1926)'!B21</f>
        <v>1.01.30.00</v>
      </c>
      <c r="K55" t="str">
        <f>+VLOOKUP(J55,'ANEXO N°1 (DDJJ 1847 y 1926)'!$B$10:$C$186,2,FALSE)</f>
        <v>Deudores varios</v>
      </c>
      <c r="L55" t="s">
        <v>1299</v>
      </c>
      <c r="M55" s="97">
        <v>124340639</v>
      </c>
      <c r="N55" s="97">
        <v>124340639</v>
      </c>
      <c r="O55" s="97">
        <v>0</v>
      </c>
      <c r="P55" s="97">
        <v>0</v>
      </c>
      <c r="Q55" s="97">
        <v>0</v>
      </c>
      <c r="R55" s="97">
        <v>0</v>
      </c>
      <c r="S55" s="97">
        <v>0</v>
      </c>
      <c r="T55" s="97">
        <v>0</v>
      </c>
      <c r="U55" s="97">
        <v>0</v>
      </c>
      <c r="V55" s="98">
        <f t="shared" si="0"/>
        <v>0</v>
      </c>
    </row>
    <row r="56" spans="1:22">
      <c r="A56">
        <v>48</v>
      </c>
      <c r="B56">
        <v>2</v>
      </c>
      <c r="I56">
        <v>11050302</v>
      </c>
      <c r="J56" t="str">
        <f>+'ANEXO N°1 (DDJJ 1847 y 1926)'!B21</f>
        <v>1.01.30.00</v>
      </c>
      <c r="K56" t="str">
        <f>+VLOOKUP(J56,'ANEXO N°1 (DDJJ 1847 y 1926)'!$B$10:$C$186,2,FALSE)</f>
        <v>Deudores varios</v>
      </c>
      <c r="L56" t="s">
        <v>1300</v>
      </c>
      <c r="M56" s="97">
        <v>107595652</v>
      </c>
      <c r="N56" s="97">
        <v>107595652</v>
      </c>
      <c r="O56" s="97">
        <v>0</v>
      </c>
      <c r="P56" s="97">
        <v>0</v>
      </c>
      <c r="Q56" s="97">
        <v>0</v>
      </c>
      <c r="R56" s="97">
        <v>0</v>
      </c>
      <c r="S56" s="97">
        <v>0</v>
      </c>
      <c r="T56" s="97">
        <v>0</v>
      </c>
      <c r="U56" s="97">
        <v>0</v>
      </c>
      <c r="V56" s="98">
        <f t="shared" si="0"/>
        <v>0</v>
      </c>
    </row>
    <row r="57" spans="1:22">
      <c r="A57">
        <v>49</v>
      </c>
      <c r="B57">
        <v>2</v>
      </c>
      <c r="I57">
        <v>11050303</v>
      </c>
      <c r="J57" t="str">
        <f>+'ANEXO N°1 (DDJJ 1847 y 1926)'!B21</f>
        <v>1.01.30.00</v>
      </c>
      <c r="K57" t="str">
        <f>+VLOOKUP(J57,'ANEXO N°1 (DDJJ 1847 y 1926)'!$B$10:$C$186,2,FALSE)</f>
        <v>Deudores varios</v>
      </c>
      <c r="L57" t="s">
        <v>1301</v>
      </c>
      <c r="M57" s="97">
        <v>243386936</v>
      </c>
      <c r="N57" s="97">
        <v>243386936</v>
      </c>
      <c r="O57" s="97">
        <v>0</v>
      </c>
      <c r="P57" s="97">
        <v>0</v>
      </c>
      <c r="Q57" s="97">
        <v>0</v>
      </c>
      <c r="R57" s="97">
        <v>0</v>
      </c>
      <c r="S57" s="97">
        <v>0</v>
      </c>
      <c r="T57" s="97">
        <v>0</v>
      </c>
      <c r="U57" s="97">
        <v>0</v>
      </c>
      <c r="V57" s="98">
        <f t="shared" si="0"/>
        <v>0</v>
      </c>
    </row>
    <row r="58" spans="1:22">
      <c r="A58">
        <v>50</v>
      </c>
      <c r="B58">
        <v>2</v>
      </c>
      <c r="I58">
        <v>11050304</v>
      </c>
      <c r="J58" t="str">
        <f>+'ANEXO N°1 (DDJJ 1847 y 1926)'!B21</f>
        <v>1.01.30.00</v>
      </c>
      <c r="K58" t="str">
        <f>+VLOOKUP(J58,'ANEXO N°1 (DDJJ 1847 y 1926)'!$B$10:$C$186,2,FALSE)</f>
        <v>Deudores varios</v>
      </c>
      <c r="L58" t="s">
        <v>1302</v>
      </c>
      <c r="M58" s="97">
        <v>144385348</v>
      </c>
      <c r="N58" s="97">
        <v>144385348</v>
      </c>
      <c r="O58" s="97">
        <v>0</v>
      </c>
      <c r="P58" s="97">
        <v>0</v>
      </c>
      <c r="Q58" s="97">
        <v>0</v>
      </c>
      <c r="R58" s="97">
        <v>0</v>
      </c>
      <c r="S58" s="97">
        <v>0</v>
      </c>
      <c r="T58" s="97">
        <v>0</v>
      </c>
      <c r="U58" s="97">
        <v>0</v>
      </c>
      <c r="V58" s="98">
        <f t="shared" si="0"/>
        <v>0</v>
      </c>
    </row>
    <row r="59" spans="1:22">
      <c r="A59">
        <v>51</v>
      </c>
      <c r="B59">
        <v>2</v>
      </c>
      <c r="I59">
        <v>11050305</v>
      </c>
      <c r="J59" t="str">
        <f>+'ANEXO N°1 (DDJJ 1847 y 1926)'!B21</f>
        <v>1.01.30.00</v>
      </c>
      <c r="K59" t="str">
        <f>+VLOOKUP(J59,'ANEXO N°1 (DDJJ 1847 y 1926)'!$B$10:$C$186,2,FALSE)</f>
        <v>Deudores varios</v>
      </c>
      <c r="L59" t="s">
        <v>1303</v>
      </c>
      <c r="M59" s="97">
        <v>62452657</v>
      </c>
      <c r="N59" s="97">
        <v>62452657</v>
      </c>
      <c r="O59" s="97">
        <v>0</v>
      </c>
      <c r="P59" s="97">
        <v>0</v>
      </c>
      <c r="Q59" s="97">
        <v>0</v>
      </c>
      <c r="R59" s="97">
        <v>0</v>
      </c>
      <c r="S59" s="97">
        <v>0</v>
      </c>
      <c r="T59" s="97">
        <v>0</v>
      </c>
      <c r="U59" s="97">
        <v>0</v>
      </c>
      <c r="V59" s="98">
        <f t="shared" si="0"/>
        <v>0</v>
      </c>
    </row>
    <row r="60" spans="1:22">
      <c r="A60">
        <v>52</v>
      </c>
      <c r="B60">
        <v>2</v>
      </c>
      <c r="I60">
        <v>11050306</v>
      </c>
      <c r="J60" t="str">
        <f>+'ANEXO N°1 (DDJJ 1847 y 1926)'!B21</f>
        <v>1.01.30.00</v>
      </c>
      <c r="K60" t="str">
        <f>+VLOOKUP(J60,'ANEXO N°1 (DDJJ 1847 y 1926)'!$B$10:$C$186,2,FALSE)</f>
        <v>Deudores varios</v>
      </c>
      <c r="L60" t="s">
        <v>1304</v>
      </c>
      <c r="M60" s="97">
        <v>597866344</v>
      </c>
      <c r="N60" s="97">
        <v>597816440</v>
      </c>
      <c r="O60" s="97">
        <v>49904</v>
      </c>
      <c r="P60" s="97">
        <v>0</v>
      </c>
      <c r="Q60" s="97">
        <v>49904</v>
      </c>
      <c r="R60" s="97">
        <v>0</v>
      </c>
      <c r="S60" s="97">
        <v>0</v>
      </c>
      <c r="T60" s="97">
        <v>0</v>
      </c>
      <c r="U60" s="97">
        <v>0</v>
      </c>
      <c r="V60" s="98">
        <f t="shared" si="0"/>
        <v>49904</v>
      </c>
    </row>
    <row r="61" spans="1:22">
      <c r="A61">
        <v>53</v>
      </c>
      <c r="B61">
        <v>2</v>
      </c>
      <c r="I61">
        <v>11050307</v>
      </c>
      <c r="J61" t="str">
        <f>+'ANEXO N°1 (DDJJ 1847 y 1926)'!B21</f>
        <v>1.01.30.00</v>
      </c>
      <c r="K61" t="str">
        <f>+VLOOKUP(J61,'ANEXO N°1 (DDJJ 1847 y 1926)'!$B$10:$C$186,2,FALSE)</f>
        <v>Deudores varios</v>
      </c>
      <c r="L61" t="s">
        <v>1305</v>
      </c>
      <c r="M61" s="97">
        <v>81515066</v>
      </c>
      <c r="N61" s="97">
        <v>81515066</v>
      </c>
      <c r="O61" s="97">
        <v>0</v>
      </c>
      <c r="P61" s="97">
        <v>0</v>
      </c>
      <c r="Q61" s="97">
        <v>0</v>
      </c>
      <c r="R61" s="97">
        <v>0</v>
      </c>
      <c r="S61" s="97">
        <v>0</v>
      </c>
      <c r="T61" s="97">
        <v>0</v>
      </c>
      <c r="U61" s="97">
        <v>0</v>
      </c>
      <c r="V61" s="98">
        <f t="shared" si="0"/>
        <v>0</v>
      </c>
    </row>
    <row r="62" spans="1:22">
      <c r="A62">
        <v>54</v>
      </c>
      <c r="B62">
        <v>2</v>
      </c>
      <c r="I62">
        <v>11050308</v>
      </c>
      <c r="J62" t="str">
        <f>+'ANEXO N°1 (DDJJ 1847 y 1926)'!B21</f>
        <v>1.01.30.00</v>
      </c>
      <c r="K62" t="str">
        <f>+VLOOKUP(J62,'ANEXO N°1 (DDJJ 1847 y 1926)'!$B$10:$C$186,2,FALSE)</f>
        <v>Deudores varios</v>
      </c>
      <c r="L62" t="s">
        <v>1306</v>
      </c>
      <c r="M62" s="97">
        <v>34575171</v>
      </c>
      <c r="N62" s="97">
        <v>34575171</v>
      </c>
      <c r="O62" s="97">
        <v>0</v>
      </c>
      <c r="P62" s="97">
        <v>0</v>
      </c>
      <c r="Q62" s="97">
        <v>0</v>
      </c>
      <c r="R62" s="97">
        <v>0</v>
      </c>
      <c r="S62" s="97">
        <v>0</v>
      </c>
      <c r="T62" s="97">
        <v>0</v>
      </c>
      <c r="U62" s="97">
        <v>0</v>
      </c>
      <c r="V62" s="98">
        <f t="shared" si="0"/>
        <v>0</v>
      </c>
    </row>
    <row r="63" spans="1:22">
      <c r="A63">
        <v>55</v>
      </c>
      <c r="B63">
        <v>2</v>
      </c>
      <c r="I63">
        <v>11050309</v>
      </c>
      <c r="J63" t="str">
        <f>+'ANEXO N°1 (DDJJ 1847 y 1926)'!B21</f>
        <v>1.01.30.00</v>
      </c>
      <c r="K63" t="str">
        <f>+VLOOKUP(J63,'ANEXO N°1 (DDJJ 1847 y 1926)'!$B$10:$C$186,2,FALSE)</f>
        <v>Deudores varios</v>
      </c>
      <c r="L63" t="s">
        <v>1307</v>
      </c>
      <c r="M63" s="97">
        <v>47133217</v>
      </c>
      <c r="N63" s="97">
        <v>47133217</v>
      </c>
      <c r="O63" s="97">
        <v>0</v>
      </c>
      <c r="P63" s="97">
        <v>0</v>
      </c>
      <c r="Q63" s="97">
        <v>0</v>
      </c>
      <c r="R63" s="97">
        <v>0</v>
      </c>
      <c r="S63" s="97">
        <v>0</v>
      </c>
      <c r="T63" s="97">
        <v>0</v>
      </c>
      <c r="U63" s="97">
        <v>0</v>
      </c>
      <c r="V63" s="98">
        <f t="shared" si="0"/>
        <v>0</v>
      </c>
    </row>
    <row r="64" spans="1:22">
      <c r="A64">
        <v>56</v>
      </c>
      <c r="B64">
        <v>2</v>
      </c>
      <c r="I64">
        <v>11050310</v>
      </c>
      <c r="J64" t="str">
        <f>+'ANEXO N°1 (DDJJ 1847 y 1926)'!B21</f>
        <v>1.01.30.00</v>
      </c>
      <c r="K64" t="str">
        <f>+VLOOKUP(J64,'ANEXO N°1 (DDJJ 1847 y 1926)'!$B$10:$C$186,2,FALSE)</f>
        <v>Deudores varios</v>
      </c>
      <c r="L64" t="s">
        <v>1308</v>
      </c>
      <c r="M64" s="97">
        <v>866701702</v>
      </c>
      <c r="N64" s="97">
        <v>866701702</v>
      </c>
      <c r="O64" s="97">
        <v>0</v>
      </c>
      <c r="P64" s="97">
        <v>0</v>
      </c>
      <c r="Q64" s="97">
        <v>0</v>
      </c>
      <c r="R64" s="97">
        <v>0</v>
      </c>
      <c r="S64" s="97">
        <v>0</v>
      </c>
      <c r="T64" s="97">
        <v>0</v>
      </c>
      <c r="U64" s="97">
        <v>0</v>
      </c>
      <c r="V64" s="98">
        <f t="shared" si="0"/>
        <v>0</v>
      </c>
    </row>
    <row r="65" spans="1:22">
      <c r="A65">
        <v>57</v>
      </c>
      <c r="B65">
        <v>2</v>
      </c>
      <c r="I65">
        <v>11050311</v>
      </c>
      <c r="J65" t="str">
        <f>+'ANEXO N°1 (DDJJ 1847 y 1926)'!B32</f>
        <v>1.01.99.00</v>
      </c>
      <c r="K65" t="str">
        <f>+VLOOKUP(J65,'ANEXO N°1 (DDJJ 1847 y 1926)'!$B$10:$C$186,2,FALSE)</f>
        <v>Otros activos corrientes</v>
      </c>
      <c r="L65" t="s">
        <v>1309</v>
      </c>
      <c r="M65" s="97">
        <v>232733717</v>
      </c>
      <c r="N65" s="97">
        <v>228380715</v>
      </c>
      <c r="O65" s="97">
        <v>4353002</v>
      </c>
      <c r="P65" s="97">
        <v>0</v>
      </c>
      <c r="Q65" s="97">
        <v>4353002</v>
      </c>
      <c r="R65" s="97">
        <v>0</v>
      </c>
      <c r="S65" s="97">
        <v>0</v>
      </c>
      <c r="T65" s="97">
        <v>0</v>
      </c>
      <c r="U65" s="97">
        <v>0</v>
      </c>
      <c r="V65" s="98">
        <f t="shared" si="0"/>
        <v>4353002</v>
      </c>
    </row>
    <row r="66" spans="1:22">
      <c r="A66">
        <v>58</v>
      </c>
      <c r="B66">
        <v>2</v>
      </c>
      <c r="I66">
        <v>11060101</v>
      </c>
      <c r="J66" t="str">
        <f>+'ANEXO N°1 (DDJJ 1847 y 1926)'!B63</f>
        <v>1.03.24.00</v>
      </c>
      <c r="K66" t="str">
        <f>+VLOOKUP(J66,'ANEXO N°1 (DDJJ 1847 y 1926)'!$B$10:$C$186,2,FALSE)</f>
        <v>Anticipo y préstamos a los empleados</v>
      </c>
      <c r="L66" t="s">
        <v>1310</v>
      </c>
      <c r="M66" s="97">
        <v>366940781</v>
      </c>
      <c r="N66" s="97">
        <v>366779381</v>
      </c>
      <c r="O66" s="97">
        <v>161400</v>
      </c>
      <c r="P66" s="97">
        <v>0</v>
      </c>
      <c r="Q66" s="97">
        <v>161400</v>
      </c>
      <c r="R66" s="97">
        <v>0</v>
      </c>
      <c r="S66" s="97">
        <v>0</v>
      </c>
      <c r="T66" s="97">
        <v>0</v>
      </c>
      <c r="U66" s="97">
        <v>0</v>
      </c>
      <c r="V66" s="98">
        <f t="shared" si="0"/>
        <v>161400</v>
      </c>
    </row>
    <row r="67" spans="1:22">
      <c r="A67">
        <v>59</v>
      </c>
      <c r="B67">
        <v>2</v>
      </c>
      <c r="I67">
        <v>11060102</v>
      </c>
      <c r="J67" t="str">
        <f>+'ANEXO N°1 (DDJJ 1847 y 1926)'!B63</f>
        <v>1.03.24.00</v>
      </c>
      <c r="K67" t="str">
        <f>+VLOOKUP(J67,'ANEXO N°1 (DDJJ 1847 y 1926)'!$B$10:$C$186,2,FALSE)</f>
        <v>Anticipo y préstamos a los empleados</v>
      </c>
      <c r="L67" t="s">
        <v>1311</v>
      </c>
      <c r="M67" s="97">
        <v>12612209</v>
      </c>
      <c r="N67" s="97">
        <v>12612209</v>
      </c>
      <c r="O67" s="97">
        <v>0</v>
      </c>
      <c r="P67" s="97">
        <v>0</v>
      </c>
      <c r="Q67" s="97">
        <v>0</v>
      </c>
      <c r="R67" s="97">
        <v>0</v>
      </c>
      <c r="S67" s="97">
        <v>0</v>
      </c>
      <c r="T67" s="97">
        <v>0</v>
      </c>
      <c r="U67" s="97">
        <v>0</v>
      </c>
      <c r="V67" s="98">
        <f t="shared" si="0"/>
        <v>0</v>
      </c>
    </row>
    <row r="68" spans="1:22">
      <c r="A68">
        <v>60</v>
      </c>
      <c r="B68">
        <v>2</v>
      </c>
      <c r="I68">
        <v>11060103</v>
      </c>
      <c r="J68" t="str">
        <f>+'ANEXO N°1 (DDJJ 1847 y 1926)'!B32</f>
        <v>1.01.99.00</v>
      </c>
      <c r="K68" t="str">
        <f>+VLOOKUP(J68,'ANEXO N°1 (DDJJ 1847 y 1926)'!$B$10:$C$186,2,FALSE)</f>
        <v>Otros activos corrientes</v>
      </c>
      <c r="L68" t="s">
        <v>1312</v>
      </c>
      <c r="M68" s="97">
        <v>29921746</v>
      </c>
      <c r="N68" s="97">
        <v>29801746</v>
      </c>
      <c r="O68" s="97">
        <v>120000</v>
      </c>
      <c r="P68" s="97">
        <v>0</v>
      </c>
      <c r="Q68" s="97">
        <v>120000</v>
      </c>
      <c r="R68" s="97">
        <v>0</v>
      </c>
      <c r="S68" s="97">
        <v>0</v>
      </c>
      <c r="T68" s="97">
        <v>0</v>
      </c>
      <c r="U68" s="97">
        <v>0</v>
      </c>
      <c r="V68" s="98">
        <f t="shared" si="0"/>
        <v>120000</v>
      </c>
    </row>
    <row r="69" spans="1:22">
      <c r="A69">
        <v>61</v>
      </c>
      <c r="B69">
        <v>2</v>
      </c>
      <c r="I69">
        <v>11060104</v>
      </c>
      <c r="J69" t="str">
        <f>+'ANEXO N°1 (DDJJ 1847 y 1926)'!B32</f>
        <v>1.01.99.00</v>
      </c>
      <c r="K69" t="str">
        <f>+VLOOKUP(J69,'ANEXO N°1 (DDJJ 1847 y 1926)'!$B$10:$C$186,2,FALSE)</f>
        <v>Otros activos corrientes</v>
      </c>
      <c r="L69" t="s">
        <v>1313</v>
      </c>
      <c r="M69" s="97">
        <v>41521726</v>
      </c>
      <c r="N69" s="97">
        <v>41521726</v>
      </c>
      <c r="O69" s="97">
        <v>0</v>
      </c>
      <c r="P69" s="97">
        <v>0</v>
      </c>
      <c r="Q69" s="97">
        <v>0</v>
      </c>
      <c r="R69" s="97">
        <v>0</v>
      </c>
      <c r="S69" s="97">
        <v>0</v>
      </c>
      <c r="T69" s="97">
        <v>0</v>
      </c>
      <c r="U69" s="97">
        <v>0</v>
      </c>
      <c r="V69" s="98">
        <f t="shared" si="0"/>
        <v>0</v>
      </c>
    </row>
    <row r="70" spans="1:22">
      <c r="A70">
        <v>62</v>
      </c>
      <c r="B70">
        <v>2</v>
      </c>
      <c r="I70">
        <v>11060106</v>
      </c>
      <c r="J70" t="str">
        <f>+'ANEXO N°1 (DDJJ 1847 y 1926)'!B32</f>
        <v>1.01.99.00</v>
      </c>
      <c r="K70" t="str">
        <f>+VLOOKUP(J70,'ANEXO N°1 (DDJJ 1847 y 1926)'!$B$10:$C$186,2,FALSE)</f>
        <v>Otros activos corrientes</v>
      </c>
      <c r="L70" t="s">
        <v>1314</v>
      </c>
      <c r="M70" s="97">
        <v>679923</v>
      </c>
      <c r="N70" s="97">
        <v>679923</v>
      </c>
      <c r="O70" s="97">
        <v>0</v>
      </c>
      <c r="P70" s="97">
        <v>0</v>
      </c>
      <c r="Q70" s="97">
        <v>0</v>
      </c>
      <c r="R70" s="97">
        <v>0</v>
      </c>
      <c r="S70" s="97">
        <v>0</v>
      </c>
      <c r="T70" s="97">
        <v>0</v>
      </c>
      <c r="U70" s="97">
        <v>0</v>
      </c>
      <c r="V70" s="98">
        <f t="shared" si="0"/>
        <v>0</v>
      </c>
    </row>
    <row r="71" spans="1:22">
      <c r="A71">
        <v>63</v>
      </c>
      <c r="B71">
        <v>2</v>
      </c>
      <c r="I71">
        <v>11060107</v>
      </c>
      <c r="J71" t="str">
        <f>+'ANEXO N°1 (DDJJ 1847 y 1926)'!B32</f>
        <v>1.01.99.00</v>
      </c>
      <c r="K71" t="str">
        <f>+VLOOKUP(J71,'ANEXO N°1 (DDJJ 1847 y 1926)'!$B$10:$C$186,2,FALSE)</f>
        <v>Otros activos corrientes</v>
      </c>
      <c r="L71" t="s">
        <v>1315</v>
      </c>
      <c r="M71" s="97">
        <v>40309192</v>
      </c>
      <c r="N71" s="97">
        <v>40411587</v>
      </c>
      <c r="O71" s="97">
        <v>0</v>
      </c>
      <c r="P71" s="97">
        <v>102395</v>
      </c>
      <c r="Q71" s="97">
        <v>0</v>
      </c>
      <c r="R71" s="97">
        <v>102395</v>
      </c>
      <c r="S71" s="97">
        <v>0</v>
      </c>
      <c r="T71" s="97">
        <v>0</v>
      </c>
      <c r="U71" s="97">
        <v>0</v>
      </c>
      <c r="V71" s="98">
        <f>-R71</f>
        <v>-102395</v>
      </c>
    </row>
    <row r="72" spans="1:22">
      <c r="A72">
        <v>64</v>
      </c>
      <c r="B72">
        <v>2</v>
      </c>
      <c r="I72">
        <v>11060201</v>
      </c>
      <c r="J72" t="str">
        <f>+'ANEXO N°1 (DDJJ 1847 y 1926)'!B64</f>
        <v>1.03.25.00</v>
      </c>
      <c r="K72" t="str">
        <f>+VLOOKUP(J72,'ANEXO N°1 (DDJJ 1847 y 1926)'!$B$10:$C$186,2,FALSE)</f>
        <v>Anticipo a proveedores</v>
      </c>
      <c r="L72" t="s">
        <v>1316</v>
      </c>
      <c r="M72" s="97">
        <v>1875437764</v>
      </c>
      <c r="N72" s="97">
        <v>1874957874</v>
      </c>
      <c r="O72" s="97">
        <v>479890</v>
      </c>
      <c r="P72" s="97">
        <v>0</v>
      </c>
      <c r="Q72" s="97">
        <v>479890</v>
      </c>
      <c r="R72" s="97">
        <v>0</v>
      </c>
      <c r="S72" s="97">
        <v>0</v>
      </c>
      <c r="T72" s="97">
        <v>0</v>
      </c>
      <c r="U72" s="97">
        <v>0</v>
      </c>
      <c r="V72" s="98">
        <f t="shared" si="0"/>
        <v>479890</v>
      </c>
    </row>
    <row r="73" spans="1:22">
      <c r="A73">
        <v>65</v>
      </c>
      <c r="B73">
        <v>2</v>
      </c>
      <c r="I73">
        <v>11060202</v>
      </c>
      <c r="J73" t="str">
        <f>+'ANEXO N°1 (DDJJ 1847 y 1926)'!B21</f>
        <v>1.01.30.00</v>
      </c>
      <c r="K73" t="str">
        <f>+VLOOKUP(J73,'ANEXO N°1 (DDJJ 1847 y 1926)'!$B$10:$C$186,2,FALSE)</f>
        <v>Deudores varios</v>
      </c>
      <c r="L73" t="s">
        <v>1317</v>
      </c>
      <c r="M73" s="97">
        <v>38158141</v>
      </c>
      <c r="N73" s="97">
        <v>38158141</v>
      </c>
      <c r="O73" s="97">
        <v>0</v>
      </c>
      <c r="P73" s="97">
        <v>0</v>
      </c>
      <c r="Q73" s="97">
        <v>0</v>
      </c>
      <c r="R73" s="97">
        <v>0</v>
      </c>
      <c r="S73" s="97">
        <v>0</v>
      </c>
      <c r="T73" s="97">
        <v>0</v>
      </c>
      <c r="U73" s="97">
        <v>0</v>
      </c>
      <c r="V73" s="98">
        <f t="shared" si="0"/>
        <v>0</v>
      </c>
    </row>
    <row r="74" spans="1:22">
      <c r="A74">
        <v>66</v>
      </c>
      <c r="B74">
        <v>2</v>
      </c>
      <c r="I74">
        <v>11060203</v>
      </c>
      <c r="J74" t="str">
        <f>+'ANEXO N°1 (DDJJ 1847 y 1926)'!B32</f>
        <v>1.01.99.00</v>
      </c>
      <c r="K74" t="str">
        <f>+VLOOKUP(J74,'ANEXO N°1 (DDJJ 1847 y 1926)'!$B$10:$C$186,2,FALSE)</f>
        <v>Otros activos corrientes</v>
      </c>
      <c r="L74" t="s">
        <v>1318</v>
      </c>
      <c r="M74" s="97">
        <v>8157925</v>
      </c>
      <c r="N74" s="97">
        <v>8157925</v>
      </c>
      <c r="O74" s="97">
        <v>0</v>
      </c>
      <c r="P74" s="97">
        <v>0</v>
      </c>
      <c r="Q74" s="97">
        <v>0</v>
      </c>
      <c r="R74" s="97">
        <v>0</v>
      </c>
      <c r="S74" s="97">
        <v>0</v>
      </c>
      <c r="T74" s="97">
        <v>0</v>
      </c>
      <c r="U74" s="97">
        <v>0</v>
      </c>
      <c r="V74" s="98">
        <f t="shared" si="0"/>
        <v>0</v>
      </c>
    </row>
    <row r="75" spans="1:22">
      <c r="A75">
        <v>67</v>
      </c>
      <c r="B75">
        <v>2</v>
      </c>
      <c r="I75">
        <v>11060204</v>
      </c>
      <c r="J75" t="str">
        <f>+'ANEXO N°1 (DDJJ 1847 y 1926)'!B32</f>
        <v>1.01.99.00</v>
      </c>
      <c r="K75" t="str">
        <f>+VLOOKUP(J75,'ANEXO N°1 (DDJJ 1847 y 1926)'!$B$10:$C$186,2,FALSE)</f>
        <v>Otros activos corrientes</v>
      </c>
      <c r="L75" t="s">
        <v>1319</v>
      </c>
      <c r="M75" s="97">
        <v>80337070</v>
      </c>
      <c r="N75" s="97">
        <v>80337070</v>
      </c>
      <c r="O75" s="97">
        <v>0</v>
      </c>
      <c r="P75" s="97">
        <v>0</v>
      </c>
      <c r="Q75" s="97">
        <v>0</v>
      </c>
      <c r="R75" s="97">
        <v>0</v>
      </c>
      <c r="S75" s="97">
        <v>0</v>
      </c>
      <c r="T75" s="97">
        <v>0</v>
      </c>
      <c r="U75" s="97">
        <v>0</v>
      </c>
      <c r="V75" s="98">
        <f t="shared" ref="V75:V138" si="1">+Q75</f>
        <v>0</v>
      </c>
    </row>
    <row r="76" spans="1:22">
      <c r="A76">
        <v>68</v>
      </c>
      <c r="B76">
        <v>2</v>
      </c>
      <c r="I76">
        <v>11060205</v>
      </c>
      <c r="J76" t="str">
        <f>+'ANEXO N°1 (DDJJ 1847 y 1926)'!B32</f>
        <v>1.01.99.00</v>
      </c>
      <c r="K76" t="str">
        <f>+VLOOKUP(J76,'ANEXO N°1 (DDJJ 1847 y 1926)'!$B$10:$C$186,2,FALSE)</f>
        <v>Otros activos corrientes</v>
      </c>
      <c r="L76" t="s">
        <v>1320</v>
      </c>
      <c r="M76" s="97">
        <v>198471859</v>
      </c>
      <c r="N76" s="97">
        <v>198471859</v>
      </c>
      <c r="O76" s="97">
        <v>0</v>
      </c>
      <c r="P76" s="97">
        <v>0</v>
      </c>
      <c r="Q76" s="97">
        <v>0</v>
      </c>
      <c r="R76" s="97">
        <v>0</v>
      </c>
      <c r="S76" s="97">
        <v>0</v>
      </c>
      <c r="T76" s="97">
        <v>0</v>
      </c>
      <c r="U76" s="97">
        <v>0</v>
      </c>
      <c r="V76" s="98">
        <f t="shared" si="1"/>
        <v>0</v>
      </c>
    </row>
    <row r="77" spans="1:22">
      <c r="A77">
        <v>69</v>
      </c>
      <c r="B77">
        <v>2</v>
      </c>
      <c r="I77">
        <v>11060207</v>
      </c>
      <c r="J77" t="str">
        <f>+'ANEXO N°1 (DDJJ 1847 y 1926)'!B21</f>
        <v>1.01.30.00</v>
      </c>
      <c r="K77" t="str">
        <f>+VLOOKUP(J77,'ANEXO N°1 (DDJJ 1847 y 1926)'!$B$10:$C$186,2,FALSE)</f>
        <v>Deudores varios</v>
      </c>
      <c r="L77" t="s">
        <v>1321</v>
      </c>
      <c r="M77" s="97">
        <v>2133866660</v>
      </c>
      <c r="N77" s="97">
        <v>2133866660</v>
      </c>
      <c r="O77" s="97">
        <v>0</v>
      </c>
      <c r="P77" s="97">
        <v>0</v>
      </c>
      <c r="Q77" s="97">
        <v>0</v>
      </c>
      <c r="R77" s="97">
        <v>0</v>
      </c>
      <c r="S77" s="97">
        <v>0</v>
      </c>
      <c r="T77" s="97">
        <v>0</v>
      </c>
      <c r="U77" s="97">
        <v>0</v>
      </c>
      <c r="V77" s="98">
        <f t="shared" si="1"/>
        <v>0</v>
      </c>
    </row>
    <row r="78" spans="1:22">
      <c r="A78">
        <v>70</v>
      </c>
      <c r="B78">
        <v>2</v>
      </c>
      <c r="I78">
        <v>11060208</v>
      </c>
      <c r="J78" t="str">
        <f>+'ANEXO N°1 (DDJJ 1847 y 1926)'!B21</f>
        <v>1.01.30.00</v>
      </c>
      <c r="K78" t="str">
        <f>+VLOOKUP(J78,'ANEXO N°1 (DDJJ 1847 y 1926)'!$B$10:$C$186,2,FALSE)</f>
        <v>Deudores varios</v>
      </c>
      <c r="L78" t="s">
        <v>1322</v>
      </c>
      <c r="M78" s="97">
        <v>301262714</v>
      </c>
      <c r="N78" s="97">
        <v>301262714</v>
      </c>
      <c r="O78" s="97">
        <v>0</v>
      </c>
      <c r="P78" s="97">
        <v>0</v>
      </c>
      <c r="Q78" s="97">
        <v>0</v>
      </c>
      <c r="R78" s="97">
        <v>0</v>
      </c>
      <c r="S78" s="97">
        <v>0</v>
      </c>
      <c r="T78" s="97">
        <v>0</v>
      </c>
      <c r="U78" s="97">
        <v>0</v>
      </c>
      <c r="V78" s="98">
        <f t="shared" si="1"/>
        <v>0</v>
      </c>
    </row>
    <row r="79" spans="1:22">
      <c r="A79">
        <v>71</v>
      </c>
      <c r="B79">
        <v>2</v>
      </c>
      <c r="I79">
        <v>11060209</v>
      </c>
      <c r="J79" t="str">
        <f>+'ANEXO N°1 (DDJJ 1847 y 1926)'!B22</f>
        <v>1.01.40.00</v>
      </c>
      <c r="K79" t="str">
        <f>+VLOOKUP(J79,'ANEXO N°1 (DDJJ 1847 y 1926)'!$B$10:$C$186,2,FALSE)</f>
        <v>Documentos y cuentas por cobrar empresas relacionadas situadas en Chile (cuenta corriente mercantil)</v>
      </c>
      <c r="L79" t="s">
        <v>1323</v>
      </c>
      <c r="M79" s="97">
        <v>1514496</v>
      </c>
      <c r="N79" s="97">
        <v>1514496</v>
      </c>
      <c r="O79" s="97">
        <v>0</v>
      </c>
      <c r="P79" s="97">
        <v>0</v>
      </c>
      <c r="Q79" s="97">
        <v>0</v>
      </c>
      <c r="R79" s="97">
        <v>0</v>
      </c>
      <c r="S79" s="97">
        <v>0</v>
      </c>
      <c r="T79" s="97">
        <v>0</v>
      </c>
      <c r="U79" s="97">
        <v>0</v>
      </c>
      <c r="V79" s="98">
        <f t="shared" si="1"/>
        <v>0</v>
      </c>
    </row>
    <row r="80" spans="1:22">
      <c r="A80">
        <v>72</v>
      </c>
      <c r="B80">
        <v>2</v>
      </c>
      <c r="I80">
        <v>11060210</v>
      </c>
      <c r="J80" t="str">
        <f>+'ANEXO N°1 (DDJJ 1847 y 1926)'!B32</f>
        <v>1.01.99.00</v>
      </c>
      <c r="K80" t="str">
        <f>+VLOOKUP(J80,'ANEXO N°1 (DDJJ 1847 y 1926)'!$B$10:$C$186,2,FALSE)</f>
        <v>Otros activos corrientes</v>
      </c>
      <c r="L80" t="s">
        <v>1324</v>
      </c>
      <c r="M80" s="97">
        <v>419213856</v>
      </c>
      <c r="N80" s="97">
        <v>311157966</v>
      </c>
      <c r="O80" s="97">
        <v>108055890</v>
      </c>
      <c r="P80" s="97">
        <v>0</v>
      </c>
      <c r="Q80" s="97">
        <v>108055890</v>
      </c>
      <c r="R80" s="97">
        <v>0</v>
      </c>
      <c r="S80" s="97">
        <v>0</v>
      </c>
      <c r="T80" s="97">
        <v>0</v>
      </c>
      <c r="U80" s="97">
        <v>0</v>
      </c>
      <c r="V80" s="98">
        <f t="shared" si="1"/>
        <v>108055890</v>
      </c>
    </row>
    <row r="81" spans="1:22">
      <c r="A81">
        <v>73</v>
      </c>
      <c r="B81">
        <v>2</v>
      </c>
      <c r="I81">
        <v>11060211</v>
      </c>
      <c r="J81" t="str">
        <f>+'ANEXO N°1 (DDJJ 1847 y 1926)'!B32</f>
        <v>1.01.99.00</v>
      </c>
      <c r="K81" t="str">
        <f>+VLOOKUP(J81,'ANEXO N°1 (DDJJ 1847 y 1926)'!$B$10:$C$186,2,FALSE)</f>
        <v>Otros activos corrientes</v>
      </c>
      <c r="L81" t="s">
        <v>1325</v>
      </c>
      <c r="M81" s="97">
        <v>33175348</v>
      </c>
      <c r="N81" s="97">
        <v>30938540</v>
      </c>
      <c r="O81" s="97">
        <v>2236808</v>
      </c>
      <c r="P81" s="97">
        <v>0</v>
      </c>
      <c r="Q81" s="97">
        <v>2236808</v>
      </c>
      <c r="R81" s="97">
        <v>0</v>
      </c>
      <c r="S81" s="97">
        <v>0</v>
      </c>
      <c r="T81" s="97">
        <v>0</v>
      </c>
      <c r="U81" s="97">
        <v>0</v>
      </c>
      <c r="V81" s="98">
        <f t="shared" si="1"/>
        <v>2236808</v>
      </c>
    </row>
    <row r="82" spans="1:22">
      <c r="A82">
        <v>74</v>
      </c>
      <c r="B82">
        <v>2</v>
      </c>
      <c r="I82">
        <v>11060212</v>
      </c>
      <c r="J82" t="str">
        <f>+'ANEXO N°1 (DDJJ 1847 y 1926)'!B21</f>
        <v>1.01.30.00</v>
      </c>
      <c r="K82" t="str">
        <f>+VLOOKUP(J82,'ANEXO N°1 (DDJJ 1847 y 1926)'!$B$10:$C$186,2,FALSE)</f>
        <v>Deudores varios</v>
      </c>
      <c r="L82" t="s">
        <v>1326</v>
      </c>
      <c r="M82" s="97">
        <v>6356081</v>
      </c>
      <c r="N82" s="97">
        <v>6356081</v>
      </c>
      <c r="O82" s="97">
        <v>0</v>
      </c>
      <c r="P82" s="97">
        <v>0</v>
      </c>
      <c r="Q82" s="97">
        <v>0</v>
      </c>
      <c r="R82" s="97">
        <v>0</v>
      </c>
      <c r="S82" s="97">
        <v>0</v>
      </c>
      <c r="T82" s="97">
        <v>0</v>
      </c>
      <c r="U82" s="97">
        <v>0</v>
      </c>
      <c r="V82" s="98">
        <f t="shared" si="1"/>
        <v>0</v>
      </c>
    </row>
    <row r="83" spans="1:22">
      <c r="A83">
        <v>75</v>
      </c>
      <c r="B83">
        <v>2</v>
      </c>
      <c r="I83">
        <v>11060213</v>
      </c>
      <c r="J83" t="str">
        <f>+'ANEXO N°1 (DDJJ 1847 y 1926)'!B21</f>
        <v>1.01.30.00</v>
      </c>
      <c r="K83" t="str">
        <f>+VLOOKUP(J83,'ANEXO N°1 (DDJJ 1847 y 1926)'!$B$10:$C$186,2,FALSE)</f>
        <v>Deudores varios</v>
      </c>
      <c r="L83" t="s">
        <v>1327</v>
      </c>
      <c r="M83" s="97">
        <v>29089524</v>
      </c>
      <c r="N83" s="97">
        <v>29089524</v>
      </c>
      <c r="O83" s="97">
        <v>0</v>
      </c>
      <c r="P83" s="97">
        <v>0</v>
      </c>
      <c r="Q83" s="97">
        <v>0</v>
      </c>
      <c r="R83" s="97">
        <v>0</v>
      </c>
      <c r="S83" s="97">
        <v>0</v>
      </c>
      <c r="T83" s="97">
        <v>0</v>
      </c>
      <c r="U83" s="97">
        <v>0</v>
      </c>
      <c r="V83" s="98">
        <f t="shared" si="1"/>
        <v>0</v>
      </c>
    </row>
    <row r="84" spans="1:22">
      <c r="A84">
        <v>76</v>
      </c>
      <c r="B84">
        <v>2</v>
      </c>
      <c r="I84">
        <v>11060214</v>
      </c>
      <c r="J84" t="str">
        <f>+'ANEXO N°1 (DDJJ 1847 y 1926)'!B21</f>
        <v>1.01.30.00</v>
      </c>
      <c r="K84" t="str">
        <f>+VLOOKUP(J84,'ANEXO N°1 (DDJJ 1847 y 1926)'!$B$10:$C$186,2,FALSE)</f>
        <v>Deudores varios</v>
      </c>
      <c r="L84" t="s">
        <v>1328</v>
      </c>
      <c r="M84" s="97">
        <v>8406672</v>
      </c>
      <c r="N84" s="97">
        <v>8406672</v>
      </c>
      <c r="O84" s="97">
        <v>0</v>
      </c>
      <c r="P84" s="97">
        <v>0</v>
      </c>
      <c r="Q84" s="97">
        <v>0</v>
      </c>
      <c r="R84" s="97">
        <v>0</v>
      </c>
      <c r="S84" s="97">
        <v>0</v>
      </c>
      <c r="T84" s="97">
        <v>0</v>
      </c>
      <c r="U84" s="97">
        <v>0</v>
      </c>
      <c r="V84" s="98">
        <f t="shared" si="1"/>
        <v>0</v>
      </c>
    </row>
    <row r="85" spans="1:22">
      <c r="A85">
        <v>77</v>
      </c>
      <c r="B85">
        <v>2</v>
      </c>
      <c r="I85">
        <v>11060215</v>
      </c>
      <c r="J85" t="str">
        <f>+'ANEXO N°1 (DDJJ 1847 y 1926)'!B21</f>
        <v>1.01.30.00</v>
      </c>
      <c r="K85" t="str">
        <f>+VLOOKUP(J85,'ANEXO N°1 (DDJJ 1847 y 1926)'!$B$10:$C$186,2,FALSE)</f>
        <v>Deudores varios</v>
      </c>
      <c r="L85" t="s">
        <v>1329</v>
      </c>
      <c r="M85" s="97">
        <v>5197364</v>
      </c>
      <c r="N85" s="97">
        <v>5197364</v>
      </c>
      <c r="O85" s="97">
        <v>0</v>
      </c>
      <c r="P85" s="97">
        <v>0</v>
      </c>
      <c r="Q85" s="97">
        <v>0</v>
      </c>
      <c r="R85" s="97">
        <v>0</v>
      </c>
      <c r="S85" s="97">
        <v>0</v>
      </c>
      <c r="T85" s="97">
        <v>0</v>
      </c>
      <c r="U85" s="97">
        <v>0</v>
      </c>
      <c r="V85" s="98">
        <f t="shared" si="1"/>
        <v>0</v>
      </c>
    </row>
    <row r="86" spans="1:22">
      <c r="A86">
        <v>78</v>
      </c>
      <c r="B86">
        <v>2</v>
      </c>
      <c r="I86">
        <v>11070101</v>
      </c>
      <c r="J86" t="str">
        <f>+'ANEXO N°1 (DDJJ 1847 y 1926)'!B20</f>
        <v>1.01.25.00</v>
      </c>
      <c r="K86" t="str">
        <f>+VLOOKUP(J86,'ANEXO N°1 (DDJJ 1847 y 1926)'!$B$10:$C$186,2,FALSE)</f>
        <v xml:space="preserve">Documentos por cobrar </v>
      </c>
      <c r="L86" t="s">
        <v>1330</v>
      </c>
      <c r="M86" s="97">
        <v>5181146152</v>
      </c>
      <c r="N86" s="97">
        <v>5181146152</v>
      </c>
      <c r="O86" s="97">
        <v>0</v>
      </c>
      <c r="P86" s="97">
        <v>0</v>
      </c>
      <c r="Q86" s="97">
        <v>0</v>
      </c>
      <c r="R86" s="97">
        <v>0</v>
      </c>
      <c r="S86" s="97">
        <v>0</v>
      </c>
      <c r="T86" s="97">
        <v>0</v>
      </c>
      <c r="U86" s="97">
        <v>0</v>
      </c>
      <c r="V86" s="98">
        <f t="shared" si="1"/>
        <v>0</v>
      </c>
    </row>
    <row r="87" spans="1:22">
      <c r="A87">
        <v>79</v>
      </c>
      <c r="B87">
        <v>2</v>
      </c>
      <c r="I87">
        <v>11080101</v>
      </c>
      <c r="J87" t="str">
        <f>+'ANEXO N°1 (DDJJ 1847 y 1926)'!B24</f>
        <v>1.01.50.00</v>
      </c>
      <c r="K87" t="str">
        <f>+VLOOKUP(J87,'ANEXO N°1 (DDJJ 1847 y 1926)'!$B$10:$C$186,2,FALSE)</f>
        <v>Existencias, neto</v>
      </c>
      <c r="L87" t="s">
        <v>1331</v>
      </c>
      <c r="M87" s="97">
        <v>7908341050</v>
      </c>
      <c r="N87" s="97">
        <v>7908341050</v>
      </c>
      <c r="O87" s="97">
        <v>0</v>
      </c>
      <c r="P87" s="97">
        <v>0</v>
      </c>
      <c r="Q87" s="97">
        <v>0</v>
      </c>
      <c r="R87" s="97">
        <v>0</v>
      </c>
      <c r="S87" s="97">
        <v>0</v>
      </c>
      <c r="T87" s="97">
        <v>0</v>
      </c>
      <c r="U87" s="97">
        <v>0</v>
      </c>
      <c r="V87" s="98">
        <f t="shared" si="1"/>
        <v>0</v>
      </c>
    </row>
    <row r="88" spans="1:22">
      <c r="A88">
        <v>80</v>
      </c>
      <c r="B88">
        <v>2</v>
      </c>
      <c r="I88">
        <v>11080102</v>
      </c>
      <c r="J88" t="str">
        <f>+'ANEXO N°1 (DDJJ 1847 y 1926)'!B24</f>
        <v>1.01.50.00</v>
      </c>
      <c r="K88" t="str">
        <f>+VLOOKUP(J88,'ANEXO N°1 (DDJJ 1847 y 1926)'!$B$10:$C$186,2,FALSE)</f>
        <v>Existencias, neto</v>
      </c>
      <c r="L88" t="s">
        <v>1332</v>
      </c>
      <c r="M88" s="97">
        <v>628079506</v>
      </c>
      <c r="N88" s="97">
        <v>621898582.59702098</v>
      </c>
      <c r="O88" s="97">
        <v>6180923.4029790163</v>
      </c>
      <c r="P88" s="97">
        <v>0</v>
      </c>
      <c r="Q88" s="97">
        <v>6180923.4029790163</v>
      </c>
      <c r="R88" s="97">
        <v>0</v>
      </c>
      <c r="S88" s="97">
        <v>0</v>
      </c>
      <c r="T88" s="97">
        <v>0</v>
      </c>
      <c r="U88" s="97">
        <v>0</v>
      </c>
      <c r="V88" s="98">
        <f t="shared" si="1"/>
        <v>6180923.4029790163</v>
      </c>
    </row>
    <row r="89" spans="1:22">
      <c r="A89">
        <v>81</v>
      </c>
      <c r="B89">
        <v>2</v>
      </c>
      <c r="I89">
        <v>11080103</v>
      </c>
      <c r="J89" t="str">
        <f>+'ANEXO N°1 (DDJJ 1847 y 1926)'!B32</f>
        <v>1.01.99.00</v>
      </c>
      <c r="K89" t="str">
        <f>+VLOOKUP(J89,'ANEXO N°1 (DDJJ 1847 y 1926)'!$B$10:$C$186,2,FALSE)</f>
        <v>Otros activos corrientes</v>
      </c>
      <c r="L89" t="s">
        <v>1333</v>
      </c>
      <c r="M89" s="97">
        <v>4258058435</v>
      </c>
      <c r="N89" s="97">
        <v>4258058435</v>
      </c>
      <c r="O89" s="97">
        <v>0</v>
      </c>
      <c r="P89" s="97">
        <v>0</v>
      </c>
      <c r="Q89" s="97">
        <v>0</v>
      </c>
      <c r="R89" s="97">
        <v>0</v>
      </c>
      <c r="S89" s="97">
        <v>0</v>
      </c>
      <c r="T89" s="97">
        <v>0</v>
      </c>
      <c r="U89" s="97">
        <v>0</v>
      </c>
      <c r="V89" s="98">
        <f t="shared" si="1"/>
        <v>0</v>
      </c>
    </row>
    <row r="90" spans="1:22">
      <c r="A90">
        <v>82</v>
      </c>
      <c r="B90">
        <v>2</v>
      </c>
      <c r="I90">
        <v>11080105</v>
      </c>
      <c r="J90" t="str">
        <f>+'ANEXO N°1 (DDJJ 1847 y 1926)'!B24</f>
        <v>1.01.50.00</v>
      </c>
      <c r="K90" t="str">
        <f>+VLOOKUP(J90,'ANEXO N°1 (DDJJ 1847 y 1926)'!$B$10:$C$186,2,FALSE)</f>
        <v>Existencias, neto</v>
      </c>
      <c r="L90" t="s">
        <v>1334</v>
      </c>
      <c r="M90" s="97">
        <v>486925053</v>
      </c>
      <c r="N90" s="97">
        <v>486925053</v>
      </c>
      <c r="O90" s="97">
        <v>0</v>
      </c>
      <c r="P90" s="97">
        <v>0</v>
      </c>
      <c r="Q90" s="97">
        <v>0</v>
      </c>
      <c r="R90" s="97">
        <v>0</v>
      </c>
      <c r="S90" s="97">
        <v>0</v>
      </c>
      <c r="T90" s="97">
        <v>0</v>
      </c>
      <c r="U90" s="97">
        <v>0</v>
      </c>
      <c r="V90" s="98">
        <f t="shared" si="1"/>
        <v>0</v>
      </c>
    </row>
    <row r="91" spans="1:22">
      <c r="A91">
        <v>83</v>
      </c>
      <c r="B91">
        <v>2</v>
      </c>
      <c r="I91">
        <v>11080106</v>
      </c>
      <c r="J91" t="str">
        <f>+'ANEXO N°1 (DDJJ 1847 y 1926)'!B24</f>
        <v>1.01.50.00</v>
      </c>
      <c r="K91" t="str">
        <f>+VLOOKUP(J91,'ANEXO N°1 (DDJJ 1847 y 1926)'!$B$10:$C$186,2,FALSE)</f>
        <v>Existencias, neto</v>
      </c>
      <c r="L91" t="s">
        <v>1335</v>
      </c>
      <c r="M91" s="97">
        <v>60578486</v>
      </c>
      <c r="N91" s="97">
        <v>60578486</v>
      </c>
      <c r="O91" s="97">
        <v>0</v>
      </c>
      <c r="P91" s="97">
        <v>0</v>
      </c>
      <c r="Q91" s="97">
        <v>0</v>
      </c>
      <c r="R91" s="97">
        <v>0</v>
      </c>
      <c r="S91" s="97">
        <v>0</v>
      </c>
      <c r="T91" s="97">
        <v>0</v>
      </c>
      <c r="U91" s="97">
        <v>0</v>
      </c>
      <c r="V91" s="98">
        <f t="shared" si="1"/>
        <v>0</v>
      </c>
    </row>
    <row r="92" spans="1:22">
      <c r="A92">
        <v>84</v>
      </c>
      <c r="B92">
        <v>2</v>
      </c>
      <c r="I92">
        <v>11080107</v>
      </c>
      <c r="J92" t="str">
        <f>+'ANEXO N°1 (DDJJ 1847 y 1926)'!B24</f>
        <v>1.01.50.00</v>
      </c>
      <c r="K92" t="str">
        <f>+VLOOKUP(J92,'ANEXO N°1 (DDJJ 1847 y 1926)'!$B$10:$C$186,2,FALSE)</f>
        <v>Existencias, neto</v>
      </c>
      <c r="L92" t="s">
        <v>1336</v>
      </c>
      <c r="M92" s="97">
        <v>19239028</v>
      </c>
      <c r="N92" s="97">
        <v>19239028</v>
      </c>
      <c r="O92" s="97">
        <v>0</v>
      </c>
      <c r="P92" s="97">
        <v>0</v>
      </c>
      <c r="Q92" s="97">
        <v>0</v>
      </c>
      <c r="R92" s="97">
        <v>0</v>
      </c>
      <c r="S92" s="97">
        <v>0</v>
      </c>
      <c r="T92" s="97">
        <v>0</v>
      </c>
      <c r="U92" s="97">
        <v>0</v>
      </c>
      <c r="V92" s="98">
        <f t="shared" si="1"/>
        <v>0</v>
      </c>
    </row>
    <row r="93" spans="1:22">
      <c r="A93">
        <v>85</v>
      </c>
      <c r="B93">
        <v>2</v>
      </c>
      <c r="I93">
        <v>11080109</v>
      </c>
      <c r="J93" t="str">
        <f>+'ANEXO N°1 (DDJJ 1847 y 1926)'!B24</f>
        <v>1.01.50.00</v>
      </c>
      <c r="K93" t="str">
        <f>+VLOOKUP(J93,'ANEXO N°1 (DDJJ 1847 y 1926)'!$B$10:$C$186,2,FALSE)</f>
        <v>Existencias, neto</v>
      </c>
      <c r="L93" t="s">
        <v>1337</v>
      </c>
      <c r="M93" s="97">
        <v>1859730</v>
      </c>
      <c r="N93" s="97">
        <v>1859730</v>
      </c>
      <c r="O93" s="97">
        <v>0</v>
      </c>
      <c r="P93" s="97">
        <v>0</v>
      </c>
      <c r="Q93" s="97">
        <v>0</v>
      </c>
      <c r="R93" s="97">
        <v>0</v>
      </c>
      <c r="S93" s="97">
        <v>0</v>
      </c>
      <c r="T93" s="97">
        <v>0</v>
      </c>
      <c r="U93" s="97">
        <v>0</v>
      </c>
      <c r="V93" s="98">
        <f t="shared" si="1"/>
        <v>0</v>
      </c>
    </row>
    <row r="94" spans="1:22">
      <c r="A94">
        <v>86</v>
      </c>
      <c r="B94">
        <v>2</v>
      </c>
      <c r="I94">
        <v>11080110</v>
      </c>
      <c r="J94" t="str">
        <f>+'ANEXO N°1 (DDJJ 1847 y 1926)'!B24</f>
        <v>1.01.50.00</v>
      </c>
      <c r="K94" t="str">
        <f>+VLOOKUP(J94,'ANEXO N°1 (DDJJ 1847 y 1926)'!$B$10:$C$186,2,FALSE)</f>
        <v>Existencias, neto</v>
      </c>
      <c r="L94" t="s">
        <v>1338</v>
      </c>
      <c r="M94" s="97">
        <v>3762262</v>
      </c>
      <c r="N94" s="97">
        <v>3762262</v>
      </c>
      <c r="O94" s="97">
        <v>0</v>
      </c>
      <c r="P94" s="97">
        <v>0</v>
      </c>
      <c r="Q94" s="97">
        <v>0</v>
      </c>
      <c r="R94" s="97">
        <v>0</v>
      </c>
      <c r="S94" s="97">
        <v>0</v>
      </c>
      <c r="T94" s="97">
        <v>0</v>
      </c>
      <c r="U94" s="97">
        <v>0</v>
      </c>
      <c r="V94" s="98">
        <f t="shared" si="1"/>
        <v>0</v>
      </c>
    </row>
    <row r="95" spans="1:22">
      <c r="A95">
        <v>87</v>
      </c>
      <c r="B95">
        <v>2</v>
      </c>
      <c r="I95">
        <v>11080112</v>
      </c>
      <c r="J95" t="str">
        <f>+'ANEXO N°1 (DDJJ 1847 y 1926)'!B24</f>
        <v>1.01.50.00</v>
      </c>
      <c r="K95" t="str">
        <f>+VLOOKUP(J95,'ANEXO N°1 (DDJJ 1847 y 1926)'!$B$10:$C$186,2,FALSE)</f>
        <v>Existencias, neto</v>
      </c>
      <c r="L95" t="s">
        <v>1339</v>
      </c>
      <c r="M95" s="97">
        <v>859514</v>
      </c>
      <c r="N95" s="97">
        <v>859514</v>
      </c>
      <c r="O95" s="97">
        <v>0</v>
      </c>
      <c r="P95" s="97">
        <v>0</v>
      </c>
      <c r="Q95" s="97">
        <v>0</v>
      </c>
      <c r="R95" s="97">
        <v>0</v>
      </c>
      <c r="S95" s="97">
        <v>0</v>
      </c>
      <c r="T95" s="97">
        <v>0</v>
      </c>
      <c r="U95" s="97">
        <v>0</v>
      </c>
      <c r="V95" s="98">
        <f t="shared" si="1"/>
        <v>0</v>
      </c>
    </row>
    <row r="96" spans="1:22">
      <c r="A96">
        <v>88</v>
      </c>
      <c r="B96">
        <v>2</v>
      </c>
      <c r="I96">
        <v>11080113</v>
      </c>
      <c r="J96" t="str">
        <f>+'ANEXO N°1 (DDJJ 1847 y 1926)'!B24</f>
        <v>1.01.50.00</v>
      </c>
      <c r="K96" t="str">
        <f>+VLOOKUP(J96,'ANEXO N°1 (DDJJ 1847 y 1926)'!$B$10:$C$186,2,FALSE)</f>
        <v>Existencias, neto</v>
      </c>
      <c r="L96" t="s">
        <v>1340</v>
      </c>
      <c r="M96" s="97">
        <v>73751472.264953598</v>
      </c>
      <c r="N96" s="97">
        <v>73751471.823257402</v>
      </c>
      <c r="O96" s="97">
        <v>0.44169619679450989</v>
      </c>
      <c r="P96" s="97">
        <v>0</v>
      </c>
      <c r="Q96" s="97">
        <v>0.44169619679450989</v>
      </c>
      <c r="R96" s="97">
        <v>0</v>
      </c>
      <c r="S96" s="97">
        <v>0</v>
      </c>
      <c r="T96" s="97">
        <v>0</v>
      </c>
      <c r="U96" s="97">
        <v>0</v>
      </c>
      <c r="V96" s="98">
        <f t="shared" si="1"/>
        <v>0.44169619679450989</v>
      </c>
    </row>
    <row r="97" spans="1:22">
      <c r="A97">
        <v>89</v>
      </c>
      <c r="B97">
        <v>2</v>
      </c>
      <c r="I97">
        <v>11080114</v>
      </c>
      <c r="J97" t="str">
        <f>+'ANEXO N°1 (DDJJ 1847 y 1926)'!B24</f>
        <v>1.01.50.00</v>
      </c>
      <c r="K97" t="str">
        <f>+VLOOKUP(J97,'ANEXO N°1 (DDJJ 1847 y 1926)'!$B$10:$C$186,2,FALSE)</f>
        <v>Existencias, neto</v>
      </c>
      <c r="L97" t="s">
        <v>1341</v>
      </c>
      <c r="M97" s="97">
        <v>88723336</v>
      </c>
      <c r="N97" s="97">
        <v>88723336</v>
      </c>
      <c r="O97" s="97">
        <v>0</v>
      </c>
      <c r="P97" s="97">
        <v>0</v>
      </c>
      <c r="Q97" s="97">
        <v>0</v>
      </c>
      <c r="R97" s="97">
        <v>0</v>
      </c>
      <c r="S97" s="97">
        <v>0</v>
      </c>
      <c r="T97" s="97">
        <v>0</v>
      </c>
      <c r="U97" s="97">
        <v>0</v>
      </c>
      <c r="V97" s="98">
        <f t="shared" si="1"/>
        <v>0</v>
      </c>
    </row>
    <row r="98" spans="1:22">
      <c r="A98">
        <v>90</v>
      </c>
      <c r="B98">
        <v>2</v>
      </c>
      <c r="I98">
        <v>11080116</v>
      </c>
      <c r="J98" t="str">
        <f>+'ANEXO N°1 (DDJJ 1847 y 1926)'!B24</f>
        <v>1.01.50.00</v>
      </c>
      <c r="K98" t="str">
        <f>+VLOOKUP(J98,'ANEXO N°1 (DDJJ 1847 y 1926)'!$B$10:$C$186,2,FALSE)</f>
        <v>Existencias, neto</v>
      </c>
      <c r="L98" t="s">
        <v>1342</v>
      </c>
      <c r="M98" s="97">
        <v>1064480</v>
      </c>
      <c r="N98" s="97">
        <v>1064480</v>
      </c>
      <c r="O98" s="97">
        <v>0</v>
      </c>
      <c r="P98" s="97">
        <v>0</v>
      </c>
      <c r="Q98" s="97">
        <v>0</v>
      </c>
      <c r="R98" s="97">
        <v>0</v>
      </c>
      <c r="S98" s="97">
        <v>0</v>
      </c>
      <c r="T98" s="97">
        <v>0</v>
      </c>
      <c r="U98" s="97">
        <v>0</v>
      </c>
      <c r="V98" s="98">
        <f t="shared" si="1"/>
        <v>0</v>
      </c>
    </row>
    <row r="99" spans="1:22">
      <c r="A99">
        <v>91</v>
      </c>
      <c r="B99">
        <v>2</v>
      </c>
      <c r="I99">
        <v>11080117</v>
      </c>
      <c r="J99" t="str">
        <f>+'ANEXO N°1 (DDJJ 1847 y 1926)'!B24</f>
        <v>1.01.50.00</v>
      </c>
      <c r="K99" t="str">
        <f>+VLOOKUP(J99,'ANEXO N°1 (DDJJ 1847 y 1926)'!$B$10:$C$186,2,FALSE)</f>
        <v>Existencias, neto</v>
      </c>
      <c r="L99" t="s">
        <v>1343</v>
      </c>
      <c r="M99" s="97">
        <v>5477900397.4279404</v>
      </c>
      <c r="N99" s="97">
        <v>5455585950</v>
      </c>
      <c r="O99" s="97">
        <v>22314447.427940369</v>
      </c>
      <c r="P99" s="97">
        <v>0</v>
      </c>
      <c r="Q99" s="97">
        <v>22314447.427940369</v>
      </c>
      <c r="R99" s="97">
        <v>0</v>
      </c>
      <c r="S99" s="97">
        <v>0</v>
      </c>
      <c r="T99" s="97">
        <v>0</v>
      </c>
      <c r="U99" s="97">
        <v>0</v>
      </c>
      <c r="V99" s="98">
        <f t="shared" si="1"/>
        <v>22314447.427940369</v>
      </c>
    </row>
    <row r="100" spans="1:22">
      <c r="A100">
        <v>92</v>
      </c>
      <c r="B100">
        <v>2</v>
      </c>
      <c r="I100">
        <v>11080118</v>
      </c>
      <c r="J100" t="str">
        <f>+'ANEXO N°1 (DDJJ 1847 y 1926)'!B32</f>
        <v>1.01.99.00</v>
      </c>
      <c r="K100" t="str">
        <f>+VLOOKUP(J100,'ANEXO N°1 (DDJJ 1847 y 1926)'!$B$10:$C$186,2,FALSE)</f>
        <v>Otros activos corrientes</v>
      </c>
      <c r="L100" t="s">
        <v>1344</v>
      </c>
      <c r="M100" s="97">
        <v>571773642</v>
      </c>
      <c r="N100" s="97">
        <v>570759196</v>
      </c>
      <c r="O100" s="97">
        <v>1014446</v>
      </c>
      <c r="P100" s="97">
        <v>0</v>
      </c>
      <c r="Q100" s="97">
        <v>1014446</v>
      </c>
      <c r="R100" s="97">
        <v>0</v>
      </c>
      <c r="S100" s="97">
        <v>0</v>
      </c>
      <c r="T100" s="97">
        <v>0</v>
      </c>
      <c r="U100" s="97">
        <v>0</v>
      </c>
      <c r="V100" s="98">
        <f t="shared" si="1"/>
        <v>1014446</v>
      </c>
    </row>
    <row r="101" spans="1:22">
      <c r="A101">
        <v>93</v>
      </c>
      <c r="B101">
        <v>2</v>
      </c>
      <c r="I101">
        <v>11080120</v>
      </c>
      <c r="J101" t="str">
        <f>+'ANEXO N°1 (DDJJ 1847 y 1926)'!B24</f>
        <v>1.01.50.00</v>
      </c>
      <c r="K101" t="str">
        <f>+VLOOKUP(J101,'ANEXO N°1 (DDJJ 1847 y 1926)'!$B$10:$C$186,2,FALSE)</f>
        <v>Existencias, neto</v>
      </c>
      <c r="L101" t="s">
        <v>1345</v>
      </c>
      <c r="M101" s="97">
        <v>216477110.60351601</v>
      </c>
      <c r="N101" s="97">
        <v>216477111.02695301</v>
      </c>
      <c r="O101" s="97">
        <v>0</v>
      </c>
      <c r="P101" s="97">
        <v>0.42343699932098389</v>
      </c>
      <c r="Q101" s="97">
        <v>0</v>
      </c>
      <c r="R101" s="97">
        <v>0.42343699932098389</v>
      </c>
      <c r="S101" s="97">
        <v>0</v>
      </c>
      <c r="T101" s="97">
        <v>0</v>
      </c>
      <c r="U101" s="97">
        <v>0</v>
      </c>
      <c r="V101" s="98">
        <f t="shared" si="1"/>
        <v>0</v>
      </c>
    </row>
    <row r="102" spans="1:22">
      <c r="A102">
        <v>94</v>
      </c>
      <c r="B102">
        <v>2</v>
      </c>
      <c r="I102">
        <v>11080121</v>
      </c>
      <c r="J102" t="str">
        <f>+'ANEXO N°1 (DDJJ 1847 y 1926)'!B24</f>
        <v>1.01.50.00</v>
      </c>
      <c r="K102" t="str">
        <f>+VLOOKUP(J102,'ANEXO N°1 (DDJJ 1847 y 1926)'!$B$10:$C$186,2,FALSE)</f>
        <v>Existencias, neto</v>
      </c>
      <c r="L102" t="s">
        <v>1346</v>
      </c>
      <c r="M102" s="97">
        <v>302669425.51299798</v>
      </c>
      <c r="N102" s="97">
        <v>277909140</v>
      </c>
      <c r="O102" s="97">
        <v>24760285.512997985</v>
      </c>
      <c r="P102" s="97">
        <v>0</v>
      </c>
      <c r="Q102" s="97">
        <v>24760285.512997985</v>
      </c>
      <c r="R102" s="97">
        <v>0</v>
      </c>
      <c r="S102" s="97">
        <v>0</v>
      </c>
      <c r="T102" s="97">
        <v>0</v>
      </c>
      <c r="U102" s="97">
        <v>0</v>
      </c>
      <c r="V102" s="98">
        <f t="shared" si="1"/>
        <v>24760285.512997985</v>
      </c>
    </row>
    <row r="103" spans="1:22">
      <c r="A103">
        <v>95</v>
      </c>
      <c r="B103">
        <v>2</v>
      </c>
      <c r="I103">
        <v>11080122</v>
      </c>
      <c r="J103" t="str">
        <f>+'ANEXO N°1 (DDJJ 1847 y 1926)'!B24</f>
        <v>1.01.50.00</v>
      </c>
      <c r="K103" t="str">
        <f>+VLOOKUP(J103,'ANEXO N°1 (DDJJ 1847 y 1926)'!$B$10:$C$186,2,FALSE)</f>
        <v>Existencias, neto</v>
      </c>
      <c r="L103" t="s">
        <v>1347</v>
      </c>
      <c r="M103" s="97">
        <v>154295478.11267099</v>
      </c>
      <c r="N103" s="97">
        <v>154295478</v>
      </c>
      <c r="O103" s="97">
        <v>0.11267098784446716</v>
      </c>
      <c r="P103" s="97">
        <v>0</v>
      </c>
      <c r="Q103" s="97">
        <v>0.11267098784446716</v>
      </c>
      <c r="R103" s="97">
        <v>0</v>
      </c>
      <c r="S103" s="97">
        <v>0</v>
      </c>
      <c r="T103" s="97">
        <v>0</v>
      </c>
      <c r="U103" s="97">
        <v>0</v>
      </c>
      <c r="V103" s="98">
        <f t="shared" si="1"/>
        <v>0.11267098784446716</v>
      </c>
    </row>
    <row r="104" spans="1:22">
      <c r="A104">
        <v>96</v>
      </c>
      <c r="B104">
        <v>2</v>
      </c>
      <c r="I104">
        <v>11080123</v>
      </c>
      <c r="J104" t="str">
        <f>+'ANEXO N°1 (DDJJ 1847 y 1926)'!B32</f>
        <v>1.01.99.00</v>
      </c>
      <c r="K104" t="str">
        <f>+VLOOKUP(J104,'ANEXO N°1 (DDJJ 1847 y 1926)'!$B$10:$C$186,2,FALSE)</f>
        <v>Otros activos corrientes</v>
      </c>
      <c r="L104" t="s">
        <v>1348</v>
      </c>
      <c r="M104" s="97">
        <v>100543075</v>
      </c>
      <c r="N104" s="97">
        <v>91416470</v>
      </c>
      <c r="O104" s="97">
        <v>9126605</v>
      </c>
      <c r="P104" s="97">
        <v>0</v>
      </c>
      <c r="Q104" s="97">
        <v>9126605</v>
      </c>
      <c r="R104" s="97">
        <v>0</v>
      </c>
      <c r="S104" s="97">
        <v>0</v>
      </c>
      <c r="T104" s="97">
        <v>0</v>
      </c>
      <c r="U104" s="97">
        <v>0</v>
      </c>
      <c r="V104" s="98">
        <f t="shared" si="1"/>
        <v>9126605</v>
      </c>
    </row>
    <row r="105" spans="1:22">
      <c r="A105">
        <v>97</v>
      </c>
      <c r="B105">
        <v>2</v>
      </c>
      <c r="I105">
        <v>11080124</v>
      </c>
      <c r="J105" t="str">
        <f>+'ANEXO N°1 (DDJJ 1847 y 1926)'!B32</f>
        <v>1.01.99.00</v>
      </c>
      <c r="K105" t="str">
        <f>+VLOOKUP(J105,'ANEXO N°1 (DDJJ 1847 y 1926)'!$B$10:$C$186,2,FALSE)</f>
        <v>Otros activos corrientes</v>
      </c>
      <c r="L105" t="s">
        <v>1349</v>
      </c>
      <c r="M105" s="97">
        <v>42830583</v>
      </c>
      <c r="N105" s="97">
        <v>36716385</v>
      </c>
      <c r="O105" s="97">
        <v>6114198</v>
      </c>
      <c r="P105" s="97">
        <v>0</v>
      </c>
      <c r="Q105" s="97">
        <v>6114198</v>
      </c>
      <c r="R105" s="97">
        <v>0</v>
      </c>
      <c r="S105" s="97">
        <v>0</v>
      </c>
      <c r="T105" s="97">
        <v>0</v>
      </c>
      <c r="U105" s="97">
        <v>0</v>
      </c>
      <c r="V105" s="98">
        <f t="shared" si="1"/>
        <v>6114198</v>
      </c>
    </row>
    <row r="106" spans="1:22">
      <c r="A106">
        <v>98</v>
      </c>
      <c r="B106">
        <v>2</v>
      </c>
      <c r="I106">
        <v>11080401</v>
      </c>
      <c r="J106" t="str">
        <f>+'ANEXO N°1 (DDJJ 1847 y 1926)'!B32</f>
        <v>1.01.99.00</v>
      </c>
      <c r="K106" t="str">
        <f>+VLOOKUP(J106,'ANEXO N°1 (DDJJ 1847 y 1926)'!$B$10:$C$186,2,FALSE)</f>
        <v>Otros activos corrientes</v>
      </c>
      <c r="L106" t="s">
        <v>1350</v>
      </c>
      <c r="M106" s="97">
        <v>334500</v>
      </c>
      <c r="N106" s="97">
        <v>334500</v>
      </c>
      <c r="O106" s="97">
        <v>0</v>
      </c>
      <c r="P106" s="97">
        <v>0</v>
      </c>
      <c r="Q106" s="97">
        <v>0</v>
      </c>
      <c r="R106" s="97">
        <v>0</v>
      </c>
      <c r="S106" s="97">
        <v>0</v>
      </c>
      <c r="T106" s="97">
        <v>0</v>
      </c>
      <c r="U106" s="97">
        <v>0</v>
      </c>
      <c r="V106" s="98">
        <f t="shared" si="1"/>
        <v>0</v>
      </c>
    </row>
    <row r="107" spans="1:22">
      <c r="A107">
        <v>99</v>
      </c>
      <c r="B107">
        <v>2</v>
      </c>
      <c r="I107">
        <v>11090101</v>
      </c>
      <c r="J107" t="str">
        <f>+'ANEXO N°1 (DDJJ 1847 y 1926)'!B27</f>
        <v>1.01.59.00</v>
      </c>
      <c r="K107" t="str">
        <f>+VLOOKUP(J107,'ANEXO N°1 (DDJJ 1847 y 1926)'!$B$10:$C$186,2,FALSE)</f>
        <v>IVA Crédito Fiscal</v>
      </c>
      <c r="L107" t="s">
        <v>1351</v>
      </c>
      <c r="M107" s="97">
        <v>5633108194</v>
      </c>
      <c r="N107" s="97">
        <v>5633108194</v>
      </c>
      <c r="O107" s="97">
        <v>0</v>
      </c>
      <c r="P107" s="97">
        <v>0</v>
      </c>
      <c r="Q107" s="97">
        <v>0</v>
      </c>
      <c r="R107" s="97">
        <v>0</v>
      </c>
      <c r="S107" s="97">
        <v>0</v>
      </c>
      <c r="T107" s="97">
        <v>0</v>
      </c>
      <c r="U107" s="97">
        <v>0</v>
      </c>
      <c r="V107" s="98">
        <f t="shared" si="1"/>
        <v>0</v>
      </c>
    </row>
    <row r="108" spans="1:22">
      <c r="A108">
        <v>100</v>
      </c>
      <c r="B108">
        <v>2</v>
      </c>
      <c r="I108">
        <v>11090104</v>
      </c>
      <c r="J108" t="str">
        <f>+'ANEXO N°1 (DDJJ 1847 y 1926)'!B32</f>
        <v>1.01.99.00</v>
      </c>
      <c r="K108" t="str">
        <f>+VLOOKUP(J108,'ANEXO N°1 (DDJJ 1847 y 1926)'!$B$10:$C$186,2,FALSE)</f>
        <v>Otros activos corrientes</v>
      </c>
      <c r="L108" t="s">
        <v>1352</v>
      </c>
      <c r="M108" s="97">
        <v>61856684</v>
      </c>
      <c r="N108" s="97">
        <v>48388136</v>
      </c>
      <c r="O108" s="97">
        <v>13468548</v>
      </c>
      <c r="P108" s="97">
        <v>0</v>
      </c>
      <c r="Q108" s="97">
        <v>13468548</v>
      </c>
      <c r="R108" s="97">
        <v>0</v>
      </c>
      <c r="S108" s="97">
        <v>0</v>
      </c>
      <c r="T108" s="97">
        <v>0</v>
      </c>
      <c r="U108" s="97">
        <v>0</v>
      </c>
      <c r="V108" s="98">
        <f t="shared" si="1"/>
        <v>13468548</v>
      </c>
    </row>
    <row r="109" spans="1:22">
      <c r="A109">
        <v>101</v>
      </c>
      <c r="B109">
        <v>2</v>
      </c>
      <c r="I109">
        <v>11090105</v>
      </c>
      <c r="J109" t="str">
        <f>+'ANEXO N°1 (DDJJ 1847 y 1926)'!B30</f>
        <v>1.01.62.00</v>
      </c>
      <c r="K109" t="str">
        <f>+VLOOKUP(J109,'ANEXO N°1 (DDJJ 1847 y 1926)'!$B$10:$C$186,2,FALSE)</f>
        <v>Otros Créditos por recuperar</v>
      </c>
      <c r="L109" t="s">
        <v>1353</v>
      </c>
      <c r="M109" s="97">
        <v>6083029</v>
      </c>
      <c r="N109" s="97">
        <v>6083029</v>
      </c>
      <c r="O109" s="97">
        <v>0</v>
      </c>
      <c r="P109" s="97">
        <v>0</v>
      </c>
      <c r="Q109" s="97">
        <v>0</v>
      </c>
      <c r="R109" s="97">
        <v>0</v>
      </c>
      <c r="S109" s="97">
        <v>0</v>
      </c>
      <c r="T109" s="97">
        <v>0</v>
      </c>
      <c r="U109" s="97">
        <v>0</v>
      </c>
      <c r="V109" s="98">
        <f t="shared" si="1"/>
        <v>0</v>
      </c>
    </row>
    <row r="110" spans="1:22">
      <c r="A110">
        <v>102</v>
      </c>
      <c r="B110">
        <v>2</v>
      </c>
      <c r="I110">
        <v>11090107</v>
      </c>
      <c r="J110" t="str">
        <f>+'ANEXO N°1 (DDJJ 1847 y 1926)'!B32</f>
        <v>1.01.99.00</v>
      </c>
      <c r="K110" t="str">
        <f>+VLOOKUP(J110,'ANEXO N°1 (DDJJ 1847 y 1926)'!$B$10:$C$186,2,FALSE)</f>
        <v>Otros activos corrientes</v>
      </c>
      <c r="L110" t="s">
        <v>1354</v>
      </c>
      <c r="M110" s="97">
        <v>15572369</v>
      </c>
      <c r="N110" s="97">
        <v>15572369</v>
      </c>
      <c r="O110" s="97">
        <v>0</v>
      </c>
      <c r="P110" s="97">
        <v>0</v>
      </c>
      <c r="Q110" s="97">
        <v>0</v>
      </c>
      <c r="R110" s="97">
        <v>0</v>
      </c>
      <c r="S110" s="97">
        <v>0</v>
      </c>
      <c r="T110" s="97">
        <v>0</v>
      </c>
      <c r="U110" s="97">
        <v>0</v>
      </c>
      <c r="V110" s="98">
        <f t="shared" si="1"/>
        <v>0</v>
      </c>
    </row>
    <row r="111" spans="1:22">
      <c r="A111">
        <v>103</v>
      </c>
      <c r="B111">
        <v>2</v>
      </c>
      <c r="I111">
        <v>11090108</v>
      </c>
      <c r="J111" t="str">
        <f>+'ANEXO N°1 (DDJJ 1847 y 1926)'!B30</f>
        <v>1.01.62.00</v>
      </c>
      <c r="K111" t="str">
        <f>+VLOOKUP(J111,'ANEXO N°1 (DDJJ 1847 y 1926)'!$B$10:$C$186,2,FALSE)</f>
        <v>Otros Créditos por recuperar</v>
      </c>
      <c r="L111" t="s">
        <v>1355</v>
      </c>
      <c r="M111" s="97">
        <v>45924544</v>
      </c>
      <c r="N111" s="97">
        <v>31029923</v>
      </c>
      <c r="O111" s="97">
        <v>14894621</v>
      </c>
      <c r="P111" s="97">
        <v>0</v>
      </c>
      <c r="Q111" s="97">
        <v>14894621</v>
      </c>
      <c r="R111" s="97">
        <v>0</v>
      </c>
      <c r="S111" s="97">
        <v>0</v>
      </c>
      <c r="T111" s="97">
        <v>0</v>
      </c>
      <c r="U111" s="97">
        <v>0</v>
      </c>
      <c r="V111" s="98">
        <f t="shared" si="1"/>
        <v>14894621</v>
      </c>
    </row>
    <row r="112" spans="1:22">
      <c r="A112">
        <v>104</v>
      </c>
      <c r="B112">
        <v>2</v>
      </c>
      <c r="I112">
        <v>11100102</v>
      </c>
      <c r="J112" t="str">
        <f>+'ANEXO N°1 (DDJJ 1847 y 1926)'!B32</f>
        <v>1.01.99.00</v>
      </c>
      <c r="K112" t="str">
        <f>+VLOOKUP(J112,'ANEXO N°1 (DDJJ 1847 y 1926)'!$B$10:$C$186,2,FALSE)</f>
        <v>Otros activos corrientes</v>
      </c>
      <c r="L112" t="s">
        <v>1356</v>
      </c>
      <c r="M112" s="97">
        <v>6485057</v>
      </c>
      <c r="N112" s="97">
        <v>6485057</v>
      </c>
      <c r="O112" s="97">
        <v>0</v>
      </c>
      <c r="P112" s="97">
        <v>0</v>
      </c>
      <c r="Q112" s="97">
        <v>0</v>
      </c>
      <c r="R112" s="97">
        <v>0</v>
      </c>
      <c r="S112" s="97">
        <v>0</v>
      </c>
      <c r="T112" s="97">
        <v>0</v>
      </c>
      <c r="U112" s="97">
        <v>0</v>
      </c>
      <c r="V112" s="98">
        <f t="shared" si="1"/>
        <v>0</v>
      </c>
    </row>
    <row r="113" spans="1:22">
      <c r="A113">
        <v>105</v>
      </c>
      <c r="B113">
        <v>2</v>
      </c>
      <c r="I113">
        <v>11100103</v>
      </c>
      <c r="J113" t="str">
        <f>+'ANEXO N°1 (DDJJ 1847 y 1926)'!B32</f>
        <v>1.01.99.00</v>
      </c>
      <c r="K113" t="str">
        <f>+VLOOKUP(J113,'ANEXO N°1 (DDJJ 1847 y 1926)'!$B$10:$C$186,2,FALSE)</f>
        <v>Otros activos corrientes</v>
      </c>
      <c r="L113" t="s">
        <v>1357</v>
      </c>
      <c r="M113" s="97">
        <v>135454720</v>
      </c>
      <c r="N113" s="97">
        <v>133319408</v>
      </c>
      <c r="O113" s="97">
        <v>2135312</v>
      </c>
      <c r="P113" s="97">
        <v>0</v>
      </c>
      <c r="Q113" s="97">
        <v>2135312</v>
      </c>
      <c r="R113" s="97">
        <v>0</v>
      </c>
      <c r="S113" s="97">
        <v>0</v>
      </c>
      <c r="T113" s="97">
        <v>0</v>
      </c>
      <c r="U113" s="97">
        <v>0</v>
      </c>
      <c r="V113" s="98">
        <f t="shared" si="1"/>
        <v>2135312</v>
      </c>
    </row>
    <row r="114" spans="1:22">
      <c r="A114">
        <v>106</v>
      </c>
      <c r="B114">
        <v>2</v>
      </c>
      <c r="I114">
        <v>11120101</v>
      </c>
      <c r="J114" t="str">
        <f>+'ANEXO N°1 (DDJJ 1847 y 1926)'!B32</f>
        <v>1.01.99.00</v>
      </c>
      <c r="K114" t="str">
        <f>+VLOOKUP(J114,'ANEXO N°1 (DDJJ 1847 y 1926)'!$B$10:$C$186,2,FALSE)</f>
        <v>Otros activos corrientes</v>
      </c>
      <c r="L114" t="s">
        <v>1358</v>
      </c>
      <c r="M114" s="97">
        <v>16630</v>
      </c>
      <c r="N114" s="97">
        <v>16630</v>
      </c>
      <c r="O114" s="97">
        <v>0</v>
      </c>
      <c r="P114" s="97">
        <v>0</v>
      </c>
      <c r="Q114" s="97">
        <v>0</v>
      </c>
      <c r="R114" s="97">
        <v>0</v>
      </c>
      <c r="S114" s="97">
        <v>0</v>
      </c>
      <c r="T114" s="97">
        <v>0</v>
      </c>
      <c r="U114" s="97">
        <v>0</v>
      </c>
      <c r="V114" s="98">
        <f t="shared" si="1"/>
        <v>0</v>
      </c>
    </row>
    <row r="115" spans="1:22">
      <c r="A115">
        <v>107</v>
      </c>
      <c r="B115">
        <v>2</v>
      </c>
      <c r="I115" s="102">
        <v>11120102</v>
      </c>
      <c r="J115" s="102" t="str">
        <f>+'ANEXO N°1 (DDJJ 1847 y 1926)'!B58</f>
        <v>1.03.10.00</v>
      </c>
      <c r="K115" s="102" t="str">
        <f>+VLOOKUP(J115,'ANEXO N°1 (DDJJ 1847 y 1926)'!$B$10:$C$186,2,FALSE)</f>
        <v>Inversiones en otras sociedades en Chile</v>
      </c>
      <c r="L115" s="102" t="s">
        <v>1359</v>
      </c>
      <c r="M115" s="103">
        <v>5471187224</v>
      </c>
      <c r="N115" s="103">
        <v>466423376</v>
      </c>
      <c r="O115" s="103">
        <v>5004763848</v>
      </c>
      <c r="P115" s="103">
        <v>0</v>
      </c>
      <c r="Q115" s="103">
        <v>5004763848</v>
      </c>
      <c r="R115" s="103">
        <v>0</v>
      </c>
      <c r="S115" s="103">
        <v>0</v>
      </c>
      <c r="T115" s="103">
        <v>0</v>
      </c>
      <c r="U115" s="97">
        <v>0</v>
      </c>
      <c r="V115" s="104">
        <v>3253582416</v>
      </c>
    </row>
    <row r="116" spans="1:22">
      <c r="A116">
        <v>108</v>
      </c>
      <c r="B116">
        <v>2</v>
      </c>
      <c r="I116">
        <v>11120103</v>
      </c>
      <c r="J116" t="str">
        <f>+'ANEXO N°1 (DDJJ 1847 y 1926)'!B77</f>
        <v>1.03.99.00</v>
      </c>
      <c r="K116" t="str">
        <f>+VLOOKUP(J116,'ANEXO N°1 (DDJJ 1847 y 1926)'!$B$10:$C$186,2,FALSE)</f>
        <v>Otros Activos No Corrientes</v>
      </c>
      <c r="L116" t="s">
        <v>1360</v>
      </c>
      <c r="M116" s="97">
        <v>730043423</v>
      </c>
      <c r="N116" s="97">
        <v>730043423</v>
      </c>
      <c r="O116" s="97">
        <v>0</v>
      </c>
      <c r="P116" s="97">
        <v>0</v>
      </c>
      <c r="Q116" s="97">
        <v>0</v>
      </c>
      <c r="R116" s="97">
        <v>0</v>
      </c>
      <c r="S116" s="97">
        <v>0</v>
      </c>
      <c r="T116" s="97">
        <v>0</v>
      </c>
      <c r="U116" s="97">
        <v>0</v>
      </c>
      <c r="V116" s="98">
        <f t="shared" si="1"/>
        <v>0</v>
      </c>
    </row>
    <row r="117" spans="1:22">
      <c r="A117">
        <v>109</v>
      </c>
      <c r="B117">
        <v>2</v>
      </c>
      <c r="I117">
        <v>11120201</v>
      </c>
      <c r="J117" t="str">
        <f>+'ANEXO N°1 (DDJJ 1847 y 1926)'!B32</f>
        <v>1.01.99.00</v>
      </c>
      <c r="K117" t="str">
        <f>+VLOOKUP(J117,'ANEXO N°1 (DDJJ 1847 y 1926)'!$B$10:$C$186,2,FALSE)</f>
        <v>Otros activos corrientes</v>
      </c>
      <c r="L117" t="s">
        <v>1361</v>
      </c>
      <c r="M117" s="97">
        <v>350000</v>
      </c>
      <c r="N117" s="97">
        <v>350000</v>
      </c>
      <c r="O117" s="97">
        <v>0</v>
      </c>
      <c r="P117" s="97">
        <v>0</v>
      </c>
      <c r="Q117" s="97">
        <v>0</v>
      </c>
      <c r="R117" s="97">
        <v>0</v>
      </c>
      <c r="S117" s="97">
        <v>0</v>
      </c>
      <c r="T117" s="97">
        <v>0</v>
      </c>
      <c r="U117" s="97">
        <v>0</v>
      </c>
      <c r="V117" s="98">
        <f t="shared" si="1"/>
        <v>0</v>
      </c>
    </row>
    <row r="118" spans="1:22">
      <c r="A118">
        <v>110</v>
      </c>
      <c r="B118">
        <v>2</v>
      </c>
      <c r="I118">
        <v>11120202</v>
      </c>
      <c r="J118" t="str">
        <f>+'ANEXO N°1 (DDJJ 1847 y 1926)'!B32</f>
        <v>1.01.99.00</v>
      </c>
      <c r="K118" t="str">
        <f>+VLOOKUP(J118,'ANEXO N°1 (DDJJ 1847 y 1926)'!$B$10:$C$186,2,FALSE)</f>
        <v>Otros activos corrientes</v>
      </c>
      <c r="L118" t="s">
        <v>1362</v>
      </c>
      <c r="M118" s="97">
        <v>1237200</v>
      </c>
      <c r="N118" s="97">
        <v>1237200</v>
      </c>
      <c r="O118" s="97">
        <v>0</v>
      </c>
      <c r="P118" s="97">
        <v>0</v>
      </c>
      <c r="Q118" s="97">
        <v>0</v>
      </c>
      <c r="R118" s="97">
        <v>0</v>
      </c>
      <c r="S118" s="97">
        <v>0</v>
      </c>
      <c r="T118" s="97">
        <v>0</v>
      </c>
      <c r="U118" s="97">
        <v>0</v>
      </c>
      <c r="V118" s="98">
        <f t="shared" si="1"/>
        <v>0</v>
      </c>
    </row>
    <row r="119" spans="1:22">
      <c r="A119">
        <v>111</v>
      </c>
      <c r="B119">
        <v>2</v>
      </c>
      <c r="I119" s="102">
        <v>12010101</v>
      </c>
      <c r="J119" s="102" t="str">
        <f>+'ANEXO N°1 (DDJJ 1847 y 1926)'!B35</f>
        <v>1.02.11.00</v>
      </c>
      <c r="K119" s="102" t="str">
        <f>+VLOOKUP(J119,'ANEXO N°1 (DDJJ 1847 y 1926)'!$B$10:$C$186,2,FALSE)</f>
        <v>Terrenos</v>
      </c>
      <c r="L119" s="102" t="s">
        <v>1363</v>
      </c>
      <c r="M119" s="103">
        <v>2616740240</v>
      </c>
      <c r="N119" s="103">
        <v>3174362</v>
      </c>
      <c r="O119" s="103">
        <v>2613565878</v>
      </c>
      <c r="P119" s="103">
        <v>0</v>
      </c>
      <c r="Q119" s="103">
        <v>2613565878</v>
      </c>
      <c r="R119" s="103">
        <v>0</v>
      </c>
      <c r="S119" s="103">
        <v>0</v>
      </c>
      <c r="T119" s="103">
        <v>0</v>
      </c>
      <c r="U119" s="97">
        <v>0</v>
      </c>
      <c r="V119" s="104">
        <v>1879077899.6712635</v>
      </c>
    </row>
    <row r="120" spans="1:22">
      <c r="A120">
        <v>112</v>
      </c>
      <c r="B120">
        <v>2</v>
      </c>
      <c r="I120" s="102">
        <v>12020101</v>
      </c>
      <c r="J120" s="102" t="str">
        <f>+'ANEXO N°1 (DDJJ 1847 y 1926)'!B36</f>
        <v>1.02.12.00</v>
      </c>
      <c r="K120" s="102" t="str">
        <f>+VLOOKUP(J120,'ANEXO N°1 (DDJJ 1847 y 1926)'!$B$10:$C$186,2,FALSE)</f>
        <v>Construcción y obras de infraestructura</v>
      </c>
      <c r="L120" s="102" t="s">
        <v>1364</v>
      </c>
      <c r="M120" s="103">
        <v>1132755354</v>
      </c>
      <c r="N120" s="103">
        <v>3946660</v>
      </c>
      <c r="O120" s="103">
        <v>1128808694</v>
      </c>
      <c r="P120" s="103">
        <v>0</v>
      </c>
      <c r="Q120" s="103">
        <v>1128808694</v>
      </c>
      <c r="R120" s="103">
        <v>0</v>
      </c>
      <c r="S120" s="103">
        <v>0</v>
      </c>
      <c r="T120" s="103">
        <v>0</v>
      </c>
      <c r="U120" s="97">
        <v>0</v>
      </c>
      <c r="V120" s="104">
        <v>0</v>
      </c>
    </row>
    <row r="121" spans="1:22">
      <c r="A121">
        <v>113</v>
      </c>
      <c r="B121">
        <v>2</v>
      </c>
      <c r="I121">
        <v>12020201</v>
      </c>
      <c r="J121" t="str">
        <f>+'ANEXO N°1 (DDJJ 1847 y 1926)'!B36</f>
        <v>1.02.12.00</v>
      </c>
      <c r="K121" t="str">
        <f>+VLOOKUP(J121,'ANEXO N°1 (DDJJ 1847 y 1926)'!$B$10:$C$186,2,FALSE)</f>
        <v>Construcción y obras de infraestructura</v>
      </c>
      <c r="L121" t="s">
        <v>1365</v>
      </c>
      <c r="M121" s="97">
        <v>382184039</v>
      </c>
      <c r="N121" s="97">
        <v>382184039</v>
      </c>
      <c r="O121" s="97">
        <v>0</v>
      </c>
      <c r="P121" s="97">
        <v>0</v>
      </c>
      <c r="Q121" s="97">
        <v>0</v>
      </c>
      <c r="R121" s="97">
        <v>0</v>
      </c>
      <c r="S121" s="97">
        <v>0</v>
      </c>
      <c r="T121" s="97">
        <v>0</v>
      </c>
      <c r="U121" s="97">
        <v>0</v>
      </c>
      <c r="V121" s="98">
        <f t="shared" si="1"/>
        <v>0</v>
      </c>
    </row>
    <row r="122" spans="1:22">
      <c r="A122">
        <v>114</v>
      </c>
      <c r="B122">
        <v>2</v>
      </c>
      <c r="I122">
        <v>12030101</v>
      </c>
      <c r="J122" t="str">
        <f>+'ANEXO N°1 (DDJJ 1847 y 1926)'!B37</f>
        <v>1.02.13.00</v>
      </c>
      <c r="K122" t="str">
        <f>+VLOOKUP(J122,'ANEXO N°1 (DDJJ 1847 y 1926)'!$B$10:$C$186,2,FALSE)</f>
        <v>Maquinarias y equipos</v>
      </c>
      <c r="L122" t="s">
        <v>1366</v>
      </c>
      <c r="M122" s="97">
        <v>5548624</v>
      </c>
      <c r="N122" s="97">
        <v>5548624</v>
      </c>
      <c r="O122" s="97">
        <v>0</v>
      </c>
      <c r="P122" s="97">
        <v>0</v>
      </c>
      <c r="Q122" s="97">
        <v>0</v>
      </c>
      <c r="R122" s="97">
        <v>0</v>
      </c>
      <c r="S122" s="97">
        <v>0</v>
      </c>
      <c r="T122" s="97">
        <v>0</v>
      </c>
      <c r="U122" s="97">
        <v>0</v>
      </c>
      <c r="V122" s="98">
        <f t="shared" si="1"/>
        <v>0</v>
      </c>
    </row>
    <row r="123" spans="1:22">
      <c r="A123">
        <v>115</v>
      </c>
      <c r="B123">
        <v>2</v>
      </c>
      <c r="I123" s="102">
        <v>12030102</v>
      </c>
      <c r="J123" s="102" t="str">
        <f>+'ANEXO N°1 (DDJJ 1847 y 1926)'!B39</f>
        <v>1.02.15.00</v>
      </c>
      <c r="K123" s="102" t="str">
        <f>+VLOOKUP(J123,'ANEXO N°1 (DDJJ 1847 y 1926)'!$B$10:$C$186,2,FALSE)</f>
        <v>Equipos Computacionales y similares</v>
      </c>
      <c r="L123" s="102" t="s">
        <v>1367</v>
      </c>
      <c r="M123" s="103">
        <v>42779304</v>
      </c>
      <c r="N123" s="103">
        <v>42374473</v>
      </c>
      <c r="O123" s="103">
        <v>404831</v>
      </c>
      <c r="P123" s="103">
        <v>0</v>
      </c>
      <c r="Q123" s="103">
        <v>404831</v>
      </c>
      <c r="R123" s="103">
        <v>0</v>
      </c>
      <c r="S123" s="103">
        <v>0</v>
      </c>
      <c r="T123" s="103">
        <v>0</v>
      </c>
      <c r="U123" s="97">
        <v>0</v>
      </c>
      <c r="V123" s="104">
        <v>0</v>
      </c>
    </row>
    <row r="124" spans="1:22">
      <c r="A124">
        <v>116</v>
      </c>
      <c r="B124">
        <v>2</v>
      </c>
      <c r="I124" s="102">
        <v>12030103</v>
      </c>
      <c r="J124" s="102" t="str">
        <f>+'ANEXO N°1 (DDJJ 1847 y 1926)'!B41</f>
        <v>1.02.17.00</v>
      </c>
      <c r="K124" s="102" t="str">
        <f>+VLOOKUP(J124,'ANEXO N°1 (DDJJ 1847 y 1926)'!$B$10:$C$186,2,FALSE)</f>
        <v>Vehículos</v>
      </c>
      <c r="L124" s="102" t="s">
        <v>1368</v>
      </c>
      <c r="M124" s="103">
        <v>110806704</v>
      </c>
      <c r="N124" s="103">
        <v>90537580</v>
      </c>
      <c r="O124" s="103">
        <v>20269124</v>
      </c>
      <c r="P124" s="103">
        <v>0</v>
      </c>
      <c r="Q124" s="103">
        <v>20269124</v>
      </c>
      <c r="R124" s="103">
        <v>0</v>
      </c>
      <c r="S124" s="103">
        <v>0</v>
      </c>
      <c r="T124" s="103">
        <v>0</v>
      </c>
      <c r="U124" s="97">
        <v>0</v>
      </c>
      <c r="V124" s="104">
        <v>0</v>
      </c>
    </row>
    <row r="125" spans="1:22">
      <c r="A125">
        <v>117</v>
      </c>
      <c r="B125">
        <v>2</v>
      </c>
      <c r="I125">
        <v>12030104</v>
      </c>
      <c r="J125" t="str">
        <f>+'ANEXO N°1 (DDJJ 1847 y 1926)'!B38</f>
        <v>1.02.14.00</v>
      </c>
      <c r="K125" t="str">
        <f>+VLOOKUP(J125,'ANEXO N°1 (DDJJ 1847 y 1926)'!$B$10:$C$186,2,FALSE)</f>
        <v>Muebles y utiles</v>
      </c>
      <c r="L125" t="s">
        <v>1369</v>
      </c>
      <c r="M125" s="97">
        <v>14595</v>
      </c>
      <c r="N125" s="97">
        <v>14595</v>
      </c>
      <c r="O125" s="97">
        <v>0</v>
      </c>
      <c r="P125" s="97">
        <v>0</v>
      </c>
      <c r="Q125" s="97">
        <v>0</v>
      </c>
      <c r="R125" s="97">
        <v>0</v>
      </c>
      <c r="S125" s="97">
        <v>0</v>
      </c>
      <c r="T125" s="97">
        <v>0</v>
      </c>
      <c r="U125" s="97">
        <v>0</v>
      </c>
      <c r="V125" s="98">
        <f t="shared" si="1"/>
        <v>0</v>
      </c>
    </row>
    <row r="126" spans="1:22">
      <c r="A126">
        <v>118</v>
      </c>
      <c r="B126">
        <v>2</v>
      </c>
      <c r="I126">
        <v>12080101</v>
      </c>
      <c r="J126" t="str">
        <f>+'ANEXO N°1 (DDJJ 1847 y 1926)'!B52</f>
        <v>1.02.99.00</v>
      </c>
      <c r="K126" t="str">
        <f>+VLOOKUP(J126,'ANEXO N°1 (DDJJ 1847 y 1926)'!$B$10:$C$186,2,FALSE)</f>
        <v>Otros Bienes Propiedad Planta y Equipo</v>
      </c>
      <c r="L126" t="s">
        <v>1370</v>
      </c>
      <c r="M126" s="97">
        <v>826700649</v>
      </c>
      <c r="N126" s="97">
        <v>826700649</v>
      </c>
      <c r="O126" s="97">
        <v>0</v>
      </c>
      <c r="P126" s="97">
        <v>0</v>
      </c>
      <c r="Q126" s="97">
        <v>0</v>
      </c>
      <c r="R126" s="97">
        <v>0</v>
      </c>
      <c r="S126" s="97">
        <v>0</v>
      </c>
      <c r="T126" s="97">
        <v>0</v>
      </c>
      <c r="U126" s="97">
        <v>0</v>
      </c>
      <c r="V126" s="98">
        <f t="shared" si="1"/>
        <v>0</v>
      </c>
    </row>
    <row r="127" spans="1:22">
      <c r="A127">
        <v>119</v>
      </c>
      <c r="B127">
        <v>2</v>
      </c>
      <c r="I127">
        <v>12100101</v>
      </c>
      <c r="J127" t="str">
        <f>+'ANEXO N°1 (DDJJ 1847 y 1926)'!B49</f>
        <v>1.02.90.00</v>
      </c>
      <c r="K127" t="str">
        <f>+VLOOKUP(J127,'ANEXO N°1 (DDJJ 1847 y 1926)'!$B$10:$C$186,2,FALSE)</f>
        <v>Depreciación Acumulada (excepto Automoviles y Activos en Leasing)</v>
      </c>
      <c r="L127" t="s">
        <v>1371</v>
      </c>
      <c r="M127" s="97">
        <v>148562868</v>
      </c>
      <c r="N127" s="97">
        <v>148562868</v>
      </c>
      <c r="O127" s="97">
        <v>0</v>
      </c>
      <c r="P127" s="97">
        <v>0</v>
      </c>
      <c r="Q127" s="97">
        <v>0</v>
      </c>
      <c r="R127" s="97">
        <v>0</v>
      </c>
      <c r="S127" s="97">
        <v>0</v>
      </c>
      <c r="T127" s="97">
        <v>0</v>
      </c>
      <c r="U127" s="97">
        <v>0</v>
      </c>
      <c r="V127" s="98">
        <f t="shared" si="1"/>
        <v>0</v>
      </c>
    </row>
    <row r="128" spans="1:22">
      <c r="A128">
        <v>120</v>
      </c>
      <c r="B128">
        <v>2</v>
      </c>
      <c r="I128">
        <v>12100102</v>
      </c>
      <c r="J128" t="str">
        <f>+'ANEXO N°1 (DDJJ 1847 y 1926)'!B49</f>
        <v>1.02.90.00</v>
      </c>
      <c r="K128" t="str">
        <f>+VLOOKUP(J128,'ANEXO N°1 (DDJJ 1847 y 1926)'!$B$10:$C$186,2,FALSE)</f>
        <v>Depreciación Acumulada (excepto Automoviles y Activos en Leasing)</v>
      </c>
      <c r="L128" t="s">
        <v>1372</v>
      </c>
      <c r="M128" s="97">
        <v>8821234</v>
      </c>
      <c r="N128" s="97">
        <v>8821234</v>
      </c>
      <c r="O128" s="97">
        <v>0</v>
      </c>
      <c r="P128" s="97">
        <v>0</v>
      </c>
      <c r="Q128" s="97">
        <v>0</v>
      </c>
      <c r="R128" s="97">
        <v>0</v>
      </c>
      <c r="S128" s="97">
        <v>0</v>
      </c>
      <c r="T128" s="97">
        <v>0</v>
      </c>
      <c r="U128" s="97">
        <v>0</v>
      </c>
      <c r="V128" s="98">
        <f t="shared" si="1"/>
        <v>0</v>
      </c>
    </row>
    <row r="129" spans="1:22">
      <c r="A129">
        <v>121</v>
      </c>
      <c r="B129">
        <v>2</v>
      </c>
      <c r="I129" s="102">
        <v>12100103</v>
      </c>
      <c r="J129" s="102" t="str">
        <f>+'ANEXO N°1 (DDJJ 1847 y 1926)'!B49</f>
        <v>1.02.90.00</v>
      </c>
      <c r="K129" s="102" t="str">
        <f>+VLOOKUP(J129,'ANEXO N°1 (DDJJ 1847 y 1926)'!$B$10:$C$186,2,FALSE)</f>
        <v>Depreciación Acumulada (excepto Automoviles y Activos en Leasing)</v>
      </c>
      <c r="L129" s="102" t="s">
        <v>1373</v>
      </c>
      <c r="M129" s="103">
        <v>28776572</v>
      </c>
      <c r="N129" s="103">
        <v>28985330</v>
      </c>
      <c r="O129" s="103">
        <v>0</v>
      </c>
      <c r="P129" s="103">
        <v>208758</v>
      </c>
      <c r="Q129" s="103">
        <v>0</v>
      </c>
      <c r="R129" s="103">
        <v>208758</v>
      </c>
      <c r="S129" s="103">
        <v>0</v>
      </c>
      <c r="T129" s="103">
        <v>0</v>
      </c>
      <c r="U129" s="97">
        <v>0</v>
      </c>
      <c r="V129" s="104">
        <v>0</v>
      </c>
    </row>
    <row r="130" spans="1:22">
      <c r="A130">
        <v>122</v>
      </c>
      <c r="B130">
        <v>2</v>
      </c>
      <c r="I130" s="102">
        <v>12100104</v>
      </c>
      <c r="J130" s="102" t="str">
        <f>+'ANEXO N°1 (DDJJ 1847 y 1926)'!B49</f>
        <v>1.02.90.00</v>
      </c>
      <c r="K130" s="102" t="str">
        <f>+VLOOKUP(J130,'ANEXO N°1 (DDJJ 1847 y 1926)'!$B$10:$C$186,2,FALSE)</f>
        <v>Depreciación Acumulada (excepto Automoviles y Activos en Leasing)</v>
      </c>
      <c r="L130" s="102" t="s">
        <v>1374</v>
      </c>
      <c r="M130" s="103">
        <v>7663887</v>
      </c>
      <c r="N130" s="103">
        <v>12353006</v>
      </c>
      <c r="O130" s="103">
        <v>0</v>
      </c>
      <c r="P130" s="103">
        <v>4689119</v>
      </c>
      <c r="Q130" s="103">
        <v>0</v>
      </c>
      <c r="R130" s="103">
        <v>4689119</v>
      </c>
      <c r="S130" s="103">
        <v>0</v>
      </c>
      <c r="T130" s="103">
        <v>0</v>
      </c>
      <c r="U130" s="97">
        <v>0</v>
      </c>
      <c r="V130" s="104">
        <v>0</v>
      </c>
    </row>
    <row r="131" spans="1:22">
      <c r="A131">
        <v>123</v>
      </c>
      <c r="B131">
        <v>2</v>
      </c>
      <c r="I131">
        <v>13060101</v>
      </c>
      <c r="J131" t="str">
        <f>+'ANEXO N°1 (DDJJ 1847 y 1926)'!B20</f>
        <v>1.01.25.00</v>
      </c>
      <c r="K131" t="str">
        <f>+VLOOKUP(J131,'ANEXO N°1 (DDJJ 1847 y 1926)'!$B$10:$C$186,2,FALSE)</f>
        <v xml:space="preserve">Documentos por cobrar </v>
      </c>
      <c r="L131" t="s">
        <v>1375</v>
      </c>
      <c r="M131" s="97">
        <v>47486757</v>
      </c>
      <c r="N131" s="97">
        <v>47486757</v>
      </c>
      <c r="O131" s="97">
        <v>0</v>
      </c>
      <c r="P131" s="97">
        <v>0</v>
      </c>
      <c r="Q131" s="97">
        <v>0</v>
      </c>
      <c r="R131" s="97">
        <v>0</v>
      </c>
      <c r="S131" s="97">
        <v>0</v>
      </c>
      <c r="T131" s="97">
        <v>0</v>
      </c>
      <c r="U131" s="97">
        <v>0</v>
      </c>
      <c r="V131" s="98">
        <f t="shared" si="1"/>
        <v>0</v>
      </c>
    </row>
    <row r="132" spans="1:22">
      <c r="A132">
        <v>124</v>
      </c>
      <c r="B132">
        <v>2</v>
      </c>
      <c r="I132">
        <v>13060102</v>
      </c>
      <c r="J132" t="str">
        <f>+'ANEXO N°1 (DDJJ 1847 y 1926)'!B22</f>
        <v>1.01.40.00</v>
      </c>
      <c r="K132" t="str">
        <f>+VLOOKUP(J132,'ANEXO N°1 (DDJJ 1847 y 1926)'!$B$10:$C$186,2,FALSE)</f>
        <v>Documentos y cuentas por cobrar empresas relacionadas situadas en Chile (cuenta corriente mercantil)</v>
      </c>
      <c r="L132" t="s">
        <v>1376</v>
      </c>
      <c r="M132" s="97">
        <v>1175202919</v>
      </c>
      <c r="N132" s="97">
        <v>1053788676</v>
      </c>
      <c r="O132" s="97">
        <v>121414243</v>
      </c>
      <c r="P132" s="97">
        <v>0</v>
      </c>
      <c r="Q132" s="97">
        <v>121414243</v>
      </c>
      <c r="R132" s="97">
        <v>0</v>
      </c>
      <c r="S132" s="97">
        <v>0</v>
      </c>
      <c r="T132" s="97">
        <v>0</v>
      </c>
      <c r="U132" s="97">
        <v>0</v>
      </c>
      <c r="V132" s="98">
        <f t="shared" si="1"/>
        <v>121414243</v>
      </c>
    </row>
    <row r="133" spans="1:22">
      <c r="A133">
        <v>125</v>
      </c>
      <c r="B133">
        <v>2</v>
      </c>
      <c r="I133">
        <v>13080103</v>
      </c>
      <c r="J133" t="str">
        <f>+'ANEXO N°1 (DDJJ 1847 y 1926)'!B52</f>
        <v>1.02.99.00</v>
      </c>
      <c r="K133" t="str">
        <f>+VLOOKUP(J133,'ANEXO N°1 (DDJJ 1847 y 1926)'!$B$10:$C$186,2,FALSE)</f>
        <v>Otros Bienes Propiedad Planta y Equipo</v>
      </c>
      <c r="L133" t="s">
        <v>1377</v>
      </c>
      <c r="M133" s="97">
        <v>9696037</v>
      </c>
      <c r="N133" s="97">
        <v>0</v>
      </c>
      <c r="O133" s="97">
        <v>9696037</v>
      </c>
      <c r="P133" s="97">
        <v>0</v>
      </c>
      <c r="Q133" s="97">
        <v>9696037</v>
      </c>
      <c r="R133" s="97">
        <v>0</v>
      </c>
      <c r="S133" s="97">
        <v>0</v>
      </c>
      <c r="T133" s="97">
        <v>0</v>
      </c>
      <c r="U133" s="97">
        <v>0</v>
      </c>
      <c r="V133" s="98">
        <f t="shared" si="1"/>
        <v>9696037</v>
      </c>
    </row>
    <row r="134" spans="1:22">
      <c r="A134">
        <v>126</v>
      </c>
      <c r="B134">
        <v>2</v>
      </c>
      <c r="I134">
        <v>13090101</v>
      </c>
      <c r="J134" t="str">
        <f>+'ANEXO N°1 (DDJJ 1847 y 1926)'!B52</f>
        <v>1.02.99.00</v>
      </c>
      <c r="K134" t="str">
        <f>+VLOOKUP(J134,'ANEXO N°1 (DDJJ 1847 y 1926)'!$B$10:$C$186,2,FALSE)</f>
        <v>Otros Bienes Propiedad Planta y Equipo</v>
      </c>
      <c r="L134" t="s">
        <v>1378</v>
      </c>
      <c r="M134" s="97">
        <v>33042</v>
      </c>
      <c r="N134" s="97">
        <v>33042</v>
      </c>
      <c r="O134" s="97">
        <v>0</v>
      </c>
      <c r="P134" s="97">
        <v>0</v>
      </c>
      <c r="Q134" s="97">
        <v>0</v>
      </c>
      <c r="R134" s="97">
        <v>0</v>
      </c>
      <c r="S134" s="97">
        <v>0</v>
      </c>
      <c r="T134" s="97">
        <v>0</v>
      </c>
      <c r="U134" s="97">
        <v>0</v>
      </c>
      <c r="V134" s="98">
        <f t="shared" si="1"/>
        <v>0</v>
      </c>
    </row>
    <row r="135" spans="1:22">
      <c r="A135">
        <v>127</v>
      </c>
      <c r="B135">
        <v>2</v>
      </c>
      <c r="I135">
        <v>13090103</v>
      </c>
      <c r="J135" t="str">
        <f>+'ANEXO N°1 (DDJJ 1847 y 1926)'!B52</f>
        <v>1.02.99.00</v>
      </c>
      <c r="K135" t="str">
        <f>+VLOOKUP(J135,'ANEXO N°1 (DDJJ 1847 y 1926)'!$B$10:$C$186,2,FALSE)</f>
        <v>Otros Bienes Propiedad Planta y Equipo</v>
      </c>
      <c r="L135" t="s">
        <v>1379</v>
      </c>
      <c r="M135" s="97">
        <v>0</v>
      </c>
      <c r="N135" s="97">
        <v>8853781</v>
      </c>
      <c r="O135" s="97">
        <v>0</v>
      </c>
      <c r="P135" s="97">
        <v>8853781</v>
      </c>
      <c r="Q135" s="97">
        <v>0</v>
      </c>
      <c r="R135" s="97">
        <v>8853781</v>
      </c>
      <c r="S135" s="97">
        <v>0</v>
      </c>
      <c r="T135" s="97">
        <v>0</v>
      </c>
      <c r="U135" s="97">
        <v>0</v>
      </c>
      <c r="V135" s="98">
        <f>-R135</f>
        <v>-8853781</v>
      </c>
    </row>
    <row r="136" spans="1:22">
      <c r="A136">
        <v>128</v>
      </c>
      <c r="B136">
        <v>2</v>
      </c>
      <c r="I136">
        <v>21010111</v>
      </c>
      <c r="J136" t="str">
        <f>+'ANEXO N°1 (DDJJ 1847 y 1926)'!B84</f>
        <v>2.01.01.00</v>
      </c>
      <c r="K136" t="str">
        <f>+VLOOKUP(J136,'ANEXO N°1 (DDJJ 1847 y 1926)'!$B$10:$C$186,2,FALSE)</f>
        <v xml:space="preserve">Obligaciones con bancos e instituciones financieras </v>
      </c>
      <c r="L136" t="s">
        <v>1380</v>
      </c>
      <c r="M136" s="97">
        <v>1963030988</v>
      </c>
      <c r="N136" s="97">
        <v>1963030988</v>
      </c>
      <c r="O136" s="97">
        <v>0</v>
      </c>
      <c r="P136" s="97">
        <v>0</v>
      </c>
      <c r="Q136" s="97">
        <v>0</v>
      </c>
      <c r="R136" s="97">
        <v>0</v>
      </c>
      <c r="S136" s="97">
        <v>0</v>
      </c>
      <c r="T136" s="97">
        <v>0</v>
      </c>
      <c r="U136" s="97">
        <v>0</v>
      </c>
      <c r="V136" s="98">
        <f t="shared" si="1"/>
        <v>0</v>
      </c>
    </row>
    <row r="137" spans="1:22">
      <c r="A137">
        <v>129</v>
      </c>
      <c r="B137">
        <v>2</v>
      </c>
      <c r="I137">
        <v>21070101</v>
      </c>
      <c r="J137" t="str">
        <f>+'ANEXO N°1 (DDJJ 1847 y 1926)'!B90</f>
        <v>2.01.11.00</v>
      </c>
      <c r="K137" t="str">
        <f>+VLOOKUP(J137,'ANEXO N°1 (DDJJ 1847 y 1926)'!$B$10:$C$186,2,FALSE)</f>
        <v>Proveedores por Pagar</v>
      </c>
      <c r="L137" t="s">
        <v>1381</v>
      </c>
      <c r="M137" s="97">
        <v>1990703037</v>
      </c>
      <c r="N137" s="97">
        <v>1990703037</v>
      </c>
      <c r="O137" s="97">
        <v>0</v>
      </c>
      <c r="P137" s="97">
        <v>0</v>
      </c>
      <c r="Q137" s="97">
        <v>0</v>
      </c>
      <c r="R137" s="97">
        <v>0</v>
      </c>
      <c r="S137" s="97">
        <v>0</v>
      </c>
      <c r="T137" s="97">
        <v>0</v>
      </c>
      <c r="U137" s="97">
        <v>0</v>
      </c>
      <c r="V137" s="98">
        <f t="shared" si="1"/>
        <v>0</v>
      </c>
    </row>
    <row r="138" spans="1:22">
      <c r="A138">
        <v>130</v>
      </c>
      <c r="B138">
        <v>2</v>
      </c>
      <c r="I138">
        <v>21070103</v>
      </c>
      <c r="J138" t="str">
        <f>+'ANEXO N°1 (DDJJ 1847 y 1926)'!B105</f>
        <v>2.01.99.00</v>
      </c>
      <c r="K138" t="str">
        <f>+VLOOKUP(J138,'ANEXO N°1 (DDJJ 1847 y 1926)'!$B$10:$C$186,2,FALSE)</f>
        <v>Otros pasivos Corrientes</v>
      </c>
      <c r="L138" t="s">
        <v>1382</v>
      </c>
      <c r="M138" s="97">
        <v>2193847815</v>
      </c>
      <c r="N138" s="97">
        <v>2193847815</v>
      </c>
      <c r="O138" s="97">
        <v>0</v>
      </c>
      <c r="P138" s="97">
        <v>0</v>
      </c>
      <c r="Q138" s="97">
        <v>0</v>
      </c>
      <c r="R138" s="97">
        <v>0</v>
      </c>
      <c r="S138" s="97">
        <v>0</v>
      </c>
      <c r="T138" s="97">
        <v>0</v>
      </c>
      <c r="U138" s="97">
        <v>0</v>
      </c>
      <c r="V138" s="98">
        <f t="shared" si="1"/>
        <v>0</v>
      </c>
    </row>
    <row r="139" spans="1:22">
      <c r="A139">
        <v>131</v>
      </c>
      <c r="B139">
        <v>2</v>
      </c>
      <c r="I139">
        <v>21070104</v>
      </c>
      <c r="J139" t="str">
        <f>+'ANEXO N°1 (DDJJ 1847 y 1926)'!B105</f>
        <v>2.01.99.00</v>
      </c>
      <c r="K139" t="str">
        <f>+VLOOKUP(J139,'ANEXO N°1 (DDJJ 1847 y 1926)'!$B$10:$C$186,2,FALSE)</f>
        <v>Otros pasivos Corrientes</v>
      </c>
      <c r="L139" t="s">
        <v>1383</v>
      </c>
      <c r="M139" s="97">
        <v>27514831</v>
      </c>
      <c r="N139" s="97">
        <v>27579983</v>
      </c>
      <c r="O139" s="97">
        <v>0</v>
      </c>
      <c r="P139" s="97">
        <v>65152</v>
      </c>
      <c r="Q139" s="97">
        <v>0</v>
      </c>
      <c r="R139" s="97">
        <v>65152</v>
      </c>
      <c r="S139" s="97">
        <v>0</v>
      </c>
      <c r="T139" s="97">
        <v>0</v>
      </c>
      <c r="U139" s="97">
        <v>0</v>
      </c>
      <c r="V139" s="98">
        <f>-R139</f>
        <v>-65152</v>
      </c>
    </row>
    <row r="140" spans="1:22">
      <c r="A140">
        <v>132</v>
      </c>
      <c r="B140">
        <v>2</v>
      </c>
      <c r="I140">
        <v>21070106</v>
      </c>
      <c r="J140" t="str">
        <f>+'ANEXO N°1 (DDJJ 1847 y 1926)'!B105</f>
        <v>2.01.99.00</v>
      </c>
      <c r="K140" t="str">
        <f>+VLOOKUP(J140,'ANEXO N°1 (DDJJ 1847 y 1926)'!$B$10:$C$186,2,FALSE)</f>
        <v>Otros pasivos Corrientes</v>
      </c>
      <c r="L140" t="s">
        <v>1384</v>
      </c>
      <c r="M140" s="97">
        <v>1505661</v>
      </c>
      <c r="N140" s="97">
        <v>1505661</v>
      </c>
      <c r="O140" s="97">
        <v>0</v>
      </c>
      <c r="P140" s="97">
        <v>0</v>
      </c>
      <c r="Q140" s="97">
        <v>0</v>
      </c>
      <c r="R140" s="97">
        <v>0</v>
      </c>
      <c r="S140" s="97">
        <v>0</v>
      </c>
      <c r="T140" s="97">
        <v>0</v>
      </c>
      <c r="U140" s="97">
        <v>0</v>
      </c>
      <c r="V140" s="98">
        <f t="shared" ref="V140:V145" si="2">-R140</f>
        <v>0</v>
      </c>
    </row>
    <row r="141" spans="1:22">
      <c r="A141">
        <v>133</v>
      </c>
      <c r="B141">
        <v>2</v>
      </c>
      <c r="I141">
        <v>21070108</v>
      </c>
      <c r="J141" t="str">
        <f>+'ANEXO N°1 (DDJJ 1847 y 1926)'!B94</f>
        <v>2.01.40.00</v>
      </c>
      <c r="K141" t="str">
        <f>+VLOOKUP(J141,'ANEXO N°1 (DDJJ 1847 y 1926)'!$B$10:$C$186,2,FALSE)</f>
        <v>Documentos y cuentas por pagar empresas relacionadas situadas en Chile (cuenta corriente mercantil)</v>
      </c>
      <c r="L141" t="s">
        <v>1385</v>
      </c>
      <c r="M141" s="97">
        <v>61181372</v>
      </c>
      <c r="N141" s="97">
        <v>61205518</v>
      </c>
      <c r="O141" s="97">
        <v>0</v>
      </c>
      <c r="P141" s="97">
        <v>24146</v>
      </c>
      <c r="Q141" s="97">
        <v>0</v>
      </c>
      <c r="R141" s="97">
        <v>24146</v>
      </c>
      <c r="S141" s="97">
        <v>0</v>
      </c>
      <c r="T141" s="97">
        <v>0</v>
      </c>
      <c r="U141" s="97">
        <v>0</v>
      </c>
      <c r="V141" s="98">
        <f t="shared" si="2"/>
        <v>-24146</v>
      </c>
    </row>
    <row r="142" spans="1:22">
      <c r="A142">
        <v>134</v>
      </c>
      <c r="B142">
        <v>2</v>
      </c>
      <c r="I142">
        <v>21070109</v>
      </c>
      <c r="J142" t="str">
        <f>+'ANEXO N°1 (DDJJ 1847 y 1926)'!B90</f>
        <v>2.01.11.00</v>
      </c>
      <c r="K142" t="str">
        <f>+VLOOKUP(J142,'ANEXO N°1 (DDJJ 1847 y 1926)'!$B$10:$C$186,2,FALSE)</f>
        <v>Proveedores por Pagar</v>
      </c>
      <c r="L142" t="s">
        <v>1386</v>
      </c>
      <c r="M142" s="97">
        <v>22336844818</v>
      </c>
      <c r="N142" s="97">
        <v>22372116549</v>
      </c>
      <c r="O142" s="97">
        <v>0</v>
      </c>
      <c r="P142" s="97">
        <v>35271731</v>
      </c>
      <c r="Q142" s="97">
        <v>0</v>
      </c>
      <c r="R142" s="97">
        <v>35271731</v>
      </c>
      <c r="S142" s="97">
        <v>0</v>
      </c>
      <c r="T142" s="97">
        <v>0</v>
      </c>
      <c r="U142" s="97">
        <v>0</v>
      </c>
      <c r="V142" s="98">
        <f t="shared" si="2"/>
        <v>-35271731</v>
      </c>
    </row>
    <row r="143" spans="1:22">
      <c r="A143">
        <v>135</v>
      </c>
      <c r="B143">
        <v>2</v>
      </c>
      <c r="I143">
        <v>21070110</v>
      </c>
      <c r="J143" t="str">
        <f>+'ANEXO N°1 (DDJJ 1847 y 1926)'!B90</f>
        <v>2.01.11.00</v>
      </c>
      <c r="K143" t="str">
        <f>+VLOOKUP(J143,'ANEXO N°1 (DDJJ 1847 y 1926)'!$B$10:$C$186,2,FALSE)</f>
        <v>Proveedores por Pagar</v>
      </c>
      <c r="L143" t="s">
        <v>1387</v>
      </c>
      <c r="M143" s="97">
        <v>124817739</v>
      </c>
      <c r="N143" s="97">
        <v>124817739</v>
      </c>
      <c r="O143" s="97">
        <v>0</v>
      </c>
      <c r="P143" s="97">
        <v>0</v>
      </c>
      <c r="Q143" s="97">
        <v>0</v>
      </c>
      <c r="R143" s="97">
        <v>0</v>
      </c>
      <c r="S143" s="97">
        <v>0</v>
      </c>
      <c r="T143" s="97">
        <v>0</v>
      </c>
      <c r="U143" s="97">
        <v>0</v>
      </c>
      <c r="V143" s="98">
        <f t="shared" si="2"/>
        <v>0</v>
      </c>
    </row>
    <row r="144" spans="1:22">
      <c r="A144">
        <v>136</v>
      </c>
      <c r="B144">
        <v>2</v>
      </c>
      <c r="I144">
        <v>21070111</v>
      </c>
      <c r="J144" t="str">
        <f>+'ANEXO N°1 (DDJJ 1847 y 1926)'!B94</f>
        <v>2.01.40.00</v>
      </c>
      <c r="K144" t="str">
        <f>+VLOOKUP(J144,'ANEXO N°1 (DDJJ 1847 y 1926)'!$B$10:$C$186,2,FALSE)</f>
        <v>Documentos y cuentas por pagar empresas relacionadas situadas en Chile (cuenta corriente mercantil)</v>
      </c>
      <c r="L144" t="s">
        <v>1388</v>
      </c>
      <c r="M144" s="97">
        <v>43829746</v>
      </c>
      <c r="N144" s="97">
        <v>599989496</v>
      </c>
      <c r="O144" s="97">
        <v>0</v>
      </c>
      <c r="P144" s="97">
        <v>556159750</v>
      </c>
      <c r="Q144" s="97">
        <v>0</v>
      </c>
      <c r="R144" s="97">
        <v>556159750</v>
      </c>
      <c r="S144" s="97">
        <v>0</v>
      </c>
      <c r="T144" s="97">
        <v>0</v>
      </c>
      <c r="U144" s="97">
        <v>0</v>
      </c>
      <c r="V144" s="98">
        <f t="shared" si="2"/>
        <v>-556159750</v>
      </c>
    </row>
    <row r="145" spans="1:22">
      <c r="A145">
        <v>137</v>
      </c>
      <c r="B145">
        <v>2</v>
      </c>
      <c r="I145">
        <v>21070112</v>
      </c>
      <c r="J145" t="str">
        <f>+'ANEXO N°1 (DDJJ 1847 y 1926)'!B94</f>
        <v>2.01.40.00</v>
      </c>
      <c r="K145" t="str">
        <f>+VLOOKUP(J145,'ANEXO N°1 (DDJJ 1847 y 1926)'!$B$10:$C$186,2,FALSE)</f>
        <v>Documentos y cuentas por pagar empresas relacionadas situadas en Chile (cuenta corriente mercantil)</v>
      </c>
      <c r="L145" t="s">
        <v>1389</v>
      </c>
      <c r="M145" s="97">
        <v>809118530</v>
      </c>
      <c r="N145" s="97">
        <v>831198792</v>
      </c>
      <c r="O145" s="97">
        <v>0</v>
      </c>
      <c r="P145" s="97">
        <v>22080262</v>
      </c>
      <c r="Q145" s="97">
        <v>0</v>
      </c>
      <c r="R145" s="97">
        <v>22080262</v>
      </c>
      <c r="S145" s="97">
        <v>0</v>
      </c>
      <c r="T145" s="97">
        <v>0</v>
      </c>
      <c r="U145" s="97">
        <v>0</v>
      </c>
      <c r="V145" s="98">
        <f t="shared" si="2"/>
        <v>-22080262</v>
      </c>
    </row>
    <row r="146" spans="1:22">
      <c r="A146">
        <v>138</v>
      </c>
      <c r="B146">
        <v>2</v>
      </c>
      <c r="I146">
        <v>21080101</v>
      </c>
      <c r="J146" t="str">
        <f>+'ANEXO N°1 (DDJJ 1847 y 1926)'!B92</f>
        <v>2.01.14.00</v>
      </c>
      <c r="K146" t="str">
        <f>+VLOOKUP(J146,'ANEXO N°1 (DDJJ 1847 y 1926)'!$B$10:$C$186,2,FALSE)</f>
        <v>Documentos por pagar</v>
      </c>
      <c r="L146" t="s">
        <v>1390</v>
      </c>
      <c r="M146" s="97">
        <v>343900220</v>
      </c>
      <c r="N146" s="97">
        <v>343900220</v>
      </c>
      <c r="O146" s="97">
        <v>0</v>
      </c>
      <c r="P146" s="97">
        <v>0</v>
      </c>
      <c r="Q146" s="97">
        <v>0</v>
      </c>
      <c r="R146" s="97">
        <v>0</v>
      </c>
      <c r="S146" s="97">
        <v>0</v>
      </c>
      <c r="T146" s="97">
        <v>0</v>
      </c>
      <c r="U146" s="97">
        <v>0</v>
      </c>
      <c r="V146" s="98">
        <f t="shared" ref="V146:V174" si="3">+Q146</f>
        <v>0</v>
      </c>
    </row>
    <row r="147" spans="1:22">
      <c r="A147">
        <v>139</v>
      </c>
      <c r="B147">
        <v>2</v>
      </c>
      <c r="I147">
        <v>21080105</v>
      </c>
      <c r="J147" t="str">
        <f>+'ANEXO N°1 (DDJJ 1847 y 1926)'!B92</f>
        <v>2.01.14.00</v>
      </c>
      <c r="K147" t="str">
        <f>+VLOOKUP(J147,'ANEXO N°1 (DDJJ 1847 y 1926)'!$B$10:$C$186,2,FALSE)</f>
        <v>Documentos por pagar</v>
      </c>
      <c r="L147" t="s">
        <v>1391</v>
      </c>
      <c r="M147" s="97">
        <v>2423406277</v>
      </c>
      <c r="N147" s="97">
        <v>2423406277</v>
      </c>
      <c r="O147" s="97">
        <v>0</v>
      </c>
      <c r="P147" s="97">
        <v>0</v>
      </c>
      <c r="Q147" s="97">
        <v>0</v>
      </c>
      <c r="R147" s="97">
        <v>0</v>
      </c>
      <c r="S147" s="97">
        <v>0</v>
      </c>
      <c r="T147" s="97">
        <v>0</v>
      </c>
      <c r="U147" s="97">
        <v>0</v>
      </c>
      <c r="V147" s="98">
        <f t="shared" si="3"/>
        <v>0</v>
      </c>
    </row>
    <row r="148" spans="1:22">
      <c r="A148">
        <v>140</v>
      </c>
      <c r="B148">
        <v>2</v>
      </c>
      <c r="I148">
        <v>21080110</v>
      </c>
      <c r="J148" t="str">
        <f>+'ANEXO N°1 (DDJJ 1847 y 1926)'!B105</f>
        <v>2.01.99.00</v>
      </c>
      <c r="K148" t="str">
        <f>+VLOOKUP(J148,'ANEXO N°1 (DDJJ 1847 y 1926)'!$B$10:$C$186,2,FALSE)</f>
        <v>Otros pasivos Corrientes</v>
      </c>
      <c r="L148" t="s">
        <v>1392</v>
      </c>
      <c r="M148" s="97">
        <v>1897264</v>
      </c>
      <c r="N148" s="97">
        <v>1897264</v>
      </c>
      <c r="O148" s="97">
        <v>0</v>
      </c>
      <c r="P148" s="97">
        <v>0</v>
      </c>
      <c r="Q148" s="97">
        <v>0</v>
      </c>
      <c r="R148" s="97">
        <v>0</v>
      </c>
      <c r="S148" s="97">
        <v>0</v>
      </c>
      <c r="T148" s="97">
        <v>0</v>
      </c>
      <c r="U148" s="97">
        <v>0</v>
      </c>
      <c r="V148" s="98">
        <f t="shared" si="3"/>
        <v>0</v>
      </c>
    </row>
    <row r="149" spans="1:22">
      <c r="A149">
        <v>141</v>
      </c>
      <c r="B149">
        <v>2</v>
      </c>
      <c r="I149">
        <v>21080111</v>
      </c>
      <c r="J149" t="str">
        <f>+'ANEXO N°1 (DDJJ 1847 y 1926)'!B105</f>
        <v>2.01.99.00</v>
      </c>
      <c r="K149" t="str">
        <f>+VLOOKUP(J149,'ANEXO N°1 (DDJJ 1847 y 1926)'!$B$10:$C$186,2,FALSE)</f>
        <v>Otros pasivos Corrientes</v>
      </c>
      <c r="L149" t="s">
        <v>1393</v>
      </c>
      <c r="M149" s="97">
        <v>98842257</v>
      </c>
      <c r="N149" s="97">
        <v>98842257</v>
      </c>
      <c r="O149" s="97">
        <v>0</v>
      </c>
      <c r="P149" s="97">
        <v>0</v>
      </c>
      <c r="Q149" s="97">
        <v>0</v>
      </c>
      <c r="R149" s="97">
        <v>0</v>
      </c>
      <c r="S149" s="97">
        <v>0</v>
      </c>
      <c r="T149" s="97">
        <v>0</v>
      </c>
      <c r="U149" s="97">
        <v>0</v>
      </c>
      <c r="V149" s="98">
        <f t="shared" si="3"/>
        <v>0</v>
      </c>
    </row>
    <row r="150" spans="1:22">
      <c r="A150">
        <v>142</v>
      </c>
      <c r="B150">
        <v>2</v>
      </c>
      <c r="I150">
        <v>21090101</v>
      </c>
      <c r="J150" t="str">
        <f>+'ANEXO N°1 (DDJJ 1847 y 1926)'!B91</f>
        <v>2.01.12.00</v>
      </c>
      <c r="K150" t="str">
        <f>+VLOOKUP(J150,'ANEXO N°1 (DDJJ 1847 y 1926)'!$B$10:$C$186,2,FALSE)</f>
        <v>Acreedores varios</v>
      </c>
      <c r="L150" t="s">
        <v>1394</v>
      </c>
      <c r="M150" s="97">
        <v>660455152</v>
      </c>
      <c r="N150" s="97">
        <v>660455152</v>
      </c>
      <c r="O150" s="97">
        <v>0</v>
      </c>
      <c r="P150" s="97">
        <v>0</v>
      </c>
      <c r="Q150" s="97">
        <v>0</v>
      </c>
      <c r="R150" s="97">
        <v>0</v>
      </c>
      <c r="S150" s="97">
        <v>0</v>
      </c>
      <c r="T150" s="97">
        <v>0</v>
      </c>
      <c r="U150" s="97">
        <v>0</v>
      </c>
      <c r="V150" s="98">
        <f t="shared" si="3"/>
        <v>0</v>
      </c>
    </row>
    <row r="151" spans="1:22">
      <c r="A151">
        <v>143</v>
      </c>
      <c r="B151">
        <v>2</v>
      </c>
      <c r="I151">
        <v>21100101</v>
      </c>
      <c r="J151" t="str">
        <f>+'ANEXO N°1 (DDJJ 1847 y 1926)'!B94</f>
        <v>2.01.40.00</v>
      </c>
      <c r="K151" t="str">
        <f>+VLOOKUP(J151,'ANEXO N°1 (DDJJ 1847 y 1926)'!$B$10:$C$186,2,FALSE)</f>
        <v>Documentos y cuentas por pagar empresas relacionadas situadas en Chile (cuenta corriente mercantil)</v>
      </c>
      <c r="L151" t="s">
        <v>1395</v>
      </c>
      <c r="M151" s="97">
        <v>3640830064</v>
      </c>
      <c r="N151" s="97">
        <v>3640830064</v>
      </c>
      <c r="O151" s="97">
        <v>0</v>
      </c>
      <c r="P151" s="97">
        <v>0</v>
      </c>
      <c r="Q151" s="97">
        <v>0</v>
      </c>
      <c r="R151" s="97">
        <v>0</v>
      </c>
      <c r="S151" s="97">
        <v>0</v>
      </c>
      <c r="T151" s="97">
        <v>0</v>
      </c>
      <c r="U151" s="97">
        <v>0</v>
      </c>
      <c r="V151" s="98">
        <f t="shared" si="3"/>
        <v>0</v>
      </c>
    </row>
    <row r="152" spans="1:22">
      <c r="A152">
        <v>144</v>
      </c>
      <c r="B152">
        <v>2</v>
      </c>
      <c r="I152">
        <v>21110101</v>
      </c>
      <c r="J152" t="str">
        <f>+'ANEXO N°1 (DDJJ 1847 y 1926)'!B98</f>
        <v>2.01.54.00</v>
      </c>
      <c r="K152" t="str">
        <f>+VLOOKUP(J152,'ANEXO N°1 (DDJJ 1847 y 1926)'!$B$10:$C$186,2,FALSE)</f>
        <v>Otras Provisiones</v>
      </c>
      <c r="L152" t="s">
        <v>1396</v>
      </c>
      <c r="M152" s="97">
        <v>1163356361</v>
      </c>
      <c r="N152" s="97">
        <v>1169911711</v>
      </c>
      <c r="O152" s="97">
        <v>0</v>
      </c>
      <c r="P152" s="97">
        <v>6555350</v>
      </c>
      <c r="Q152" s="97">
        <v>0</v>
      </c>
      <c r="R152" s="97">
        <v>6555350</v>
      </c>
      <c r="S152" s="97">
        <v>0</v>
      </c>
      <c r="T152" s="97">
        <v>0</v>
      </c>
      <c r="U152" s="97">
        <v>0</v>
      </c>
      <c r="V152" s="98">
        <f>-R152</f>
        <v>-6555350</v>
      </c>
    </row>
    <row r="153" spans="1:22">
      <c r="A153">
        <v>145</v>
      </c>
      <c r="B153">
        <v>2</v>
      </c>
      <c r="I153">
        <v>21110102</v>
      </c>
      <c r="J153" t="str">
        <f>+'ANEXO N°1 (DDJJ 1847 y 1926)'!B98</f>
        <v>2.01.54.00</v>
      </c>
      <c r="K153" t="str">
        <f>+VLOOKUP(J153,'ANEXO N°1 (DDJJ 1847 y 1926)'!$B$10:$C$186,2,FALSE)</f>
        <v>Otras Provisiones</v>
      </c>
      <c r="L153" t="s">
        <v>1397</v>
      </c>
      <c r="M153" s="97">
        <v>4742559</v>
      </c>
      <c r="N153" s="97">
        <v>4742559</v>
      </c>
      <c r="O153" s="97">
        <v>0</v>
      </c>
      <c r="P153" s="97">
        <v>0</v>
      </c>
      <c r="Q153" s="97">
        <v>0</v>
      </c>
      <c r="R153" s="97">
        <v>0</v>
      </c>
      <c r="S153" s="97">
        <v>0</v>
      </c>
      <c r="T153" s="97">
        <v>0</v>
      </c>
      <c r="U153" s="97">
        <v>0</v>
      </c>
      <c r="V153" s="98">
        <f t="shared" si="3"/>
        <v>0</v>
      </c>
    </row>
    <row r="154" spans="1:22">
      <c r="A154">
        <v>146</v>
      </c>
      <c r="B154">
        <v>2</v>
      </c>
      <c r="I154">
        <v>21110103</v>
      </c>
      <c r="J154" t="str">
        <f>+'ANEXO N°1 (DDJJ 1847 y 1926)'!B98</f>
        <v>2.01.54.00</v>
      </c>
      <c r="K154" t="str">
        <f>+VLOOKUP(J154,'ANEXO N°1 (DDJJ 1847 y 1926)'!$B$10:$C$186,2,FALSE)</f>
        <v>Otras Provisiones</v>
      </c>
      <c r="L154" t="s">
        <v>1398</v>
      </c>
      <c r="M154" s="97">
        <v>2993730</v>
      </c>
      <c r="N154" s="97">
        <v>2993730</v>
      </c>
      <c r="O154" s="97">
        <v>0</v>
      </c>
      <c r="P154" s="97">
        <v>0</v>
      </c>
      <c r="Q154" s="97">
        <v>0</v>
      </c>
      <c r="R154" s="97">
        <v>0</v>
      </c>
      <c r="S154" s="97">
        <v>0</v>
      </c>
      <c r="T154" s="97">
        <v>0</v>
      </c>
      <c r="U154" s="97">
        <v>0</v>
      </c>
      <c r="V154" s="98">
        <f t="shared" si="3"/>
        <v>0</v>
      </c>
    </row>
    <row r="155" spans="1:22">
      <c r="A155">
        <v>147</v>
      </c>
      <c r="B155">
        <v>2</v>
      </c>
      <c r="I155">
        <v>21120101</v>
      </c>
      <c r="J155" t="str">
        <f>+'ANEXO N°1 (DDJJ 1847 y 1926)'!B100</f>
        <v>2.01.59.00</v>
      </c>
      <c r="K155" t="str">
        <f>+VLOOKUP(J155,'ANEXO N°1 (DDJJ 1847 y 1926)'!$B$10:$C$186,2,FALSE)</f>
        <v xml:space="preserve">IVA Débito Fiscal </v>
      </c>
      <c r="L155" t="s">
        <v>1399</v>
      </c>
      <c r="M155" s="97">
        <v>7609890470</v>
      </c>
      <c r="N155" s="97">
        <v>7609890470</v>
      </c>
      <c r="O155" s="97">
        <v>0</v>
      </c>
      <c r="P155" s="97">
        <v>0</v>
      </c>
      <c r="Q155" s="97">
        <v>0</v>
      </c>
      <c r="R155" s="97">
        <v>0</v>
      </c>
      <c r="S155" s="97">
        <v>0</v>
      </c>
      <c r="T155" s="97">
        <v>0</v>
      </c>
      <c r="U155" s="97">
        <v>0</v>
      </c>
      <c r="V155" s="98">
        <f t="shared" si="3"/>
        <v>0</v>
      </c>
    </row>
    <row r="156" spans="1:22">
      <c r="A156">
        <v>148</v>
      </c>
      <c r="B156">
        <v>2</v>
      </c>
      <c r="I156">
        <v>21120103</v>
      </c>
      <c r="J156" t="str">
        <f>+'ANEXO N°1 (DDJJ 1847 y 1926)'!B99</f>
        <v>2.01.55.00</v>
      </c>
      <c r="K156" t="str">
        <f>+VLOOKUP(J156,'ANEXO N°1 (DDJJ 1847 y 1926)'!$B$10:$C$186,2,FALSE)</f>
        <v>Retenciones por Pagar</v>
      </c>
      <c r="L156" t="s">
        <v>1400</v>
      </c>
      <c r="M156" s="97">
        <v>11702338</v>
      </c>
      <c r="N156" s="97">
        <v>11702338</v>
      </c>
      <c r="O156" s="97">
        <v>0</v>
      </c>
      <c r="P156" s="97">
        <v>0</v>
      </c>
      <c r="Q156" s="97">
        <v>0</v>
      </c>
      <c r="R156" s="97">
        <v>0</v>
      </c>
      <c r="S156" s="97">
        <v>0</v>
      </c>
      <c r="T156" s="97">
        <v>0</v>
      </c>
      <c r="U156" s="97">
        <v>0</v>
      </c>
      <c r="V156" s="98">
        <f t="shared" si="3"/>
        <v>0</v>
      </c>
    </row>
    <row r="157" spans="1:22">
      <c r="A157">
        <v>149</v>
      </c>
      <c r="B157">
        <v>2</v>
      </c>
      <c r="I157">
        <v>21120104</v>
      </c>
      <c r="J157" t="str">
        <f>+'ANEXO N°1 (DDJJ 1847 y 1926)'!B99</f>
        <v>2.01.55.00</v>
      </c>
      <c r="K157" t="str">
        <f>+VLOOKUP(J157,'ANEXO N°1 (DDJJ 1847 y 1926)'!$B$10:$C$186,2,FALSE)</f>
        <v>Retenciones por Pagar</v>
      </c>
      <c r="L157" t="s">
        <v>1401</v>
      </c>
      <c r="M157" s="97">
        <v>14993418</v>
      </c>
      <c r="N157" s="97">
        <v>14993418</v>
      </c>
      <c r="O157" s="97">
        <v>0</v>
      </c>
      <c r="P157" s="97">
        <v>0</v>
      </c>
      <c r="Q157" s="97">
        <v>0</v>
      </c>
      <c r="R157" s="97">
        <v>0</v>
      </c>
      <c r="S157" s="97">
        <v>0</v>
      </c>
      <c r="T157" s="97">
        <v>0</v>
      </c>
      <c r="U157" s="97">
        <v>0</v>
      </c>
      <c r="V157" s="98">
        <f t="shared" si="3"/>
        <v>0</v>
      </c>
    </row>
    <row r="158" spans="1:22">
      <c r="A158">
        <v>150</v>
      </c>
      <c r="B158">
        <v>2</v>
      </c>
      <c r="I158">
        <v>21120105</v>
      </c>
      <c r="J158" t="str">
        <f>+'ANEXO N°1 (DDJJ 1847 y 1926)'!B102</f>
        <v>2.01.61.00</v>
      </c>
      <c r="K158" t="str">
        <f>+VLOOKUP(J158,'ANEXO N°1 (DDJJ 1847 y 1926)'!$B$10:$C$186,2,FALSE)</f>
        <v>Otros Impuestos por Pagar</v>
      </c>
      <c r="L158" t="s">
        <v>1402</v>
      </c>
      <c r="M158" s="97">
        <v>608095024</v>
      </c>
      <c r="N158" s="97">
        <v>623973728</v>
      </c>
      <c r="O158" s="97">
        <v>0</v>
      </c>
      <c r="P158" s="97">
        <v>15878704</v>
      </c>
      <c r="Q158" s="97">
        <v>0</v>
      </c>
      <c r="R158" s="97">
        <v>15878704</v>
      </c>
      <c r="S158" s="97">
        <v>0</v>
      </c>
      <c r="T158" s="97">
        <v>0</v>
      </c>
      <c r="U158" s="97">
        <v>0</v>
      </c>
      <c r="V158" s="98">
        <f>-R158</f>
        <v>-15878704</v>
      </c>
    </row>
    <row r="159" spans="1:22">
      <c r="A159">
        <v>151</v>
      </c>
      <c r="B159">
        <v>2</v>
      </c>
      <c r="I159">
        <v>21120107</v>
      </c>
      <c r="J159" t="str">
        <f>+'ANEXO N°1 (DDJJ 1847 y 1926)'!B102</f>
        <v>2.01.61.00</v>
      </c>
      <c r="K159" t="str">
        <f>+VLOOKUP(J159,'ANEXO N°1 (DDJJ 1847 y 1926)'!$B$10:$C$186,2,FALSE)</f>
        <v>Otros Impuestos por Pagar</v>
      </c>
      <c r="L159" t="s">
        <v>1348</v>
      </c>
      <c r="M159" s="97">
        <v>60118857</v>
      </c>
      <c r="N159" s="97">
        <v>60118857</v>
      </c>
      <c r="O159" s="97">
        <v>0</v>
      </c>
      <c r="P159" s="97">
        <v>0</v>
      </c>
      <c r="Q159" s="97">
        <v>0</v>
      </c>
      <c r="R159" s="97">
        <v>0</v>
      </c>
      <c r="S159" s="97">
        <v>0</v>
      </c>
      <c r="T159" s="97">
        <v>0</v>
      </c>
      <c r="U159" s="97">
        <v>0</v>
      </c>
      <c r="V159" s="98">
        <f t="shared" si="3"/>
        <v>0</v>
      </c>
    </row>
    <row r="160" spans="1:22">
      <c r="A160">
        <v>152</v>
      </c>
      <c r="B160">
        <v>2</v>
      </c>
      <c r="I160">
        <v>21120108</v>
      </c>
      <c r="J160" t="str">
        <f>+'ANEXO N°1 (DDJJ 1847 y 1926)'!B102</f>
        <v>2.01.61.00</v>
      </c>
      <c r="K160" t="str">
        <f>+VLOOKUP(J160,'ANEXO N°1 (DDJJ 1847 y 1926)'!$B$10:$C$186,2,FALSE)</f>
        <v>Otros Impuestos por Pagar</v>
      </c>
      <c r="L160" t="s">
        <v>1348</v>
      </c>
      <c r="M160" s="97">
        <v>6879329</v>
      </c>
      <c r="N160" s="97">
        <v>6879329</v>
      </c>
      <c r="O160" s="97">
        <v>0</v>
      </c>
      <c r="P160" s="97">
        <v>0</v>
      </c>
      <c r="Q160" s="97">
        <v>0</v>
      </c>
      <c r="R160" s="97">
        <v>0</v>
      </c>
      <c r="S160" s="97">
        <v>0</v>
      </c>
      <c r="T160" s="97">
        <v>0</v>
      </c>
      <c r="U160" s="97">
        <v>0</v>
      </c>
      <c r="V160" s="98">
        <f t="shared" si="3"/>
        <v>0</v>
      </c>
    </row>
    <row r="161" spans="1:22">
      <c r="A161">
        <v>153</v>
      </c>
      <c r="B161">
        <v>2</v>
      </c>
      <c r="I161">
        <v>21120109</v>
      </c>
      <c r="J161" t="str">
        <f>+'ANEXO N°1 (DDJJ 1847 y 1926)'!B102</f>
        <v>2.01.61.00</v>
      </c>
      <c r="K161" t="str">
        <f>+VLOOKUP(J161,'ANEXO N°1 (DDJJ 1847 y 1926)'!$B$10:$C$186,2,FALSE)</f>
        <v>Otros Impuestos por Pagar</v>
      </c>
      <c r="L161" t="s">
        <v>1348</v>
      </c>
      <c r="M161" s="97">
        <v>54341596</v>
      </c>
      <c r="N161" s="97">
        <v>54341596</v>
      </c>
      <c r="O161" s="97">
        <v>0</v>
      </c>
      <c r="P161" s="97">
        <v>0</v>
      </c>
      <c r="Q161" s="97">
        <v>0</v>
      </c>
      <c r="R161" s="97">
        <v>0</v>
      </c>
      <c r="S161" s="97">
        <v>0</v>
      </c>
      <c r="T161" s="97">
        <v>0</v>
      </c>
      <c r="U161" s="97">
        <v>0</v>
      </c>
      <c r="V161" s="98">
        <f t="shared" si="3"/>
        <v>0</v>
      </c>
    </row>
    <row r="162" spans="1:22">
      <c r="A162">
        <v>154</v>
      </c>
      <c r="B162">
        <v>2</v>
      </c>
      <c r="I162">
        <v>21120110</v>
      </c>
      <c r="J162" t="str">
        <f>+'ANEXO N°1 (DDJJ 1847 y 1926)'!B102</f>
        <v>2.01.61.00</v>
      </c>
      <c r="K162" t="str">
        <f>+VLOOKUP(J162,'ANEXO N°1 (DDJJ 1847 y 1926)'!$B$10:$C$186,2,FALSE)</f>
        <v>Otros Impuestos por Pagar</v>
      </c>
      <c r="L162" t="s">
        <v>1344</v>
      </c>
      <c r="M162" s="97">
        <v>6764547</v>
      </c>
      <c r="N162" s="97">
        <v>6764547</v>
      </c>
      <c r="O162" s="97">
        <v>0</v>
      </c>
      <c r="P162" s="97">
        <v>0</v>
      </c>
      <c r="Q162" s="97">
        <v>0</v>
      </c>
      <c r="R162" s="97">
        <v>0</v>
      </c>
      <c r="S162" s="97">
        <v>0</v>
      </c>
      <c r="T162" s="97">
        <v>0</v>
      </c>
      <c r="U162" s="97">
        <v>0</v>
      </c>
      <c r="V162" s="98">
        <f t="shared" si="3"/>
        <v>0</v>
      </c>
    </row>
    <row r="163" spans="1:22">
      <c r="A163">
        <v>155</v>
      </c>
      <c r="B163">
        <v>2</v>
      </c>
      <c r="I163">
        <v>21120201</v>
      </c>
      <c r="J163" t="str">
        <f>+'ANEXO N°1 (DDJJ 1847 y 1926)'!B99</f>
        <v>2.01.55.00</v>
      </c>
      <c r="K163" t="str">
        <f>+VLOOKUP(J163,'ANEXO N°1 (DDJJ 1847 y 1926)'!$B$10:$C$186,2,FALSE)</f>
        <v>Retenciones por Pagar</v>
      </c>
      <c r="L163" t="s">
        <v>1403</v>
      </c>
      <c r="M163" s="97">
        <v>332292153</v>
      </c>
      <c r="N163" s="97">
        <v>335566107</v>
      </c>
      <c r="O163" s="97">
        <v>0</v>
      </c>
      <c r="P163" s="97">
        <v>3273954</v>
      </c>
      <c r="Q163" s="97">
        <v>0</v>
      </c>
      <c r="R163" s="97">
        <v>3273954</v>
      </c>
      <c r="S163" s="97">
        <v>0</v>
      </c>
      <c r="T163" s="97">
        <v>0</v>
      </c>
      <c r="U163" s="97">
        <v>0</v>
      </c>
      <c r="V163" s="98">
        <f>-R163</f>
        <v>-3273954</v>
      </c>
    </row>
    <row r="164" spans="1:22">
      <c r="A164">
        <v>156</v>
      </c>
      <c r="B164">
        <v>2</v>
      </c>
      <c r="I164">
        <v>21120202</v>
      </c>
      <c r="J164" t="str">
        <f>+'ANEXO N°1 (DDJJ 1847 y 1926)'!B99</f>
        <v>2.01.55.00</v>
      </c>
      <c r="K164" t="str">
        <f>+VLOOKUP(J164,'ANEXO N°1 (DDJJ 1847 y 1926)'!$B$10:$C$186,2,FALSE)</f>
        <v>Retenciones por Pagar</v>
      </c>
      <c r="L164" t="s">
        <v>1404</v>
      </c>
      <c r="M164" s="97">
        <v>119264739</v>
      </c>
      <c r="N164" s="97">
        <v>119894664</v>
      </c>
      <c r="O164" s="97">
        <v>0</v>
      </c>
      <c r="P164" s="97">
        <v>629925</v>
      </c>
      <c r="Q164" s="97">
        <v>0</v>
      </c>
      <c r="R164" s="97">
        <v>629925</v>
      </c>
      <c r="S164" s="97">
        <v>0</v>
      </c>
      <c r="T164" s="97">
        <v>0</v>
      </c>
      <c r="U164" s="97">
        <v>0</v>
      </c>
      <c r="V164" s="98">
        <f t="shared" ref="V164:V167" si="4">-R164</f>
        <v>-629925</v>
      </c>
    </row>
    <row r="165" spans="1:22">
      <c r="A165">
        <v>157</v>
      </c>
      <c r="B165">
        <v>2</v>
      </c>
      <c r="I165">
        <v>21120203</v>
      </c>
      <c r="J165" t="str">
        <f>+'ANEXO N°1 (DDJJ 1847 y 1926)'!B99</f>
        <v>2.01.55.00</v>
      </c>
      <c r="K165" t="str">
        <f>+VLOOKUP(J165,'ANEXO N°1 (DDJJ 1847 y 1926)'!$B$10:$C$186,2,FALSE)</f>
        <v>Retenciones por Pagar</v>
      </c>
      <c r="L165" t="s">
        <v>1405</v>
      </c>
      <c r="M165" s="97">
        <v>101498087</v>
      </c>
      <c r="N165" s="97">
        <v>102214647</v>
      </c>
      <c r="O165" s="97">
        <v>0</v>
      </c>
      <c r="P165" s="97">
        <v>716560</v>
      </c>
      <c r="Q165" s="97">
        <v>0</v>
      </c>
      <c r="R165" s="97">
        <v>716560</v>
      </c>
      <c r="S165" s="97">
        <v>0</v>
      </c>
      <c r="T165" s="97">
        <v>0</v>
      </c>
      <c r="U165" s="97">
        <v>0</v>
      </c>
      <c r="V165" s="98">
        <f t="shared" si="4"/>
        <v>-716560</v>
      </c>
    </row>
    <row r="166" spans="1:22">
      <c r="A166">
        <v>158</v>
      </c>
      <c r="B166">
        <v>2</v>
      </c>
      <c r="I166">
        <v>21120204</v>
      </c>
      <c r="J166" t="str">
        <f>+'ANEXO N°1 (DDJJ 1847 y 1926)'!B99</f>
        <v>2.01.55.00</v>
      </c>
      <c r="K166" t="str">
        <f>+VLOOKUP(J166,'ANEXO N°1 (DDJJ 1847 y 1926)'!$B$10:$C$186,2,FALSE)</f>
        <v>Retenciones por Pagar</v>
      </c>
      <c r="L166" t="s">
        <v>1406</v>
      </c>
      <c r="M166" s="97">
        <v>3830689</v>
      </c>
      <c r="N166" s="97">
        <v>4670662</v>
      </c>
      <c r="O166" s="97">
        <v>0</v>
      </c>
      <c r="P166" s="97">
        <v>839973</v>
      </c>
      <c r="Q166" s="97">
        <v>0</v>
      </c>
      <c r="R166" s="97">
        <v>839973</v>
      </c>
      <c r="S166" s="97">
        <v>0</v>
      </c>
      <c r="T166" s="97">
        <v>0</v>
      </c>
      <c r="U166" s="97">
        <v>0</v>
      </c>
      <c r="V166" s="98">
        <f t="shared" si="4"/>
        <v>-839973</v>
      </c>
    </row>
    <row r="167" spans="1:22">
      <c r="A167">
        <v>159</v>
      </c>
      <c r="B167">
        <v>2</v>
      </c>
      <c r="I167">
        <v>21120205</v>
      </c>
      <c r="J167" t="str">
        <f>+'ANEXO N°1 (DDJJ 1847 y 1926)'!B99</f>
        <v>2.01.55.00</v>
      </c>
      <c r="K167" t="str">
        <f>+VLOOKUP(J167,'ANEXO N°1 (DDJJ 1847 y 1926)'!$B$10:$C$186,2,FALSE)</f>
        <v>Retenciones por Pagar</v>
      </c>
      <c r="L167" t="s">
        <v>1407</v>
      </c>
      <c r="M167" s="97">
        <v>30186870</v>
      </c>
      <c r="N167" s="97">
        <v>30591888</v>
      </c>
      <c r="O167" s="97">
        <v>0</v>
      </c>
      <c r="P167" s="97">
        <v>405018</v>
      </c>
      <c r="Q167" s="97">
        <v>0</v>
      </c>
      <c r="R167" s="97">
        <v>405018</v>
      </c>
      <c r="S167" s="97">
        <v>0</v>
      </c>
      <c r="T167" s="97">
        <v>0</v>
      </c>
      <c r="U167" s="97">
        <v>0</v>
      </c>
      <c r="V167" s="98">
        <f t="shared" si="4"/>
        <v>-405018</v>
      </c>
    </row>
    <row r="168" spans="1:22">
      <c r="A168">
        <v>160</v>
      </c>
      <c r="B168">
        <v>2</v>
      </c>
      <c r="I168">
        <v>21120206</v>
      </c>
      <c r="J168" t="str">
        <f>+'ANEXO N°1 (DDJJ 1847 y 1926)'!B99</f>
        <v>2.01.55.00</v>
      </c>
      <c r="K168" t="str">
        <f>+VLOOKUP(J168,'ANEXO N°1 (DDJJ 1847 y 1926)'!$B$10:$C$186,2,FALSE)</f>
        <v>Retenciones por Pagar</v>
      </c>
      <c r="L168" t="s">
        <v>1408</v>
      </c>
      <c r="M168" s="97">
        <v>2666311</v>
      </c>
      <c r="N168" s="97">
        <v>2666311</v>
      </c>
      <c r="O168" s="97">
        <v>0</v>
      </c>
      <c r="P168" s="97">
        <v>0</v>
      </c>
      <c r="Q168" s="97">
        <v>0</v>
      </c>
      <c r="R168" s="97">
        <v>0</v>
      </c>
      <c r="S168" s="97">
        <v>0</v>
      </c>
      <c r="T168" s="97">
        <v>0</v>
      </c>
      <c r="U168" s="97">
        <v>0</v>
      </c>
      <c r="V168" s="98">
        <f t="shared" si="3"/>
        <v>0</v>
      </c>
    </row>
    <row r="169" spans="1:22">
      <c r="A169">
        <v>161</v>
      </c>
      <c r="B169">
        <v>2</v>
      </c>
      <c r="I169">
        <v>21120207</v>
      </c>
      <c r="J169" t="str">
        <f>+'ANEXO N°1 (DDJJ 1847 y 1926)'!B99</f>
        <v>2.01.55.00</v>
      </c>
      <c r="K169" t="str">
        <f>+VLOOKUP(J169,'ANEXO N°1 (DDJJ 1847 y 1926)'!$B$10:$C$186,2,FALSE)</f>
        <v>Retenciones por Pagar</v>
      </c>
      <c r="L169" t="s">
        <v>1409</v>
      </c>
      <c r="M169" s="97">
        <v>6350841</v>
      </c>
      <c r="N169" s="97">
        <v>6350841</v>
      </c>
      <c r="O169" s="97">
        <v>0</v>
      </c>
      <c r="P169" s="97">
        <v>0</v>
      </c>
      <c r="Q169" s="97">
        <v>0</v>
      </c>
      <c r="R169" s="97">
        <v>0</v>
      </c>
      <c r="S169" s="97">
        <v>0</v>
      </c>
      <c r="T169" s="97">
        <v>0</v>
      </c>
      <c r="U169" s="97">
        <v>0</v>
      </c>
      <c r="V169" s="98">
        <f t="shared" si="3"/>
        <v>0</v>
      </c>
    </row>
    <row r="170" spans="1:22">
      <c r="A170">
        <v>162</v>
      </c>
      <c r="B170">
        <v>2</v>
      </c>
      <c r="I170">
        <v>21130101</v>
      </c>
      <c r="J170" t="str">
        <f>+'ANEXO N°1 (DDJJ 1847 y 1926)'!B98</f>
        <v>2.01.54.00</v>
      </c>
      <c r="K170" t="str">
        <f>+VLOOKUP(J170,'ANEXO N°1 (DDJJ 1847 y 1926)'!$B$10:$C$186,2,FALSE)</f>
        <v>Otras Provisiones</v>
      </c>
      <c r="L170" t="s">
        <v>1410</v>
      </c>
      <c r="M170" s="97">
        <v>32693655</v>
      </c>
      <c r="N170" s="97">
        <v>32693655</v>
      </c>
      <c r="O170" s="97">
        <v>0</v>
      </c>
      <c r="P170" s="97">
        <v>0</v>
      </c>
      <c r="Q170" s="97">
        <v>0</v>
      </c>
      <c r="R170" s="97">
        <v>0</v>
      </c>
      <c r="S170" s="97">
        <v>0</v>
      </c>
      <c r="T170" s="97">
        <v>0</v>
      </c>
      <c r="U170" s="97">
        <v>0</v>
      </c>
      <c r="V170" s="98">
        <f t="shared" si="3"/>
        <v>0</v>
      </c>
    </row>
    <row r="171" spans="1:22">
      <c r="A171">
        <v>163</v>
      </c>
      <c r="B171">
        <v>2</v>
      </c>
      <c r="I171">
        <v>21140101</v>
      </c>
      <c r="J171" t="str">
        <f>+'ANEXO N°1 (DDJJ 1847 y 1926)'!B104</f>
        <v>2.01.70.00</v>
      </c>
      <c r="K171" t="str">
        <f>+VLOOKUP(J171,'ANEXO N°1 (DDJJ 1847 y 1926)'!$B$10:$C$186,2,FALSE)</f>
        <v>Anticipo de Clientes</v>
      </c>
      <c r="L171" t="s">
        <v>1411</v>
      </c>
      <c r="M171" s="97">
        <v>229611264</v>
      </c>
      <c r="N171" s="97">
        <v>229611264</v>
      </c>
      <c r="O171" s="97">
        <v>0</v>
      </c>
      <c r="P171" s="97">
        <v>0</v>
      </c>
      <c r="Q171" s="97">
        <v>0</v>
      </c>
      <c r="R171" s="97">
        <v>0</v>
      </c>
      <c r="S171" s="97">
        <v>0</v>
      </c>
      <c r="T171" s="97">
        <v>0</v>
      </c>
      <c r="U171" s="97">
        <v>0</v>
      </c>
      <c r="V171" s="98">
        <f t="shared" si="3"/>
        <v>0</v>
      </c>
    </row>
    <row r="172" spans="1:22">
      <c r="A172">
        <v>164</v>
      </c>
      <c r="B172">
        <v>2</v>
      </c>
      <c r="I172">
        <v>22010101</v>
      </c>
      <c r="J172" t="str">
        <f>+'ANEXO N°1 (DDJJ 1847 y 1926)'!B107</f>
        <v>2.02.01.00</v>
      </c>
      <c r="K172" t="str">
        <f>+VLOOKUP(J172,'ANEXO N°1 (DDJJ 1847 y 1926)'!$B$10:$C$186,2,FALSE)</f>
        <v xml:space="preserve">Obligaciones con bancos e instituciones financieras </v>
      </c>
      <c r="L172" t="s">
        <v>1412</v>
      </c>
      <c r="M172" s="97">
        <v>4560130</v>
      </c>
      <c r="N172" s="97">
        <v>4560130</v>
      </c>
      <c r="O172" s="97">
        <v>0</v>
      </c>
      <c r="P172" s="97">
        <v>0</v>
      </c>
      <c r="Q172" s="97">
        <v>0</v>
      </c>
      <c r="R172" s="97">
        <v>0</v>
      </c>
      <c r="S172" s="97">
        <v>0</v>
      </c>
      <c r="T172" s="97">
        <v>0</v>
      </c>
      <c r="U172" s="97">
        <v>0</v>
      </c>
      <c r="V172" s="98">
        <f t="shared" si="3"/>
        <v>0</v>
      </c>
    </row>
    <row r="173" spans="1:22">
      <c r="A173">
        <v>165</v>
      </c>
      <c r="B173">
        <v>2</v>
      </c>
      <c r="I173">
        <v>22050101</v>
      </c>
      <c r="J173" t="str">
        <f>+'ANEXO N°1 (DDJJ 1847 y 1926)'!B94</f>
        <v>2.01.40.00</v>
      </c>
      <c r="K173" t="str">
        <f>+VLOOKUP(J173,'ANEXO N°1 (DDJJ 1847 y 1926)'!$B$10:$C$186,2,FALSE)</f>
        <v>Documentos y cuentas por pagar empresas relacionadas situadas en Chile (cuenta corriente mercantil)</v>
      </c>
      <c r="L173" t="s">
        <v>1413</v>
      </c>
      <c r="M173" s="97">
        <v>615770757</v>
      </c>
      <c r="N173" s="97">
        <v>615770757</v>
      </c>
      <c r="O173" s="97">
        <v>0</v>
      </c>
      <c r="P173" s="97">
        <v>0</v>
      </c>
      <c r="Q173" s="97">
        <v>0</v>
      </c>
      <c r="R173" s="97">
        <v>0</v>
      </c>
      <c r="S173" s="97">
        <v>0</v>
      </c>
      <c r="T173" s="97">
        <v>0</v>
      </c>
      <c r="U173" s="97">
        <v>0</v>
      </c>
      <c r="V173" s="98">
        <f t="shared" si="3"/>
        <v>0</v>
      </c>
    </row>
    <row r="174" spans="1:22">
      <c r="A174">
        <v>166</v>
      </c>
      <c r="B174">
        <v>2</v>
      </c>
      <c r="I174">
        <v>22050102</v>
      </c>
      <c r="J174" t="str">
        <f>+'ANEXO N°1 (DDJJ 1847 y 1926)'!B94</f>
        <v>2.01.40.00</v>
      </c>
      <c r="K174" t="str">
        <f>+VLOOKUP(J174,'ANEXO N°1 (DDJJ 1847 y 1926)'!$B$10:$C$186,2,FALSE)</f>
        <v>Documentos y cuentas por pagar empresas relacionadas situadas en Chile (cuenta corriente mercantil)</v>
      </c>
      <c r="L174" t="s">
        <v>1414</v>
      </c>
      <c r="M174" s="97">
        <v>60500000</v>
      </c>
      <c r="N174" s="97">
        <v>60500000</v>
      </c>
      <c r="O174" s="97">
        <v>0</v>
      </c>
      <c r="P174" s="97">
        <v>0</v>
      </c>
      <c r="Q174" s="97">
        <v>0</v>
      </c>
      <c r="R174" s="97">
        <v>0</v>
      </c>
      <c r="S174" s="97">
        <v>0</v>
      </c>
      <c r="T174" s="97">
        <v>0</v>
      </c>
      <c r="U174" s="97">
        <v>0</v>
      </c>
      <c r="V174" s="98">
        <f t="shared" si="3"/>
        <v>0</v>
      </c>
    </row>
    <row r="175" spans="1:22">
      <c r="A175">
        <v>167</v>
      </c>
      <c r="B175">
        <v>2</v>
      </c>
      <c r="I175">
        <v>22050105</v>
      </c>
      <c r="J175" t="str">
        <f>+'ANEXO N°1 (DDJJ 1847 y 1926)'!B94</f>
        <v>2.01.40.00</v>
      </c>
      <c r="K175" t="str">
        <f>+VLOOKUP(J175,'ANEXO N°1 (DDJJ 1847 y 1926)'!$B$10:$C$186,2,FALSE)</f>
        <v>Documentos y cuentas por pagar empresas relacionadas situadas en Chile (cuenta corriente mercantil)</v>
      </c>
      <c r="L175" t="s">
        <v>1415</v>
      </c>
      <c r="M175" s="97">
        <v>0</v>
      </c>
      <c r="N175" s="97">
        <v>389635251</v>
      </c>
      <c r="O175" s="97">
        <v>0</v>
      </c>
      <c r="P175" s="97">
        <v>389635251</v>
      </c>
      <c r="Q175" s="97">
        <v>0</v>
      </c>
      <c r="R175" s="97">
        <v>389635251</v>
      </c>
      <c r="S175" s="97">
        <v>0</v>
      </c>
      <c r="T175" s="97">
        <v>0</v>
      </c>
      <c r="U175" s="97">
        <v>0</v>
      </c>
      <c r="V175" s="98">
        <f>-R175</f>
        <v>-389635251</v>
      </c>
    </row>
    <row r="176" spans="1:22">
      <c r="A176">
        <v>168</v>
      </c>
      <c r="B176">
        <v>2</v>
      </c>
      <c r="I176">
        <v>22060101</v>
      </c>
      <c r="J176" t="str">
        <f>+'ANEXO N°1 (DDJJ 1847 y 1926)'!B98</f>
        <v>2.01.54.00</v>
      </c>
      <c r="K176" t="str">
        <f>+VLOOKUP(J176,'ANEXO N°1 (DDJJ 1847 y 1926)'!$B$10:$C$186,2,FALSE)</f>
        <v>Otras Provisiones</v>
      </c>
      <c r="L176" t="s">
        <v>1416</v>
      </c>
      <c r="M176" s="97">
        <v>5460000</v>
      </c>
      <c r="N176" s="97">
        <v>5460000</v>
      </c>
      <c r="O176" s="97">
        <v>0</v>
      </c>
      <c r="P176" s="97">
        <v>0</v>
      </c>
      <c r="Q176" s="97">
        <v>0</v>
      </c>
      <c r="R176" s="97">
        <v>0</v>
      </c>
      <c r="S176" s="97">
        <v>0</v>
      </c>
      <c r="T176" s="97">
        <v>0</v>
      </c>
      <c r="U176" s="97">
        <v>0</v>
      </c>
      <c r="V176" s="98">
        <v>1756984545</v>
      </c>
    </row>
    <row r="177" spans="1:22">
      <c r="A177">
        <v>169</v>
      </c>
      <c r="B177">
        <v>2</v>
      </c>
      <c r="I177">
        <v>23010101</v>
      </c>
      <c r="J177" t="str">
        <f>+'ANEXO N°1 (DDJJ 1847 y 1926)'!B116</f>
        <v>2.03.01.00</v>
      </c>
      <c r="K177" t="str">
        <f>+VLOOKUP(J177,'ANEXO N°1 (DDJJ 1847 y 1926)'!$B$10:$C$186,2,FALSE)</f>
        <v>Capital pagado</v>
      </c>
      <c r="L177" t="s">
        <v>1417</v>
      </c>
      <c r="M177" s="97">
        <v>0</v>
      </c>
      <c r="N177" s="97">
        <v>1200000000</v>
      </c>
      <c r="O177" s="97">
        <v>0</v>
      </c>
      <c r="P177" s="97">
        <v>1200000000</v>
      </c>
      <c r="Q177" s="97">
        <v>0</v>
      </c>
      <c r="R177" s="97">
        <v>1200000000</v>
      </c>
      <c r="S177" s="97">
        <v>0</v>
      </c>
      <c r="T177" s="97">
        <v>0</v>
      </c>
      <c r="U177" s="97">
        <v>0</v>
      </c>
      <c r="V177" s="97">
        <v>0</v>
      </c>
    </row>
    <row r="178" spans="1:22">
      <c r="A178">
        <v>170</v>
      </c>
      <c r="B178">
        <v>2</v>
      </c>
      <c r="I178">
        <v>23020101</v>
      </c>
      <c r="J178" t="str">
        <f>+'ANEXO N°1 (DDJJ 1847 y 1926)'!B117</f>
        <v>2.03.02.00</v>
      </c>
      <c r="K178" t="str">
        <f>+VLOOKUP(J178,'ANEXO N°1 (DDJJ 1847 y 1926)'!$B$10:$C$186,2,FALSE)</f>
        <v>Reserva revalorización capital</v>
      </c>
      <c r="L178" t="s">
        <v>1418</v>
      </c>
      <c r="M178" s="97">
        <v>2657267</v>
      </c>
      <c r="N178" s="97">
        <v>2050155164</v>
      </c>
      <c r="O178" s="97">
        <v>0</v>
      </c>
      <c r="P178" s="97">
        <v>2047497897</v>
      </c>
      <c r="Q178" s="97">
        <v>0</v>
      </c>
      <c r="R178" s="97">
        <v>2047497897</v>
      </c>
      <c r="S178" s="97">
        <v>0</v>
      </c>
      <c r="T178" s="97">
        <v>0</v>
      </c>
      <c r="U178" s="97">
        <v>0</v>
      </c>
      <c r="V178" s="98">
        <v>0</v>
      </c>
    </row>
    <row r="179" spans="1:22">
      <c r="A179">
        <v>171</v>
      </c>
      <c r="B179">
        <v>2</v>
      </c>
      <c r="I179">
        <v>23040101</v>
      </c>
      <c r="J179" t="str">
        <f>+'ANEXO N°1 (DDJJ 1847 y 1926)'!B119</f>
        <v>2.03.04.00</v>
      </c>
      <c r="K179" t="str">
        <f>+VLOOKUP(J179,'ANEXO N°1 (DDJJ 1847 y 1926)'!$B$10:$C$186,2,FALSE)</f>
        <v>Otras reservas</v>
      </c>
      <c r="L179" t="s">
        <v>1419</v>
      </c>
      <c r="M179" s="97">
        <v>0</v>
      </c>
      <c r="N179" s="97">
        <v>83043437</v>
      </c>
      <c r="O179" s="97">
        <v>0</v>
      </c>
      <c r="P179" s="97">
        <v>83043437</v>
      </c>
      <c r="Q179" s="97">
        <v>0</v>
      </c>
      <c r="R179" s="97">
        <v>83043437</v>
      </c>
      <c r="S179" s="97">
        <v>0</v>
      </c>
      <c r="T179" s="97">
        <v>0</v>
      </c>
      <c r="U179" s="97">
        <v>0</v>
      </c>
      <c r="V179" s="98">
        <v>0</v>
      </c>
    </row>
    <row r="180" spans="1:22">
      <c r="A180">
        <v>172</v>
      </c>
      <c r="B180">
        <v>2</v>
      </c>
      <c r="I180">
        <v>23050102</v>
      </c>
      <c r="J180" t="str">
        <f>+'ANEXO N°1 (DDJJ 1847 y 1926)'!B121</f>
        <v>2.03.06.00</v>
      </c>
      <c r="K180" t="str">
        <f>+VLOOKUP(J180,'ANEXO N°1 (DDJJ 1847 y 1926)'!$B$10:$C$186,2,FALSE)</f>
        <v>Utilidades acumuladas</v>
      </c>
      <c r="L180" t="s">
        <v>1420</v>
      </c>
      <c r="M180" s="97">
        <v>1080625816</v>
      </c>
      <c r="N180" s="97">
        <v>4618864017</v>
      </c>
      <c r="O180" s="97">
        <v>0</v>
      </c>
      <c r="P180" s="97">
        <v>3538238201</v>
      </c>
      <c r="Q180" s="97">
        <v>0</v>
      </c>
      <c r="R180" s="97">
        <v>3538238201</v>
      </c>
      <c r="S180" s="97">
        <v>0</v>
      </c>
      <c r="T180" s="97">
        <v>0</v>
      </c>
      <c r="U180" s="97">
        <v>0</v>
      </c>
      <c r="V180" s="98">
        <v>0</v>
      </c>
    </row>
    <row r="181" spans="1:22">
      <c r="A181">
        <v>173</v>
      </c>
      <c r="B181">
        <v>2</v>
      </c>
      <c r="I181">
        <v>23050104</v>
      </c>
      <c r="J181" t="str">
        <f>+'ANEXO N°1 (DDJJ 1847 y 1926)'!B119</f>
        <v>2.03.04.00</v>
      </c>
      <c r="K181" t="str">
        <f>+VLOOKUP(J181,'ANEXO N°1 (DDJJ 1847 y 1926)'!$B$10:$C$186,2,FALSE)</f>
        <v>Otras reservas</v>
      </c>
      <c r="L181" t="s">
        <v>1421</v>
      </c>
      <c r="M181" s="97">
        <v>0</v>
      </c>
      <c r="N181" s="97">
        <v>1978763064</v>
      </c>
      <c r="O181" s="97">
        <v>0</v>
      </c>
      <c r="P181" s="97">
        <v>1978763064</v>
      </c>
      <c r="Q181" s="97">
        <v>0</v>
      </c>
      <c r="R181" s="97">
        <v>1978763064</v>
      </c>
      <c r="S181" s="97">
        <v>0</v>
      </c>
      <c r="T181" s="97">
        <v>0</v>
      </c>
      <c r="U181" s="97">
        <v>0</v>
      </c>
      <c r="V181" s="98">
        <v>0</v>
      </c>
    </row>
    <row r="182" spans="1:22">
      <c r="A182">
        <v>174</v>
      </c>
      <c r="B182">
        <v>2</v>
      </c>
      <c r="I182">
        <v>23060101</v>
      </c>
      <c r="J182" t="str">
        <f>+'ANEXO N°1 (DDJJ 1847 y 1926)'!B119</f>
        <v>2.03.04.00</v>
      </c>
      <c r="K182" t="str">
        <f>+VLOOKUP(J182,'ANEXO N°1 (DDJJ 1847 y 1926)'!$B$10:$C$186,2,FALSE)</f>
        <v>Otras reservas</v>
      </c>
      <c r="L182" t="s">
        <v>1422</v>
      </c>
      <c r="M182" s="97">
        <v>8972912658</v>
      </c>
      <c r="N182" s="97">
        <v>9468400797.3980694</v>
      </c>
      <c r="O182" s="97">
        <v>0</v>
      </c>
      <c r="P182" s="97">
        <v>495488139.39806938</v>
      </c>
      <c r="Q182" s="97">
        <v>0</v>
      </c>
      <c r="R182" s="97">
        <v>495488139.39806938</v>
      </c>
      <c r="S182" s="97">
        <v>0</v>
      </c>
      <c r="T182" s="97">
        <v>0</v>
      </c>
      <c r="U182" s="97">
        <v>0</v>
      </c>
      <c r="V182" s="98">
        <v>0</v>
      </c>
    </row>
    <row r="183" spans="1:22">
      <c r="A183">
        <v>175</v>
      </c>
      <c r="B183">
        <v>2</v>
      </c>
      <c r="I183">
        <v>23070101</v>
      </c>
      <c r="J183" t="str">
        <f>+'ANEXO N°1 (DDJJ 1847 y 1926)'!B119</f>
        <v>2.03.04.00</v>
      </c>
      <c r="K183" t="str">
        <f>+VLOOKUP(J183,'ANEXO N°1 (DDJJ 1847 y 1926)'!$B$10:$C$186,2,FALSE)</f>
        <v>Otras reservas</v>
      </c>
      <c r="L183" t="s">
        <v>1423</v>
      </c>
      <c r="M183" s="97">
        <v>63920208</v>
      </c>
      <c r="N183" s="97">
        <v>27616388</v>
      </c>
      <c r="O183" s="97">
        <v>36303820</v>
      </c>
      <c r="P183" s="97">
        <v>0</v>
      </c>
      <c r="Q183" s="97">
        <v>36303820</v>
      </c>
      <c r="R183" s="97">
        <v>0</v>
      </c>
      <c r="S183" s="97">
        <v>0</v>
      </c>
      <c r="T183" s="97">
        <v>0</v>
      </c>
      <c r="U183" s="97">
        <v>0</v>
      </c>
      <c r="V183" s="98">
        <v>0</v>
      </c>
    </row>
    <row r="184" spans="1:22">
      <c r="A184">
        <v>176</v>
      </c>
      <c r="B184">
        <v>2</v>
      </c>
      <c r="I184">
        <v>23070102</v>
      </c>
      <c r="J184" t="str">
        <f>+'ANEXO N°1 (DDJJ 1847 y 1926)'!B119</f>
        <v>2.03.04.00</v>
      </c>
      <c r="K184" t="str">
        <f>+VLOOKUP(J184,'ANEXO N°1 (DDJJ 1847 y 1926)'!$B$10:$C$186,2,FALSE)</f>
        <v>Otras reservas</v>
      </c>
      <c r="L184" t="s">
        <v>1424</v>
      </c>
      <c r="M184" s="97">
        <v>566962008</v>
      </c>
      <c r="N184" s="97">
        <v>59575942</v>
      </c>
      <c r="O184" s="97">
        <v>507386066</v>
      </c>
      <c r="P184" s="97">
        <v>0</v>
      </c>
      <c r="Q184" s="97">
        <v>507386066</v>
      </c>
      <c r="R184" s="97">
        <v>0</v>
      </c>
      <c r="S184" s="97">
        <v>0</v>
      </c>
      <c r="T184" s="97">
        <v>0</v>
      </c>
      <c r="U184" s="97">
        <v>0</v>
      </c>
      <c r="V184" s="98">
        <v>0</v>
      </c>
    </row>
    <row r="185" spans="1:22">
      <c r="A185">
        <v>177</v>
      </c>
      <c r="B185">
        <v>2</v>
      </c>
      <c r="I185">
        <v>23070103</v>
      </c>
      <c r="J185" t="str">
        <f>+'ANEXO N°1 (DDJJ 1847 y 1926)'!B119</f>
        <v>2.03.04.00</v>
      </c>
      <c r="K185" t="str">
        <f>+VLOOKUP(J185,'ANEXO N°1 (DDJJ 1847 y 1926)'!$B$10:$C$186,2,FALSE)</f>
        <v>Otras reservas</v>
      </c>
      <c r="L185" t="s">
        <v>1425</v>
      </c>
      <c r="M185" s="97">
        <v>358735287</v>
      </c>
      <c r="N185" s="97">
        <v>114366902</v>
      </c>
      <c r="O185" s="97">
        <v>244368385</v>
      </c>
      <c r="P185" s="97">
        <v>0</v>
      </c>
      <c r="Q185" s="97">
        <v>244368385</v>
      </c>
      <c r="R185" s="97">
        <v>0</v>
      </c>
      <c r="S185" s="97">
        <v>0</v>
      </c>
      <c r="T185" s="97">
        <v>0</v>
      </c>
      <c r="U185" s="97">
        <v>0</v>
      </c>
      <c r="V185" s="98">
        <v>0</v>
      </c>
    </row>
    <row r="186" spans="1:22" s="99" customFormat="1">
      <c r="A186">
        <v>178</v>
      </c>
      <c r="B186">
        <v>2</v>
      </c>
      <c r="I186" s="99">
        <v>23070104</v>
      </c>
      <c r="J186" s="99" t="str">
        <f>+'ANEXO N°1 (DDJJ 1847 y 1926)'!B119</f>
        <v>2.03.04.00</v>
      </c>
      <c r="K186" s="99" t="str">
        <f>+VLOOKUP(J186,'ANEXO N°1 (DDJJ 1847 y 1926)'!$B$10:$C$186,2,FALSE)</f>
        <v>Otras reservas</v>
      </c>
      <c r="L186" s="99" t="s">
        <v>1426</v>
      </c>
      <c r="M186" s="100">
        <v>374786239</v>
      </c>
      <c r="N186" s="100">
        <v>57319368</v>
      </c>
      <c r="O186" s="100">
        <v>317466871</v>
      </c>
      <c r="P186" s="100">
        <v>0</v>
      </c>
      <c r="Q186" s="100">
        <v>317466871</v>
      </c>
      <c r="R186" s="100">
        <v>0</v>
      </c>
      <c r="S186" s="100">
        <v>0</v>
      </c>
      <c r="T186" s="100">
        <v>0</v>
      </c>
      <c r="U186" s="100">
        <v>0</v>
      </c>
      <c r="V186" s="101">
        <v>0</v>
      </c>
    </row>
    <row r="187" spans="1:22">
      <c r="A187">
        <v>179</v>
      </c>
      <c r="B187">
        <v>2</v>
      </c>
      <c r="I187">
        <v>31010101</v>
      </c>
      <c r="J187" t="str">
        <f>+'ANEXO N°1 (DDJJ 1847 y 1926)'!B137</f>
        <v>3.01.01.00</v>
      </c>
      <c r="K187" t="str">
        <f>+VLOOKUP(J187,'ANEXO N°1 (DDJJ 1847 y 1926)'!$B$10:$C$186,2,FALSE)</f>
        <v>Ingresos de explotación</v>
      </c>
      <c r="L187" t="s">
        <v>1427</v>
      </c>
      <c r="M187" s="97">
        <v>0</v>
      </c>
      <c r="N187" s="97">
        <v>34413251</v>
      </c>
      <c r="O187" s="97">
        <v>0</v>
      </c>
      <c r="P187" s="97">
        <v>34413251</v>
      </c>
      <c r="Q187" s="97">
        <v>0</v>
      </c>
      <c r="R187" s="97">
        <v>0</v>
      </c>
      <c r="S187" s="97">
        <v>0</v>
      </c>
      <c r="T187" s="106">
        <v>34413251</v>
      </c>
      <c r="U187" s="107">
        <v>1657</v>
      </c>
      <c r="V187" s="105">
        <v>0</v>
      </c>
    </row>
    <row r="188" spans="1:22">
      <c r="A188">
        <v>180</v>
      </c>
      <c r="B188">
        <v>2</v>
      </c>
      <c r="I188">
        <v>31010102</v>
      </c>
      <c r="J188" t="str">
        <f>+'ANEXO N°1 (DDJJ 1847 y 1926)'!B138</f>
        <v>3.01.02.00</v>
      </c>
      <c r="K188" t="str">
        <f>+VLOOKUP(J188,'ANEXO N°1 (DDJJ 1847 y 1926)'!$B$10:$C$186,2,FALSE)</f>
        <v xml:space="preserve">Costos de explotación </v>
      </c>
      <c r="L188" t="s">
        <v>1428</v>
      </c>
      <c r="M188" s="97">
        <v>19816</v>
      </c>
      <c r="N188" s="97">
        <v>114700394</v>
      </c>
      <c r="O188" s="97">
        <v>0</v>
      </c>
      <c r="P188" s="97">
        <v>114680578</v>
      </c>
      <c r="Q188" s="97">
        <v>0</v>
      </c>
      <c r="R188" s="97">
        <v>0</v>
      </c>
      <c r="S188" s="97">
        <v>0</v>
      </c>
      <c r="T188" s="106">
        <v>114680578</v>
      </c>
      <c r="U188" s="107">
        <v>1657</v>
      </c>
      <c r="V188" s="105">
        <v>0</v>
      </c>
    </row>
    <row r="189" spans="1:22">
      <c r="A189">
        <v>181</v>
      </c>
      <c r="B189">
        <v>2</v>
      </c>
      <c r="I189">
        <v>31010103</v>
      </c>
      <c r="J189" t="str">
        <f>+'ANEXO N°1 (DDJJ 1847 y 1926)'!B138</f>
        <v>3.01.02.00</v>
      </c>
      <c r="K189" t="str">
        <f>+VLOOKUP(J189,'ANEXO N°1 (DDJJ 1847 y 1926)'!$B$10:$C$186,2,FALSE)</f>
        <v xml:space="preserve">Costos de explotación </v>
      </c>
      <c r="L189" t="s">
        <v>1429</v>
      </c>
      <c r="M189" s="97">
        <v>33535465</v>
      </c>
      <c r="N189" s="97">
        <v>38063977</v>
      </c>
      <c r="O189" s="97">
        <v>0</v>
      </c>
      <c r="P189" s="97">
        <v>4528512</v>
      </c>
      <c r="Q189" s="97">
        <v>0</v>
      </c>
      <c r="R189" s="97">
        <v>0</v>
      </c>
      <c r="S189" s="97">
        <v>0</v>
      </c>
      <c r="T189" s="106">
        <v>4528512</v>
      </c>
      <c r="U189" s="107">
        <v>1657</v>
      </c>
      <c r="V189" s="105">
        <v>0</v>
      </c>
    </row>
    <row r="190" spans="1:22">
      <c r="A190">
        <v>182</v>
      </c>
      <c r="B190">
        <v>2</v>
      </c>
      <c r="I190">
        <v>31010104</v>
      </c>
      <c r="J190" t="str">
        <f>+'ANEXO N°1 (DDJJ 1847 y 1926)'!B138</f>
        <v>3.01.02.00</v>
      </c>
      <c r="K190" t="str">
        <f>+VLOOKUP(J190,'ANEXO N°1 (DDJJ 1847 y 1926)'!$B$10:$C$186,2,FALSE)</f>
        <v xml:space="preserve">Costos de explotación </v>
      </c>
      <c r="L190" t="s">
        <v>1428</v>
      </c>
      <c r="M190" s="97">
        <v>0</v>
      </c>
      <c r="N190" s="97">
        <v>42180668</v>
      </c>
      <c r="O190" s="97">
        <v>0</v>
      </c>
      <c r="P190" s="97">
        <v>42180668</v>
      </c>
      <c r="Q190" s="97">
        <v>0</v>
      </c>
      <c r="R190" s="97">
        <v>0</v>
      </c>
      <c r="S190" s="97">
        <v>0</v>
      </c>
      <c r="T190" s="106">
        <v>42180668</v>
      </c>
      <c r="U190" s="107">
        <v>1657</v>
      </c>
      <c r="V190" s="105">
        <v>0</v>
      </c>
    </row>
    <row r="191" spans="1:22">
      <c r="A191">
        <v>183</v>
      </c>
      <c r="B191">
        <v>2</v>
      </c>
      <c r="I191">
        <v>31010106</v>
      </c>
      <c r="J191" t="str">
        <f>+'ANEXO N°1 (DDJJ 1847 y 1926)'!B176</f>
        <v>3.05.10.00</v>
      </c>
      <c r="K191" t="str">
        <f>+VLOOKUP(J191,'ANEXO N°1 (DDJJ 1847 y 1926)'!$B$10:$C$186,2,FALSE)</f>
        <v xml:space="preserve">Otros egresos fuera de la explotación </v>
      </c>
      <c r="L191" t="s">
        <v>1430</v>
      </c>
      <c r="M191" s="97">
        <v>36660252</v>
      </c>
      <c r="N191" s="97">
        <v>36427893</v>
      </c>
      <c r="O191" s="97">
        <v>232359</v>
      </c>
      <c r="P191" s="97">
        <v>0</v>
      </c>
      <c r="Q191" s="97">
        <v>0</v>
      </c>
      <c r="R191" s="97">
        <v>0</v>
      </c>
      <c r="S191" s="97">
        <v>232359</v>
      </c>
      <c r="T191" s="97">
        <v>0</v>
      </c>
      <c r="U191" s="107">
        <v>1666</v>
      </c>
      <c r="V191" s="105">
        <v>0</v>
      </c>
    </row>
    <row r="192" spans="1:22">
      <c r="A192">
        <v>184</v>
      </c>
      <c r="B192">
        <v>2</v>
      </c>
      <c r="I192">
        <v>31010107</v>
      </c>
      <c r="J192" t="str">
        <f>+'ANEXO N°1 (DDJJ 1847 y 1926)'!B146</f>
        <v>3.02.03.00</v>
      </c>
      <c r="K192" t="str">
        <f>+VLOOKUP(J192,'ANEXO N°1 (DDJJ 1847 y 1926)'!$B$10:$C$186,2,FALSE)</f>
        <v>Otros ingresos fuera de la explotación</v>
      </c>
      <c r="L192" t="s">
        <v>1431</v>
      </c>
      <c r="M192" s="97">
        <v>449387</v>
      </c>
      <c r="N192" s="97">
        <v>2438456</v>
      </c>
      <c r="O192" s="97">
        <v>0</v>
      </c>
      <c r="P192" s="97">
        <v>1989069</v>
      </c>
      <c r="Q192" s="97">
        <v>0</v>
      </c>
      <c r="R192" s="97">
        <v>0</v>
      </c>
      <c r="S192" s="97">
        <v>0</v>
      </c>
      <c r="T192" s="97">
        <v>1989069</v>
      </c>
      <c r="U192" s="107">
        <v>1660</v>
      </c>
      <c r="V192" s="105">
        <v>0</v>
      </c>
    </row>
    <row r="193" spans="1:22">
      <c r="A193">
        <v>185</v>
      </c>
      <c r="B193">
        <v>2</v>
      </c>
      <c r="I193">
        <v>31010108</v>
      </c>
      <c r="J193" t="str">
        <f>+'ANEXO N°1 (DDJJ 1847 y 1926)'!B137</f>
        <v>3.01.01.00</v>
      </c>
      <c r="K193" t="str">
        <f>+VLOOKUP(J193,'ANEXO N°1 (DDJJ 1847 y 1926)'!$B$10:$C$186,2,FALSE)</f>
        <v>Ingresos de explotación</v>
      </c>
      <c r="L193" t="s">
        <v>1432</v>
      </c>
      <c r="M193" s="97">
        <v>16539447</v>
      </c>
      <c r="N193" s="97">
        <v>1368568914</v>
      </c>
      <c r="O193" s="97">
        <v>0</v>
      </c>
      <c r="P193" s="97">
        <v>1352029467</v>
      </c>
      <c r="Q193" s="97">
        <v>0</v>
      </c>
      <c r="R193" s="97">
        <v>0</v>
      </c>
      <c r="S193" s="97">
        <v>0</v>
      </c>
      <c r="T193" s="106">
        <v>1352029467</v>
      </c>
      <c r="U193" s="107">
        <v>1657</v>
      </c>
      <c r="V193" s="105">
        <v>0</v>
      </c>
    </row>
    <row r="194" spans="1:22">
      <c r="A194">
        <v>186</v>
      </c>
      <c r="B194">
        <v>2</v>
      </c>
      <c r="I194">
        <v>31010109</v>
      </c>
      <c r="J194" t="str">
        <f>+'ANEXO N°1 (DDJJ 1847 y 1926)'!B146</f>
        <v>3.02.03.00</v>
      </c>
      <c r="K194" t="str">
        <f>+VLOOKUP(J194,'ANEXO N°1 (DDJJ 1847 y 1926)'!$B$10:$C$186,2,FALSE)</f>
        <v>Otros ingresos fuera de la explotación</v>
      </c>
      <c r="L194" t="s">
        <v>1432</v>
      </c>
      <c r="M194" s="97">
        <v>472091306</v>
      </c>
      <c r="N194" s="97">
        <v>540369184</v>
      </c>
      <c r="O194" s="97">
        <v>0</v>
      </c>
      <c r="P194" s="97">
        <v>68277878</v>
      </c>
      <c r="Q194" s="97">
        <v>0</v>
      </c>
      <c r="R194" s="97">
        <v>0</v>
      </c>
      <c r="S194" s="97">
        <v>0</v>
      </c>
      <c r="T194" s="97">
        <v>68277878</v>
      </c>
      <c r="U194" s="107">
        <v>1660</v>
      </c>
      <c r="V194" s="105">
        <v>0</v>
      </c>
    </row>
    <row r="195" spans="1:22">
      <c r="A195">
        <v>187</v>
      </c>
      <c r="B195">
        <v>2</v>
      </c>
      <c r="I195">
        <v>31010110</v>
      </c>
      <c r="J195" t="str">
        <f>+'ANEXO N°1 (DDJJ 1847 y 1926)'!B137</f>
        <v>3.01.01.00</v>
      </c>
      <c r="K195" t="str">
        <f>+VLOOKUP(J195,'ANEXO N°1 (DDJJ 1847 y 1926)'!$B$10:$C$186,2,FALSE)</f>
        <v>Ingresos de explotación</v>
      </c>
      <c r="L195" t="s">
        <v>1432</v>
      </c>
      <c r="M195" s="97">
        <v>5546962</v>
      </c>
      <c r="N195" s="97">
        <v>560249808</v>
      </c>
      <c r="O195" s="97">
        <v>0</v>
      </c>
      <c r="P195" s="97">
        <v>554702846</v>
      </c>
      <c r="Q195" s="97">
        <v>0</v>
      </c>
      <c r="R195" s="97">
        <v>0</v>
      </c>
      <c r="S195" s="97">
        <v>0</v>
      </c>
      <c r="T195" s="106">
        <v>554702846</v>
      </c>
      <c r="U195" s="107">
        <v>1657</v>
      </c>
      <c r="V195" s="105">
        <v>0</v>
      </c>
    </row>
    <row r="196" spans="1:22">
      <c r="A196">
        <v>188</v>
      </c>
      <c r="B196">
        <v>2</v>
      </c>
      <c r="I196">
        <v>31010111</v>
      </c>
      <c r="J196" t="str">
        <f>+'ANEXO N°1 (DDJJ 1847 y 1926)'!B146</f>
        <v>3.02.03.00</v>
      </c>
      <c r="K196" t="str">
        <f>+VLOOKUP(J196,'ANEXO N°1 (DDJJ 1847 y 1926)'!$B$10:$C$186,2,FALSE)</f>
        <v>Otros ingresos fuera de la explotación</v>
      </c>
      <c r="L196" t="s">
        <v>1433</v>
      </c>
      <c r="M196" s="97">
        <v>11983928</v>
      </c>
      <c r="N196" s="97">
        <v>418447573</v>
      </c>
      <c r="O196" s="97">
        <v>0</v>
      </c>
      <c r="P196" s="97">
        <v>406463645</v>
      </c>
      <c r="Q196" s="97">
        <v>0</v>
      </c>
      <c r="R196" s="97">
        <v>0</v>
      </c>
      <c r="S196" s="97">
        <v>0</v>
      </c>
      <c r="T196" s="97">
        <v>406463645</v>
      </c>
      <c r="U196" s="107">
        <v>1660</v>
      </c>
      <c r="V196" s="105">
        <v>0</v>
      </c>
    </row>
    <row r="197" spans="1:22">
      <c r="A197">
        <v>189</v>
      </c>
      <c r="B197">
        <v>2</v>
      </c>
      <c r="I197">
        <v>31010114</v>
      </c>
      <c r="J197" t="str">
        <f>+'ANEXO N°1 (DDJJ 1847 y 1926)'!B146</f>
        <v>3.02.03.00</v>
      </c>
      <c r="K197" t="str">
        <f>+VLOOKUP(J197,'ANEXO N°1 (DDJJ 1847 y 1926)'!$B$10:$C$186,2,FALSE)</f>
        <v>Otros ingresos fuera de la explotación</v>
      </c>
      <c r="L197" t="s">
        <v>1434</v>
      </c>
      <c r="M197" s="97">
        <v>154251</v>
      </c>
      <c r="N197" s="97">
        <v>45683918</v>
      </c>
      <c r="O197" s="97">
        <v>0</v>
      </c>
      <c r="P197" s="97">
        <v>45529667</v>
      </c>
      <c r="Q197" s="97">
        <v>0</v>
      </c>
      <c r="R197" s="97">
        <v>0</v>
      </c>
      <c r="S197" s="97">
        <v>0</v>
      </c>
      <c r="T197" s="97">
        <v>45529667</v>
      </c>
      <c r="U197" s="107">
        <v>1660</v>
      </c>
      <c r="V197" s="105">
        <v>0</v>
      </c>
    </row>
    <row r="198" spans="1:22">
      <c r="A198">
        <v>190</v>
      </c>
      <c r="B198">
        <v>2</v>
      </c>
      <c r="I198">
        <v>31010115</v>
      </c>
      <c r="J198" t="str">
        <f>+'ANEXO N°1 (DDJJ 1847 y 1926)'!B146</f>
        <v>3.02.03.00</v>
      </c>
      <c r="K198" t="str">
        <f>+VLOOKUP(J198,'ANEXO N°1 (DDJJ 1847 y 1926)'!$B$10:$C$186,2,FALSE)</f>
        <v>Otros ingresos fuera de la explotación</v>
      </c>
      <c r="L198" t="s">
        <v>1344</v>
      </c>
      <c r="M198" s="97">
        <v>6646782</v>
      </c>
      <c r="N198" s="97">
        <v>6646782</v>
      </c>
      <c r="O198" s="97">
        <v>0</v>
      </c>
      <c r="P198" s="97">
        <v>0</v>
      </c>
      <c r="Q198" s="97">
        <v>0</v>
      </c>
      <c r="R198" s="97">
        <v>0</v>
      </c>
      <c r="S198" s="97">
        <v>0</v>
      </c>
      <c r="T198" s="97">
        <v>0</v>
      </c>
      <c r="U198" s="107">
        <v>1660</v>
      </c>
      <c r="V198" s="105">
        <v>0</v>
      </c>
    </row>
    <row r="199" spans="1:22">
      <c r="A199">
        <v>191</v>
      </c>
      <c r="B199">
        <v>2</v>
      </c>
      <c r="I199">
        <v>31010116</v>
      </c>
      <c r="J199" t="str">
        <f>+'ANEXO N°1 (DDJJ 1847 y 1926)'!B146</f>
        <v>3.02.03.00</v>
      </c>
      <c r="K199" t="str">
        <f>+VLOOKUP(J199,'ANEXO N°1 (DDJJ 1847 y 1926)'!$B$10:$C$186,2,FALSE)</f>
        <v>Otros ingresos fuera de la explotación</v>
      </c>
      <c r="L199" t="s">
        <v>1348</v>
      </c>
      <c r="M199" s="97">
        <v>59656366</v>
      </c>
      <c r="N199" s="97">
        <v>59656366</v>
      </c>
      <c r="O199" s="97">
        <v>0</v>
      </c>
      <c r="P199" s="97">
        <v>0</v>
      </c>
      <c r="Q199" s="97">
        <v>0</v>
      </c>
      <c r="R199" s="97">
        <v>0</v>
      </c>
      <c r="S199" s="97">
        <v>0</v>
      </c>
      <c r="T199" s="97">
        <v>0</v>
      </c>
      <c r="U199" s="107">
        <v>1660</v>
      </c>
      <c r="V199" s="105">
        <v>0</v>
      </c>
    </row>
    <row r="200" spans="1:22">
      <c r="A200">
        <v>192</v>
      </c>
      <c r="B200">
        <v>2</v>
      </c>
      <c r="I200">
        <v>31010117</v>
      </c>
      <c r="J200" t="str">
        <f>+'ANEXO N°1 (DDJJ 1847 y 1926)'!B146</f>
        <v>3.02.03.00</v>
      </c>
      <c r="K200" t="str">
        <f>+VLOOKUP(J200,'ANEXO N°1 (DDJJ 1847 y 1926)'!$B$10:$C$186,2,FALSE)</f>
        <v>Otros ingresos fuera de la explotación</v>
      </c>
      <c r="L200" t="s">
        <v>1348</v>
      </c>
      <c r="M200" s="97">
        <v>54195119</v>
      </c>
      <c r="N200" s="97">
        <v>54195119</v>
      </c>
      <c r="O200" s="97">
        <v>0</v>
      </c>
      <c r="P200" s="97">
        <v>0</v>
      </c>
      <c r="Q200" s="97">
        <v>0</v>
      </c>
      <c r="R200" s="97">
        <v>0</v>
      </c>
      <c r="S200" s="97">
        <v>0</v>
      </c>
      <c r="T200" s="97">
        <v>0</v>
      </c>
      <c r="U200" s="107">
        <v>1660</v>
      </c>
      <c r="V200" s="105">
        <v>0</v>
      </c>
    </row>
    <row r="201" spans="1:22">
      <c r="A201">
        <v>193</v>
      </c>
      <c r="B201">
        <v>2</v>
      </c>
      <c r="I201">
        <v>31010118</v>
      </c>
      <c r="J201" t="str">
        <f>+'ANEXO N°1 (DDJJ 1847 y 1926)'!B146</f>
        <v>3.02.03.00</v>
      </c>
      <c r="K201" t="str">
        <f>+VLOOKUP(J201,'ANEXO N°1 (DDJJ 1847 y 1926)'!$B$10:$C$186,2,FALSE)</f>
        <v>Otros ingresos fuera de la explotación</v>
      </c>
      <c r="L201" t="s">
        <v>1348</v>
      </c>
      <c r="M201" s="97">
        <v>6869838</v>
      </c>
      <c r="N201" s="97">
        <v>6869838</v>
      </c>
      <c r="O201" s="97">
        <v>0</v>
      </c>
      <c r="P201" s="97">
        <v>0</v>
      </c>
      <c r="Q201" s="97">
        <v>0</v>
      </c>
      <c r="R201" s="97">
        <v>0</v>
      </c>
      <c r="S201" s="97">
        <v>0</v>
      </c>
      <c r="T201" s="97">
        <v>0</v>
      </c>
      <c r="U201" s="107">
        <v>1660</v>
      </c>
      <c r="V201" s="105">
        <v>0</v>
      </c>
    </row>
    <row r="202" spans="1:22">
      <c r="A202">
        <v>194</v>
      </c>
      <c r="B202">
        <v>2</v>
      </c>
      <c r="I202">
        <v>31010202</v>
      </c>
      <c r="J202" t="str">
        <f>+'ANEXO N°1 (DDJJ 1847 y 1926)'!B146</f>
        <v>3.02.03.00</v>
      </c>
      <c r="K202" t="str">
        <f>+VLOOKUP(J202,'ANEXO N°1 (DDJJ 1847 y 1926)'!$B$10:$C$186,2,FALSE)</f>
        <v>Otros ingresos fuera de la explotación</v>
      </c>
      <c r="L202" t="s">
        <v>1435</v>
      </c>
      <c r="M202" s="97">
        <v>126982</v>
      </c>
      <c r="N202" s="97">
        <v>12251736</v>
      </c>
      <c r="O202" s="97">
        <v>0</v>
      </c>
      <c r="P202" s="97">
        <v>12124754</v>
      </c>
      <c r="Q202" s="97">
        <v>0</v>
      </c>
      <c r="R202" s="97">
        <v>0</v>
      </c>
      <c r="S202" s="97">
        <v>0</v>
      </c>
      <c r="T202" s="97">
        <v>12124754</v>
      </c>
      <c r="U202" s="107">
        <v>1660</v>
      </c>
      <c r="V202" s="105">
        <v>0</v>
      </c>
    </row>
    <row r="203" spans="1:22">
      <c r="A203">
        <v>195</v>
      </c>
      <c r="B203">
        <v>2</v>
      </c>
      <c r="I203">
        <v>31010203</v>
      </c>
      <c r="J203" t="str">
        <f>+'ANEXO N°1 (DDJJ 1847 y 1926)'!B146</f>
        <v>3.02.03.00</v>
      </c>
      <c r="K203" t="str">
        <f>+VLOOKUP(J203,'ANEXO N°1 (DDJJ 1847 y 1926)'!$B$10:$C$186,2,FALSE)</f>
        <v>Otros ingresos fuera de la explotación</v>
      </c>
      <c r="L203" t="s">
        <v>1436</v>
      </c>
      <c r="M203" s="97">
        <v>682256</v>
      </c>
      <c r="N203" s="97">
        <v>20258384</v>
      </c>
      <c r="O203" s="97">
        <v>0</v>
      </c>
      <c r="P203" s="97">
        <v>19576128</v>
      </c>
      <c r="Q203" s="97">
        <v>0</v>
      </c>
      <c r="R203" s="97">
        <v>0</v>
      </c>
      <c r="S203" s="97">
        <v>0</v>
      </c>
      <c r="T203" s="97">
        <v>19576128</v>
      </c>
      <c r="U203" s="107">
        <v>1660</v>
      </c>
      <c r="V203" s="105">
        <v>0</v>
      </c>
    </row>
    <row r="204" spans="1:22">
      <c r="A204">
        <v>196</v>
      </c>
      <c r="B204">
        <v>2</v>
      </c>
      <c r="I204">
        <v>31010206</v>
      </c>
      <c r="J204" t="str">
        <f>+'ANEXO N°1 (DDJJ 1847 y 1926)'!B146</f>
        <v>3.02.03.00</v>
      </c>
      <c r="K204" t="str">
        <f>+VLOOKUP(J204,'ANEXO N°1 (DDJJ 1847 y 1926)'!$B$10:$C$186,2,FALSE)</f>
        <v>Otros ingresos fuera de la explotación</v>
      </c>
      <c r="L204" t="s">
        <v>1437</v>
      </c>
      <c r="M204" s="97">
        <v>32740000</v>
      </c>
      <c r="N204" s="97">
        <v>49110000</v>
      </c>
      <c r="O204" s="97">
        <v>0</v>
      </c>
      <c r="P204" s="97">
        <v>16370000</v>
      </c>
      <c r="Q204" s="97">
        <v>0</v>
      </c>
      <c r="R204" s="97">
        <v>0</v>
      </c>
      <c r="S204" s="97">
        <v>0</v>
      </c>
      <c r="T204" s="97">
        <v>16370000</v>
      </c>
      <c r="U204" s="107">
        <v>1660</v>
      </c>
      <c r="V204" s="105">
        <v>0</v>
      </c>
    </row>
    <row r="205" spans="1:22">
      <c r="A205">
        <v>197</v>
      </c>
      <c r="B205">
        <v>2</v>
      </c>
      <c r="I205">
        <v>31010207</v>
      </c>
      <c r="J205" t="str">
        <f>+'ANEXO N°1 (DDJJ 1847 y 1926)'!B146</f>
        <v>3.02.03.00</v>
      </c>
      <c r="K205" t="str">
        <f>+VLOOKUP(J205,'ANEXO N°1 (DDJJ 1847 y 1926)'!$B$10:$C$186,2,FALSE)</f>
        <v>Otros ingresos fuera de la explotación</v>
      </c>
      <c r="L205" t="s">
        <v>1438</v>
      </c>
      <c r="M205" s="97">
        <v>230</v>
      </c>
      <c r="N205" s="97">
        <v>7944484</v>
      </c>
      <c r="O205" s="97">
        <v>0</v>
      </c>
      <c r="P205" s="97">
        <v>7944254</v>
      </c>
      <c r="Q205" s="97">
        <v>0</v>
      </c>
      <c r="R205" s="97">
        <v>0</v>
      </c>
      <c r="S205" s="97">
        <v>0</v>
      </c>
      <c r="T205" s="97">
        <v>7944254</v>
      </c>
      <c r="U205" s="107">
        <v>1660</v>
      </c>
      <c r="V205" s="105">
        <v>0</v>
      </c>
    </row>
    <row r="206" spans="1:22">
      <c r="A206">
        <v>198</v>
      </c>
      <c r="B206">
        <v>2</v>
      </c>
      <c r="I206">
        <v>31010210</v>
      </c>
      <c r="J206" t="str">
        <f>+'ANEXO N°1 (DDJJ 1847 y 1926)'!B146</f>
        <v>3.02.03.00</v>
      </c>
      <c r="K206" t="str">
        <f>+VLOOKUP(J206,'ANEXO N°1 (DDJJ 1847 y 1926)'!$B$10:$C$186,2,FALSE)</f>
        <v>Otros ingresos fuera de la explotación</v>
      </c>
      <c r="L206" t="s">
        <v>1439</v>
      </c>
      <c r="M206" s="97">
        <v>979689</v>
      </c>
      <c r="N206" s="97">
        <v>162516462</v>
      </c>
      <c r="O206" s="97">
        <v>0</v>
      </c>
      <c r="P206" s="97">
        <v>161536773</v>
      </c>
      <c r="Q206" s="97">
        <v>0</v>
      </c>
      <c r="R206" s="97">
        <v>0</v>
      </c>
      <c r="S206" s="97">
        <v>0</v>
      </c>
      <c r="T206" s="97">
        <v>161536773</v>
      </c>
      <c r="U206" s="107">
        <v>1660</v>
      </c>
      <c r="V206" s="105">
        <v>0</v>
      </c>
    </row>
    <row r="207" spans="1:22">
      <c r="A207">
        <v>199</v>
      </c>
      <c r="B207">
        <v>2</v>
      </c>
      <c r="I207">
        <v>31010301</v>
      </c>
      <c r="J207" t="str">
        <f>+'ANEXO N°1 (DDJJ 1847 y 1926)'!B146</f>
        <v>3.02.03.00</v>
      </c>
      <c r="K207" t="str">
        <f>+VLOOKUP(J207,'ANEXO N°1 (DDJJ 1847 y 1926)'!$B$10:$C$186,2,FALSE)</f>
        <v>Otros ingresos fuera de la explotación</v>
      </c>
      <c r="L207" t="s">
        <v>1440</v>
      </c>
      <c r="M207" s="97">
        <v>7100000</v>
      </c>
      <c r="N207" s="97">
        <v>50300000</v>
      </c>
      <c r="O207" s="97">
        <v>0</v>
      </c>
      <c r="P207" s="97">
        <v>43200000</v>
      </c>
      <c r="Q207" s="97">
        <v>0</v>
      </c>
      <c r="R207" s="97">
        <v>0</v>
      </c>
      <c r="S207" s="97">
        <v>0</v>
      </c>
      <c r="T207" s="97">
        <v>43200000</v>
      </c>
      <c r="U207" s="107">
        <v>1660</v>
      </c>
      <c r="V207" s="105">
        <v>0</v>
      </c>
    </row>
    <row r="208" spans="1:22">
      <c r="A208">
        <v>200</v>
      </c>
      <c r="B208">
        <v>2</v>
      </c>
      <c r="I208">
        <v>31010304</v>
      </c>
      <c r="J208" t="str">
        <f>+'ANEXO N°1 (DDJJ 1847 y 1926)'!B146</f>
        <v>3.02.03.00</v>
      </c>
      <c r="K208" t="str">
        <f>+VLOOKUP(J208,'ANEXO N°1 (DDJJ 1847 y 1926)'!$B$10:$C$186,2,FALSE)</f>
        <v>Otros ingresos fuera de la explotación</v>
      </c>
      <c r="L208" t="s">
        <v>1441</v>
      </c>
      <c r="M208" s="97">
        <v>977456689</v>
      </c>
      <c r="N208" s="97">
        <v>1163845467</v>
      </c>
      <c r="O208" s="97">
        <v>0</v>
      </c>
      <c r="P208" s="97">
        <v>186388778</v>
      </c>
      <c r="Q208" s="97">
        <v>0</v>
      </c>
      <c r="R208" s="97">
        <v>0</v>
      </c>
      <c r="S208" s="97">
        <v>0</v>
      </c>
      <c r="T208" s="97">
        <v>186388778</v>
      </c>
      <c r="U208" s="107">
        <v>1660</v>
      </c>
      <c r="V208" s="105">
        <v>0</v>
      </c>
    </row>
    <row r="209" spans="1:22">
      <c r="A209">
        <v>201</v>
      </c>
      <c r="B209">
        <v>2</v>
      </c>
      <c r="I209">
        <v>31010404</v>
      </c>
      <c r="J209" t="str">
        <f>+'ANEXO N°1 (DDJJ 1847 y 1926)'!B146</f>
        <v>3.02.03.00</v>
      </c>
      <c r="K209" t="str">
        <f>+VLOOKUP(J209,'ANEXO N°1 (DDJJ 1847 y 1926)'!$B$10:$C$186,2,FALSE)</f>
        <v>Otros ingresos fuera de la explotación</v>
      </c>
      <c r="L209" t="s">
        <v>1442</v>
      </c>
      <c r="M209" s="97">
        <v>0</v>
      </c>
      <c r="N209" s="97">
        <v>25210</v>
      </c>
      <c r="O209" s="97">
        <v>0</v>
      </c>
      <c r="P209" s="97">
        <v>25210</v>
      </c>
      <c r="Q209" s="97">
        <v>0</v>
      </c>
      <c r="R209" s="97">
        <v>0</v>
      </c>
      <c r="S209" s="97">
        <v>0</v>
      </c>
      <c r="T209" s="97">
        <v>25210</v>
      </c>
      <c r="U209" s="107">
        <v>1660</v>
      </c>
      <c r="V209" s="105">
        <v>0</v>
      </c>
    </row>
    <row r="210" spans="1:22">
      <c r="A210">
        <v>202</v>
      </c>
      <c r="B210">
        <v>2</v>
      </c>
      <c r="I210">
        <v>31010405</v>
      </c>
      <c r="J210" t="str">
        <f>+'ANEXO N°1 (DDJJ 1847 y 1926)'!B146</f>
        <v>3.02.03.00</v>
      </c>
      <c r="K210" t="str">
        <f>+VLOOKUP(J210,'ANEXO N°1 (DDJJ 1847 y 1926)'!$B$10:$C$186,2,FALSE)</f>
        <v>Otros ingresos fuera de la explotación</v>
      </c>
      <c r="L210" t="s">
        <v>1443</v>
      </c>
      <c r="M210" s="97">
        <v>0</v>
      </c>
      <c r="N210" s="97">
        <v>12794955</v>
      </c>
      <c r="O210" s="97">
        <v>0</v>
      </c>
      <c r="P210" s="97">
        <v>12794955</v>
      </c>
      <c r="Q210" s="97">
        <v>0</v>
      </c>
      <c r="R210" s="97">
        <v>0</v>
      </c>
      <c r="S210" s="97">
        <v>0</v>
      </c>
      <c r="T210" s="97">
        <v>12794955</v>
      </c>
      <c r="U210" s="107">
        <v>1660</v>
      </c>
      <c r="V210" s="105">
        <v>0</v>
      </c>
    </row>
    <row r="211" spans="1:22">
      <c r="A211">
        <v>203</v>
      </c>
      <c r="B211">
        <v>2</v>
      </c>
      <c r="I211">
        <v>31010406</v>
      </c>
      <c r="J211" t="str">
        <f>+'ANEXO N°1 (DDJJ 1847 y 1926)'!B146</f>
        <v>3.02.03.00</v>
      </c>
      <c r="K211" t="str">
        <f>+VLOOKUP(J211,'ANEXO N°1 (DDJJ 1847 y 1926)'!$B$10:$C$186,2,FALSE)</f>
        <v>Otros ingresos fuera de la explotación</v>
      </c>
      <c r="L211" t="s">
        <v>1444</v>
      </c>
      <c r="M211" s="97">
        <v>24790</v>
      </c>
      <c r="N211" s="97">
        <v>10765534</v>
      </c>
      <c r="O211" s="97">
        <v>0</v>
      </c>
      <c r="P211" s="97">
        <v>10740744</v>
      </c>
      <c r="Q211" s="97">
        <v>0</v>
      </c>
      <c r="R211" s="97">
        <v>0</v>
      </c>
      <c r="S211" s="97">
        <v>0</v>
      </c>
      <c r="T211" s="97">
        <v>10740744</v>
      </c>
      <c r="U211" s="107">
        <v>1660</v>
      </c>
      <c r="V211" s="105">
        <v>0</v>
      </c>
    </row>
    <row r="212" spans="1:22">
      <c r="A212">
        <v>204</v>
      </c>
      <c r="B212">
        <v>2</v>
      </c>
      <c r="I212">
        <v>31010407</v>
      </c>
      <c r="J212" t="str">
        <f>+'ANEXO N°1 (DDJJ 1847 y 1926)'!B146</f>
        <v>3.02.03.00</v>
      </c>
      <c r="K212" t="str">
        <f>+VLOOKUP(J212,'ANEXO N°1 (DDJJ 1847 y 1926)'!$B$10:$C$186,2,FALSE)</f>
        <v>Otros ingresos fuera de la explotación</v>
      </c>
      <c r="L212" t="s">
        <v>1445</v>
      </c>
      <c r="M212" s="97">
        <v>27310</v>
      </c>
      <c r="N212" s="97">
        <v>54969821</v>
      </c>
      <c r="O212" s="97">
        <v>0</v>
      </c>
      <c r="P212" s="97">
        <v>54942511</v>
      </c>
      <c r="Q212" s="97">
        <v>0</v>
      </c>
      <c r="R212" s="97">
        <v>0</v>
      </c>
      <c r="S212" s="97">
        <v>0</v>
      </c>
      <c r="T212" s="97">
        <v>54942511</v>
      </c>
      <c r="U212" s="107">
        <v>1660</v>
      </c>
      <c r="V212" s="105">
        <v>0</v>
      </c>
    </row>
    <row r="213" spans="1:22">
      <c r="A213">
        <v>205</v>
      </c>
      <c r="B213">
        <v>2</v>
      </c>
      <c r="I213">
        <v>31010408</v>
      </c>
      <c r="J213" t="str">
        <f>+'ANEXO N°1 (DDJJ 1847 y 1926)'!B146</f>
        <v>3.02.03.00</v>
      </c>
      <c r="K213" t="str">
        <f>+VLOOKUP(J213,'ANEXO N°1 (DDJJ 1847 y 1926)'!$B$10:$C$186,2,FALSE)</f>
        <v>Otros ingresos fuera de la explotación</v>
      </c>
      <c r="L213" t="s">
        <v>1446</v>
      </c>
      <c r="M213" s="97">
        <v>402612</v>
      </c>
      <c r="N213" s="97">
        <v>6261228</v>
      </c>
      <c r="O213" s="97">
        <v>0</v>
      </c>
      <c r="P213" s="97">
        <v>5858616</v>
      </c>
      <c r="Q213" s="97">
        <v>0</v>
      </c>
      <c r="R213" s="97">
        <v>0</v>
      </c>
      <c r="S213" s="97">
        <v>0</v>
      </c>
      <c r="T213" s="97">
        <v>5858616</v>
      </c>
      <c r="U213" s="107">
        <v>1660</v>
      </c>
      <c r="V213" s="105">
        <v>0</v>
      </c>
    </row>
    <row r="214" spans="1:22">
      <c r="A214">
        <v>206</v>
      </c>
      <c r="B214">
        <v>2</v>
      </c>
      <c r="I214">
        <v>31010409</v>
      </c>
      <c r="J214" t="str">
        <f>+'ANEXO N°1 (DDJJ 1847 y 1926)'!B146</f>
        <v>3.02.03.00</v>
      </c>
      <c r="K214" t="str">
        <f>+VLOOKUP(J214,'ANEXO N°1 (DDJJ 1847 y 1926)'!$B$10:$C$186,2,FALSE)</f>
        <v>Otros ingresos fuera de la explotación</v>
      </c>
      <c r="L214" t="s">
        <v>1447</v>
      </c>
      <c r="M214" s="97">
        <v>2857875</v>
      </c>
      <c r="N214" s="97">
        <v>37635967</v>
      </c>
      <c r="O214" s="97">
        <v>0</v>
      </c>
      <c r="P214" s="97">
        <v>34778092</v>
      </c>
      <c r="Q214" s="97">
        <v>0</v>
      </c>
      <c r="R214" s="97">
        <v>0</v>
      </c>
      <c r="S214" s="97">
        <v>0</v>
      </c>
      <c r="T214" s="97">
        <v>34778092</v>
      </c>
      <c r="U214" s="107">
        <v>1660</v>
      </c>
      <c r="V214" s="105">
        <v>0</v>
      </c>
    </row>
    <row r="215" spans="1:22">
      <c r="A215">
        <v>207</v>
      </c>
      <c r="B215">
        <v>2</v>
      </c>
      <c r="I215">
        <v>31010509</v>
      </c>
      <c r="J215" t="str">
        <f>+'ANEXO N°1 (DDJJ 1847 y 1926)'!B146</f>
        <v>3.02.03.00</v>
      </c>
      <c r="K215" t="str">
        <f>+VLOOKUP(J215,'ANEXO N°1 (DDJJ 1847 y 1926)'!$B$10:$C$186,2,FALSE)</f>
        <v>Otros ingresos fuera de la explotación</v>
      </c>
      <c r="L215" t="s">
        <v>1448</v>
      </c>
      <c r="M215" s="97">
        <v>0</v>
      </c>
      <c r="N215" s="97">
        <v>228319</v>
      </c>
      <c r="O215" s="97">
        <v>0</v>
      </c>
      <c r="P215" s="97">
        <v>228319</v>
      </c>
      <c r="Q215" s="97">
        <v>0</v>
      </c>
      <c r="R215" s="97">
        <v>0</v>
      </c>
      <c r="S215" s="97">
        <v>0</v>
      </c>
      <c r="T215" s="97">
        <v>228319</v>
      </c>
      <c r="U215" s="107">
        <v>1660</v>
      </c>
      <c r="V215" s="105">
        <v>0</v>
      </c>
    </row>
    <row r="216" spans="1:22">
      <c r="A216">
        <v>208</v>
      </c>
      <c r="B216">
        <v>2</v>
      </c>
      <c r="I216">
        <v>32010101</v>
      </c>
      <c r="J216" t="str">
        <f>+'ANEXO N°1 (DDJJ 1847 y 1926)'!B146</f>
        <v>3.02.03.00</v>
      </c>
      <c r="K216" t="str">
        <f>+VLOOKUP(J216,'ANEXO N°1 (DDJJ 1847 y 1926)'!$B$10:$C$186,2,FALSE)</f>
        <v>Otros ingresos fuera de la explotación</v>
      </c>
      <c r="L216" t="s">
        <v>1449</v>
      </c>
      <c r="M216" s="97">
        <v>0</v>
      </c>
      <c r="N216" s="97">
        <v>112582</v>
      </c>
      <c r="O216" s="97">
        <v>0</v>
      </c>
      <c r="P216" s="97">
        <v>112582</v>
      </c>
      <c r="Q216" s="97">
        <v>0</v>
      </c>
      <c r="R216" s="97">
        <v>0</v>
      </c>
      <c r="S216" s="97">
        <v>0</v>
      </c>
      <c r="T216" s="97">
        <v>112582</v>
      </c>
      <c r="U216" s="107">
        <v>1660</v>
      </c>
      <c r="V216" s="105">
        <v>0</v>
      </c>
    </row>
    <row r="217" spans="1:22">
      <c r="A217">
        <v>209</v>
      </c>
      <c r="B217">
        <v>2</v>
      </c>
      <c r="I217">
        <v>32020101</v>
      </c>
      <c r="J217" t="str">
        <f>+'ANEXO N°1 (DDJJ 1847 y 1926)'!B146</f>
        <v>3.02.03.00</v>
      </c>
      <c r="K217" t="str">
        <f>+VLOOKUP(J217,'ANEXO N°1 (DDJJ 1847 y 1926)'!$B$10:$C$186,2,FALSE)</f>
        <v>Otros ingresos fuera de la explotación</v>
      </c>
      <c r="L217" t="s">
        <v>1450</v>
      </c>
      <c r="M217" s="97">
        <v>0</v>
      </c>
      <c r="N217" s="97">
        <v>43579929</v>
      </c>
      <c r="O217" s="97">
        <v>0</v>
      </c>
      <c r="P217" s="97">
        <v>43579929</v>
      </c>
      <c r="Q217" s="97">
        <v>0</v>
      </c>
      <c r="R217" s="97">
        <v>0</v>
      </c>
      <c r="S217" s="97">
        <v>0</v>
      </c>
      <c r="T217" s="97">
        <v>43579929</v>
      </c>
      <c r="U217" s="107">
        <v>1660</v>
      </c>
      <c r="V217" s="105">
        <v>0</v>
      </c>
    </row>
    <row r="218" spans="1:22">
      <c r="A218">
        <v>210</v>
      </c>
      <c r="B218">
        <v>2</v>
      </c>
      <c r="I218">
        <v>32020102</v>
      </c>
      <c r="J218" t="str">
        <f>+'ANEXO N°1 (DDJJ 1847 y 1926)'!B146</f>
        <v>3.02.03.00</v>
      </c>
      <c r="K218" t="str">
        <f>+VLOOKUP(J218,'ANEXO N°1 (DDJJ 1847 y 1926)'!$B$10:$C$186,2,FALSE)</f>
        <v>Otros ingresos fuera de la explotación</v>
      </c>
      <c r="L218" t="s">
        <v>1451</v>
      </c>
      <c r="M218" s="97">
        <v>125496665</v>
      </c>
      <c r="N218" s="97">
        <v>125496665</v>
      </c>
      <c r="O218" s="97">
        <v>0</v>
      </c>
      <c r="P218" s="97">
        <v>0</v>
      </c>
      <c r="Q218" s="97">
        <v>0</v>
      </c>
      <c r="R218" s="97">
        <v>0</v>
      </c>
      <c r="S218" s="97">
        <v>0</v>
      </c>
      <c r="T218" s="97">
        <v>0</v>
      </c>
      <c r="U218" s="107">
        <v>1660</v>
      </c>
      <c r="V218" s="105">
        <v>0</v>
      </c>
    </row>
    <row r="219" spans="1:22">
      <c r="A219">
        <v>211</v>
      </c>
      <c r="B219">
        <v>2</v>
      </c>
      <c r="I219">
        <v>32040103</v>
      </c>
      <c r="J219" t="str">
        <f>+'ANEXO N°1 (DDJJ 1847 y 1926)'!B146</f>
        <v>3.02.03.00</v>
      </c>
      <c r="K219" t="str">
        <f>+VLOOKUP(J219,'ANEXO N°1 (DDJJ 1847 y 1926)'!$B$10:$C$186,2,FALSE)</f>
        <v>Otros ingresos fuera de la explotación</v>
      </c>
      <c r="L219" t="s">
        <v>1452</v>
      </c>
      <c r="M219" s="97">
        <v>1946928</v>
      </c>
      <c r="N219" s="97">
        <v>6792129</v>
      </c>
      <c r="O219" s="97">
        <v>0</v>
      </c>
      <c r="P219" s="97">
        <v>4845201</v>
      </c>
      <c r="Q219" s="97">
        <v>0</v>
      </c>
      <c r="R219" s="97">
        <v>0</v>
      </c>
      <c r="S219" s="97">
        <v>0</v>
      </c>
      <c r="T219" s="97">
        <v>4845201</v>
      </c>
      <c r="U219" s="107">
        <v>1660</v>
      </c>
      <c r="V219" s="105">
        <v>0</v>
      </c>
    </row>
    <row r="220" spans="1:22">
      <c r="A220">
        <v>212</v>
      </c>
      <c r="B220">
        <v>2</v>
      </c>
      <c r="I220">
        <v>41010101</v>
      </c>
      <c r="J220" t="str">
        <f>+'ANEXO N°1 (DDJJ 1847 y 1926)'!B139</f>
        <v>3.01.03.00</v>
      </c>
      <c r="K220" t="str">
        <f>+VLOOKUP(J220,'ANEXO N°1 (DDJJ 1847 y 1926)'!$B$10:$C$186,2,FALSE)</f>
        <v xml:space="preserve">Gastos de administración y ventas </v>
      </c>
      <c r="L220" t="s">
        <v>1453</v>
      </c>
      <c r="M220" s="97">
        <v>1264600</v>
      </c>
      <c r="N220" s="97">
        <v>1000000</v>
      </c>
      <c r="O220" s="97">
        <v>264600</v>
      </c>
      <c r="P220" s="97">
        <v>0</v>
      </c>
      <c r="Q220" s="97">
        <v>0</v>
      </c>
      <c r="R220" s="97">
        <v>0</v>
      </c>
      <c r="S220" s="97">
        <v>264600</v>
      </c>
      <c r="T220" s="97">
        <v>0</v>
      </c>
      <c r="U220" s="107">
        <v>1666</v>
      </c>
      <c r="V220" s="105">
        <v>0</v>
      </c>
    </row>
    <row r="221" spans="1:22">
      <c r="A221">
        <v>213</v>
      </c>
      <c r="B221">
        <v>2</v>
      </c>
      <c r="I221">
        <v>41010102</v>
      </c>
      <c r="J221" t="str">
        <f>+'ANEXO N°1 (DDJJ 1847 y 1926)'!B139</f>
        <v>3.01.03.00</v>
      </c>
      <c r="K221" t="str">
        <f>+VLOOKUP(J221,'ANEXO N°1 (DDJJ 1847 y 1926)'!$B$10:$C$186,2,FALSE)</f>
        <v xml:space="preserve">Gastos de administración y ventas </v>
      </c>
      <c r="L221" t="s">
        <v>1454</v>
      </c>
      <c r="M221" s="97">
        <v>15916917</v>
      </c>
      <c r="N221" s="97">
        <v>2776248</v>
      </c>
      <c r="O221" s="97">
        <v>13140669</v>
      </c>
      <c r="P221" s="97">
        <v>0</v>
      </c>
      <c r="Q221" s="97">
        <v>0</v>
      </c>
      <c r="R221" s="97">
        <v>0</v>
      </c>
      <c r="S221" s="97">
        <v>13140669</v>
      </c>
      <c r="T221" s="97">
        <v>0</v>
      </c>
      <c r="U221" s="107">
        <v>1666</v>
      </c>
      <c r="V221" s="105">
        <v>0</v>
      </c>
    </row>
    <row r="222" spans="1:22">
      <c r="A222">
        <v>214</v>
      </c>
      <c r="B222">
        <v>2</v>
      </c>
      <c r="I222">
        <v>41010103</v>
      </c>
      <c r="J222" t="str">
        <f>+'ANEXO N°1 (DDJJ 1847 y 1926)'!B139</f>
        <v>3.01.03.00</v>
      </c>
      <c r="K222" t="str">
        <f>+VLOOKUP(J222,'ANEXO N°1 (DDJJ 1847 y 1926)'!$B$10:$C$186,2,FALSE)</f>
        <v xml:space="preserve">Gastos de administración y ventas </v>
      </c>
      <c r="L222" t="s">
        <v>1455</v>
      </c>
      <c r="M222" s="97">
        <v>2756154</v>
      </c>
      <c r="N222" s="97">
        <v>319355</v>
      </c>
      <c r="O222" s="97">
        <v>2436799</v>
      </c>
      <c r="P222" s="97">
        <v>0</v>
      </c>
      <c r="Q222" s="97">
        <v>0</v>
      </c>
      <c r="R222" s="97">
        <v>0</v>
      </c>
      <c r="S222" s="97">
        <v>2436799</v>
      </c>
      <c r="T222" s="97">
        <v>0</v>
      </c>
      <c r="U222" s="107">
        <v>1666</v>
      </c>
      <c r="V222" s="105">
        <v>0</v>
      </c>
    </row>
    <row r="223" spans="1:22">
      <c r="A223">
        <v>215</v>
      </c>
      <c r="B223">
        <v>2</v>
      </c>
      <c r="I223">
        <v>41010104</v>
      </c>
      <c r="J223" t="str">
        <f>+'ANEXO N°1 (DDJJ 1847 y 1926)'!B139</f>
        <v>3.01.03.00</v>
      </c>
      <c r="K223" t="str">
        <f>+VLOOKUP(J223,'ANEXO N°1 (DDJJ 1847 y 1926)'!$B$10:$C$186,2,FALSE)</f>
        <v xml:space="preserve">Gastos de administración y ventas </v>
      </c>
      <c r="L223" t="s">
        <v>1456</v>
      </c>
      <c r="M223" s="97">
        <v>8658552</v>
      </c>
      <c r="N223" s="97">
        <v>0</v>
      </c>
      <c r="O223" s="97">
        <v>8658552</v>
      </c>
      <c r="P223" s="97">
        <v>0</v>
      </c>
      <c r="Q223" s="97">
        <v>0</v>
      </c>
      <c r="R223" s="97">
        <v>0</v>
      </c>
      <c r="S223" s="97">
        <v>8658552</v>
      </c>
      <c r="T223" s="97">
        <v>0</v>
      </c>
      <c r="U223" s="107">
        <v>1666</v>
      </c>
      <c r="V223" s="105">
        <v>0</v>
      </c>
    </row>
    <row r="224" spans="1:22">
      <c r="A224">
        <v>216</v>
      </c>
      <c r="B224">
        <v>2</v>
      </c>
      <c r="I224">
        <v>41010105</v>
      </c>
      <c r="J224" t="str">
        <f>+'ANEXO N°1 (DDJJ 1847 y 1926)'!B139</f>
        <v>3.01.03.00</v>
      </c>
      <c r="K224" t="str">
        <f>+VLOOKUP(J224,'ANEXO N°1 (DDJJ 1847 y 1926)'!$B$10:$C$186,2,FALSE)</f>
        <v xml:space="preserve">Gastos de administración y ventas </v>
      </c>
      <c r="L224" t="s">
        <v>1457</v>
      </c>
      <c r="M224" s="97">
        <v>19972089</v>
      </c>
      <c r="N224" s="97">
        <v>73110</v>
      </c>
      <c r="O224" s="97">
        <v>19898979</v>
      </c>
      <c r="P224" s="97">
        <v>0</v>
      </c>
      <c r="Q224" s="97">
        <v>0</v>
      </c>
      <c r="R224" s="97">
        <v>0</v>
      </c>
      <c r="S224" s="97">
        <v>19898979</v>
      </c>
      <c r="T224" s="97">
        <v>0</v>
      </c>
      <c r="U224" s="107">
        <v>1666</v>
      </c>
      <c r="V224" s="105">
        <v>0</v>
      </c>
    </row>
    <row r="225" spans="1:22">
      <c r="A225">
        <v>217</v>
      </c>
      <c r="B225">
        <v>2</v>
      </c>
      <c r="I225">
        <v>41010108</v>
      </c>
      <c r="J225" t="str">
        <f>+'ANEXO N°1 (DDJJ 1847 y 1926)'!B139</f>
        <v>3.01.03.00</v>
      </c>
      <c r="K225" t="str">
        <f>+VLOOKUP(J225,'ANEXO N°1 (DDJJ 1847 y 1926)'!$B$10:$C$186,2,FALSE)</f>
        <v xml:space="preserve">Gastos de administración y ventas </v>
      </c>
      <c r="L225" t="s">
        <v>1458</v>
      </c>
      <c r="M225" s="97">
        <v>1425693779</v>
      </c>
      <c r="N225" s="97">
        <v>0</v>
      </c>
      <c r="O225" s="97">
        <v>1425693779</v>
      </c>
      <c r="P225" s="97">
        <v>0</v>
      </c>
      <c r="Q225" s="97">
        <v>0</v>
      </c>
      <c r="R225" s="97">
        <v>0</v>
      </c>
      <c r="S225" s="97">
        <v>1425693779</v>
      </c>
      <c r="T225" s="97">
        <v>0</v>
      </c>
      <c r="U225" s="107">
        <v>1666</v>
      </c>
      <c r="V225" s="105">
        <v>0</v>
      </c>
    </row>
    <row r="226" spans="1:22">
      <c r="A226">
        <v>218</v>
      </c>
      <c r="B226">
        <v>2</v>
      </c>
      <c r="I226">
        <v>41010110</v>
      </c>
      <c r="J226" t="str">
        <f>+'ANEXO N°1 (DDJJ 1847 y 1926)'!B139</f>
        <v>3.01.03.00</v>
      </c>
      <c r="K226" t="str">
        <f>+VLOOKUP(J226,'ANEXO N°1 (DDJJ 1847 y 1926)'!$B$10:$C$186,2,FALSE)</f>
        <v xml:space="preserve">Gastos de administración y ventas </v>
      </c>
      <c r="L226" t="s">
        <v>1458</v>
      </c>
      <c r="M226" s="97">
        <v>545348452</v>
      </c>
      <c r="N226" s="97">
        <v>0</v>
      </c>
      <c r="O226" s="97">
        <v>545348452</v>
      </c>
      <c r="P226" s="97">
        <v>0</v>
      </c>
      <c r="Q226" s="97">
        <v>0</v>
      </c>
      <c r="R226" s="97">
        <v>0</v>
      </c>
      <c r="S226" s="97">
        <v>545348452</v>
      </c>
      <c r="T226" s="97">
        <v>0</v>
      </c>
      <c r="U226" s="107">
        <v>1666</v>
      </c>
      <c r="V226" s="105">
        <v>0</v>
      </c>
    </row>
    <row r="227" spans="1:22">
      <c r="A227">
        <v>219</v>
      </c>
      <c r="B227">
        <v>2</v>
      </c>
      <c r="I227">
        <v>41010111</v>
      </c>
      <c r="J227" t="str">
        <f>+'ANEXO N°1 (DDJJ 1847 y 1926)'!B139</f>
        <v>3.01.03.00</v>
      </c>
      <c r="K227" t="str">
        <f>+VLOOKUP(J227,'ANEXO N°1 (DDJJ 1847 y 1926)'!$B$10:$C$186,2,FALSE)</f>
        <v xml:space="preserve">Gastos de administración y ventas </v>
      </c>
      <c r="L227" t="s">
        <v>1459</v>
      </c>
      <c r="M227" s="97">
        <v>395541931</v>
      </c>
      <c r="N227" s="97">
        <v>0</v>
      </c>
      <c r="O227" s="97">
        <v>395541931</v>
      </c>
      <c r="P227" s="97">
        <v>0</v>
      </c>
      <c r="Q227" s="97">
        <v>0</v>
      </c>
      <c r="R227" s="97">
        <v>0</v>
      </c>
      <c r="S227" s="97">
        <v>395541931</v>
      </c>
      <c r="T227" s="97">
        <v>0</v>
      </c>
      <c r="U227" s="107">
        <v>1666</v>
      </c>
      <c r="V227" s="105">
        <v>0</v>
      </c>
    </row>
    <row r="228" spans="1:22">
      <c r="A228">
        <v>220</v>
      </c>
      <c r="B228">
        <v>2</v>
      </c>
      <c r="I228">
        <v>41010112</v>
      </c>
      <c r="J228" t="str">
        <f>+'ANEXO N°1 (DDJJ 1847 y 1926)'!B139</f>
        <v>3.01.03.00</v>
      </c>
      <c r="K228" t="str">
        <f>+VLOOKUP(J228,'ANEXO N°1 (DDJJ 1847 y 1926)'!$B$10:$C$186,2,FALSE)</f>
        <v xml:space="preserve">Gastos de administración y ventas </v>
      </c>
      <c r="L228" t="s">
        <v>1460</v>
      </c>
      <c r="M228" s="97">
        <v>31659931</v>
      </c>
      <c r="N228" s="97">
        <v>0</v>
      </c>
      <c r="O228" s="97">
        <v>31659931</v>
      </c>
      <c r="P228" s="97">
        <v>0</v>
      </c>
      <c r="Q228" s="97">
        <v>0</v>
      </c>
      <c r="R228" s="97">
        <v>0</v>
      </c>
      <c r="S228" s="97">
        <v>31659931</v>
      </c>
      <c r="T228" s="97">
        <v>0</v>
      </c>
      <c r="U228" s="107">
        <v>1666</v>
      </c>
      <c r="V228" s="105">
        <v>0</v>
      </c>
    </row>
    <row r="229" spans="1:22">
      <c r="A229">
        <v>221</v>
      </c>
      <c r="B229">
        <v>2</v>
      </c>
      <c r="I229">
        <v>41010113</v>
      </c>
      <c r="J229" t="str">
        <f>+'ANEXO N°1 (DDJJ 1847 y 1926)'!B139</f>
        <v>3.01.03.00</v>
      </c>
      <c r="K229" t="str">
        <f>+VLOOKUP(J229,'ANEXO N°1 (DDJJ 1847 y 1926)'!$B$10:$C$186,2,FALSE)</f>
        <v xml:space="preserve">Gastos de administración y ventas </v>
      </c>
      <c r="L229" t="s">
        <v>1461</v>
      </c>
      <c r="M229" s="97">
        <v>3768730</v>
      </c>
      <c r="N229" s="97">
        <v>185175</v>
      </c>
      <c r="O229" s="97">
        <v>3583555</v>
      </c>
      <c r="P229" s="97">
        <v>0</v>
      </c>
      <c r="Q229" s="97">
        <v>0</v>
      </c>
      <c r="R229" s="97">
        <v>0</v>
      </c>
      <c r="S229" s="97">
        <v>3583555</v>
      </c>
      <c r="T229" s="97">
        <v>0</v>
      </c>
      <c r="U229" s="107">
        <v>1666</v>
      </c>
      <c r="V229" s="105">
        <v>0</v>
      </c>
    </row>
    <row r="230" spans="1:22">
      <c r="A230">
        <v>222</v>
      </c>
      <c r="B230">
        <v>2</v>
      </c>
      <c r="I230">
        <v>41010119</v>
      </c>
      <c r="J230" t="str">
        <f>+'ANEXO N°1 (DDJJ 1847 y 1926)'!B139</f>
        <v>3.01.03.00</v>
      </c>
      <c r="K230" t="str">
        <f>+VLOOKUP(J230,'ANEXO N°1 (DDJJ 1847 y 1926)'!$B$10:$C$186,2,FALSE)</f>
        <v xml:space="preserve">Gastos de administración y ventas </v>
      </c>
      <c r="L230" t="s">
        <v>1462</v>
      </c>
      <c r="M230" s="97">
        <v>104425683</v>
      </c>
      <c r="N230" s="97">
        <v>513584</v>
      </c>
      <c r="O230" s="97">
        <v>103912099</v>
      </c>
      <c r="P230" s="97">
        <v>0</v>
      </c>
      <c r="Q230" s="97">
        <v>0</v>
      </c>
      <c r="R230" s="97">
        <v>0</v>
      </c>
      <c r="S230" s="97">
        <v>103912099</v>
      </c>
      <c r="T230" s="97">
        <v>0</v>
      </c>
      <c r="U230" s="107">
        <v>1666</v>
      </c>
      <c r="V230" s="105">
        <v>0</v>
      </c>
    </row>
    <row r="231" spans="1:22">
      <c r="A231">
        <v>223</v>
      </c>
      <c r="B231">
        <v>2</v>
      </c>
      <c r="I231">
        <v>41010120</v>
      </c>
      <c r="J231" t="str">
        <f>+'ANEXO N°1 (DDJJ 1847 y 1926)'!B146</f>
        <v>3.02.03.00</v>
      </c>
      <c r="K231" t="str">
        <f>+VLOOKUP(J231,'ANEXO N°1 (DDJJ 1847 y 1926)'!$B$10:$C$186,2,FALSE)</f>
        <v>Otros ingresos fuera de la explotación</v>
      </c>
      <c r="L231" t="s">
        <v>1463</v>
      </c>
      <c r="M231" s="97">
        <v>0</v>
      </c>
      <c r="N231" s="97">
        <v>44846</v>
      </c>
      <c r="O231" s="97">
        <v>0</v>
      </c>
      <c r="P231" s="97">
        <v>44846</v>
      </c>
      <c r="Q231" s="97">
        <v>0</v>
      </c>
      <c r="R231" s="97">
        <v>0</v>
      </c>
      <c r="S231" s="97">
        <v>0</v>
      </c>
      <c r="T231" s="97">
        <v>44846</v>
      </c>
      <c r="U231" s="97">
        <v>1660</v>
      </c>
      <c r="V231" s="105">
        <v>0</v>
      </c>
    </row>
    <row r="232" spans="1:22">
      <c r="A232">
        <v>224</v>
      </c>
      <c r="B232">
        <v>2</v>
      </c>
      <c r="I232">
        <v>41010123</v>
      </c>
      <c r="J232" t="str">
        <f>+'ANEXO N°1 (DDJJ 1847 y 1926)'!B146</f>
        <v>3.02.03.00</v>
      </c>
      <c r="K232" t="str">
        <f>+VLOOKUP(J232,'ANEXO N°1 (DDJJ 1847 y 1926)'!$B$10:$C$186,2,FALSE)</f>
        <v>Otros ingresos fuera de la explotación</v>
      </c>
      <c r="L232" t="s">
        <v>1464</v>
      </c>
      <c r="M232" s="97">
        <v>15304753</v>
      </c>
      <c r="N232" s="97">
        <v>28994871</v>
      </c>
      <c r="O232" s="97">
        <v>0</v>
      </c>
      <c r="P232" s="97">
        <v>13690118</v>
      </c>
      <c r="Q232" s="97">
        <v>0</v>
      </c>
      <c r="R232" s="97">
        <v>0</v>
      </c>
      <c r="S232" s="97">
        <v>0</v>
      </c>
      <c r="T232" s="97">
        <v>13690118</v>
      </c>
      <c r="U232" s="97">
        <v>1660</v>
      </c>
      <c r="V232" s="105">
        <v>0</v>
      </c>
    </row>
    <row r="233" spans="1:22">
      <c r="A233">
        <v>225</v>
      </c>
      <c r="B233">
        <v>2</v>
      </c>
      <c r="I233">
        <v>41010125</v>
      </c>
      <c r="J233" t="str">
        <f>+'ANEXO N°1 (DDJJ 1847 y 1926)'!B139</f>
        <v>3.01.03.00</v>
      </c>
      <c r="K233" t="str">
        <f>+VLOOKUP(J233,'ANEXO N°1 (DDJJ 1847 y 1926)'!$B$10:$C$186,2,FALSE)</f>
        <v xml:space="preserve">Gastos de administración y ventas </v>
      </c>
      <c r="L233" t="s">
        <v>1465</v>
      </c>
      <c r="M233" s="97">
        <v>105348379</v>
      </c>
      <c r="N233" s="97">
        <v>0</v>
      </c>
      <c r="O233" s="97">
        <v>105348379</v>
      </c>
      <c r="P233" s="97">
        <v>0</v>
      </c>
      <c r="Q233" s="97">
        <v>0</v>
      </c>
      <c r="R233" s="97">
        <v>0</v>
      </c>
      <c r="S233" s="97">
        <v>105348379</v>
      </c>
      <c r="T233" s="97">
        <v>0</v>
      </c>
      <c r="U233" s="97">
        <v>1666</v>
      </c>
      <c r="V233" s="105">
        <v>0</v>
      </c>
    </row>
    <row r="234" spans="1:22">
      <c r="A234">
        <v>226</v>
      </c>
      <c r="B234">
        <v>2</v>
      </c>
      <c r="I234">
        <v>41010126</v>
      </c>
      <c r="J234" t="str">
        <f>+'ANEXO N°1 (DDJJ 1847 y 1926)'!B139</f>
        <v>3.01.03.00</v>
      </c>
      <c r="K234" t="str">
        <f>+VLOOKUP(J234,'ANEXO N°1 (DDJJ 1847 y 1926)'!$B$10:$C$186,2,FALSE)</f>
        <v xml:space="preserve">Gastos de administración y ventas </v>
      </c>
      <c r="L234" t="s">
        <v>1466</v>
      </c>
      <c r="M234" s="97">
        <v>64408992</v>
      </c>
      <c r="N234" s="97">
        <v>0</v>
      </c>
      <c r="O234" s="97">
        <v>64408992</v>
      </c>
      <c r="P234" s="97">
        <v>0</v>
      </c>
      <c r="Q234" s="97">
        <v>0</v>
      </c>
      <c r="R234" s="97">
        <v>0</v>
      </c>
      <c r="S234" s="97">
        <v>64408992</v>
      </c>
      <c r="T234" s="97">
        <v>0</v>
      </c>
      <c r="U234" s="97">
        <v>1666</v>
      </c>
      <c r="V234" s="105">
        <v>0</v>
      </c>
    </row>
    <row r="235" spans="1:22">
      <c r="A235">
        <v>227</v>
      </c>
      <c r="B235">
        <v>2</v>
      </c>
      <c r="I235">
        <v>41010127</v>
      </c>
      <c r="J235" t="str">
        <f>+'ANEXO N°1 (DDJJ 1847 y 1926)'!B139</f>
        <v>3.01.03.00</v>
      </c>
      <c r="K235" t="str">
        <f>+VLOOKUP(J235,'ANEXO N°1 (DDJJ 1847 y 1926)'!$B$10:$C$186,2,FALSE)</f>
        <v xml:space="preserve">Gastos de administración y ventas </v>
      </c>
      <c r="L235" t="s">
        <v>1467</v>
      </c>
      <c r="M235" s="97">
        <v>29750629</v>
      </c>
      <c r="N235" s="97">
        <v>0</v>
      </c>
      <c r="O235" s="97">
        <v>29750629</v>
      </c>
      <c r="P235" s="97">
        <v>0</v>
      </c>
      <c r="Q235" s="97">
        <v>0</v>
      </c>
      <c r="R235" s="97">
        <v>0</v>
      </c>
      <c r="S235" s="97">
        <v>29750629</v>
      </c>
      <c r="T235" s="97">
        <v>0</v>
      </c>
      <c r="U235" s="97">
        <v>1666</v>
      </c>
      <c r="V235" s="105">
        <v>0</v>
      </c>
    </row>
    <row r="236" spans="1:22">
      <c r="A236">
        <v>228</v>
      </c>
      <c r="B236">
        <v>2</v>
      </c>
      <c r="I236">
        <v>41010128</v>
      </c>
      <c r="J236" t="str">
        <f>+'ANEXO N°1 (DDJJ 1847 y 1926)'!B146</f>
        <v>3.02.03.00</v>
      </c>
      <c r="K236" t="str">
        <f>+VLOOKUP(J236,'ANEXO N°1 (DDJJ 1847 y 1926)'!$B$10:$C$186,2,FALSE)</f>
        <v>Otros ingresos fuera de la explotación</v>
      </c>
      <c r="L236" t="s">
        <v>1468</v>
      </c>
      <c r="M236" s="97">
        <v>0</v>
      </c>
      <c r="N236" s="97">
        <v>1033438</v>
      </c>
      <c r="O236" s="97">
        <v>0</v>
      </c>
      <c r="P236" s="97">
        <v>1033438</v>
      </c>
      <c r="Q236" s="97">
        <v>0</v>
      </c>
      <c r="R236" s="97">
        <v>0</v>
      </c>
      <c r="S236" s="97">
        <v>0</v>
      </c>
      <c r="T236" s="97">
        <v>1033438</v>
      </c>
      <c r="U236" s="97">
        <v>1660</v>
      </c>
      <c r="V236" s="105">
        <v>0</v>
      </c>
    </row>
    <row r="237" spans="1:22">
      <c r="A237">
        <v>229</v>
      </c>
      <c r="B237">
        <v>2</v>
      </c>
      <c r="I237">
        <v>41010402</v>
      </c>
      <c r="J237" t="str">
        <f>+'ANEXO N°1 (DDJJ 1847 y 1926)'!B139</f>
        <v>3.01.03.00</v>
      </c>
      <c r="K237" t="str">
        <f>+VLOOKUP(J237,'ANEXO N°1 (DDJJ 1847 y 1926)'!$B$10:$C$186,2,FALSE)</f>
        <v xml:space="preserve">Gastos de administración y ventas </v>
      </c>
      <c r="L237" t="s">
        <v>1469</v>
      </c>
      <c r="M237" s="97">
        <v>1179252</v>
      </c>
      <c r="N237" s="97">
        <v>14202</v>
      </c>
      <c r="O237" s="97">
        <v>1165050</v>
      </c>
      <c r="P237" s="97">
        <v>0</v>
      </c>
      <c r="Q237" s="97">
        <v>0</v>
      </c>
      <c r="R237" s="97">
        <v>0</v>
      </c>
      <c r="S237" s="97">
        <v>1165050</v>
      </c>
      <c r="T237" s="97">
        <v>0</v>
      </c>
      <c r="U237" s="97">
        <v>1666</v>
      </c>
      <c r="V237" s="105">
        <v>0</v>
      </c>
    </row>
    <row r="238" spans="1:22">
      <c r="A238">
        <v>230</v>
      </c>
      <c r="B238">
        <v>2</v>
      </c>
      <c r="I238">
        <v>41010404</v>
      </c>
      <c r="J238" t="str">
        <f>+'ANEXO N°1 (DDJJ 1847 y 1926)'!B139</f>
        <v>3.01.03.00</v>
      </c>
      <c r="K238" t="str">
        <f>+VLOOKUP(J238,'ANEXO N°1 (DDJJ 1847 y 1926)'!$B$10:$C$186,2,FALSE)</f>
        <v xml:space="preserve">Gastos de administración y ventas </v>
      </c>
      <c r="L238" t="s">
        <v>1470</v>
      </c>
      <c r="M238" s="97">
        <v>112728</v>
      </c>
      <c r="N238" s="97">
        <v>0</v>
      </c>
      <c r="O238" s="97">
        <v>112728</v>
      </c>
      <c r="P238" s="97">
        <v>0</v>
      </c>
      <c r="Q238" s="97">
        <v>0</v>
      </c>
      <c r="R238" s="97">
        <v>0</v>
      </c>
      <c r="S238" s="97">
        <v>112728</v>
      </c>
      <c r="T238" s="97">
        <v>0</v>
      </c>
      <c r="U238" s="97">
        <v>1666</v>
      </c>
      <c r="V238" s="105">
        <v>0</v>
      </c>
    </row>
    <row r="239" spans="1:22">
      <c r="A239">
        <v>231</v>
      </c>
      <c r="B239">
        <v>2</v>
      </c>
      <c r="I239">
        <v>42010101</v>
      </c>
      <c r="J239" t="str">
        <f>+'ANEXO N°1 (DDJJ 1847 y 1926)'!B139</f>
        <v>3.01.03.00</v>
      </c>
      <c r="K239" t="str">
        <f>+VLOOKUP(J239,'ANEXO N°1 (DDJJ 1847 y 1926)'!$B$10:$C$186,2,FALSE)</f>
        <v xml:space="preserve">Gastos de administración y ventas </v>
      </c>
      <c r="L239" t="s">
        <v>1471</v>
      </c>
      <c r="M239" s="97">
        <v>127261536</v>
      </c>
      <c r="N239" s="97">
        <v>550196</v>
      </c>
      <c r="O239" s="97">
        <v>126711340</v>
      </c>
      <c r="P239" s="97">
        <v>0</v>
      </c>
      <c r="Q239" s="97">
        <v>0</v>
      </c>
      <c r="R239" s="97">
        <v>0</v>
      </c>
      <c r="S239" s="106">
        <v>126711340</v>
      </c>
      <c r="T239" s="97">
        <v>0</v>
      </c>
      <c r="U239" s="97">
        <v>1662</v>
      </c>
      <c r="V239" s="105">
        <v>0</v>
      </c>
    </row>
    <row r="240" spans="1:22">
      <c r="A240">
        <v>232</v>
      </c>
      <c r="B240">
        <v>2</v>
      </c>
      <c r="I240">
        <v>42010102</v>
      </c>
      <c r="J240" t="str">
        <f>+'ANEXO N°1 (DDJJ 1847 y 1926)'!B139</f>
        <v>3.01.03.00</v>
      </c>
      <c r="K240" t="str">
        <f>+VLOOKUP(J240,'ANEXO N°1 (DDJJ 1847 y 1926)'!$B$10:$C$186,2,FALSE)</f>
        <v xml:space="preserve">Gastos de administración y ventas </v>
      </c>
      <c r="L240" t="s">
        <v>1472</v>
      </c>
      <c r="M240" s="97">
        <v>7332890</v>
      </c>
      <c r="N240" s="97">
        <v>0</v>
      </c>
      <c r="O240" s="97">
        <v>7332890</v>
      </c>
      <c r="P240" s="97">
        <v>0</v>
      </c>
      <c r="Q240" s="97">
        <v>0</v>
      </c>
      <c r="R240" s="97">
        <v>0</v>
      </c>
      <c r="S240" s="106">
        <v>7332890</v>
      </c>
      <c r="T240" s="97">
        <v>0</v>
      </c>
      <c r="U240" s="97">
        <v>1662</v>
      </c>
      <c r="V240" s="105">
        <v>0</v>
      </c>
    </row>
    <row r="241" spans="1:22">
      <c r="A241">
        <v>233</v>
      </c>
      <c r="B241">
        <v>2</v>
      </c>
      <c r="I241">
        <v>42010103</v>
      </c>
      <c r="J241" t="str">
        <f>+'ANEXO N°1 (DDJJ 1847 y 1926)'!B139</f>
        <v>3.01.03.00</v>
      </c>
      <c r="K241" t="str">
        <f>+VLOOKUP(J241,'ANEXO N°1 (DDJJ 1847 y 1926)'!$B$10:$C$186,2,FALSE)</f>
        <v xml:space="preserve">Gastos de administración y ventas </v>
      </c>
      <c r="L241" t="s">
        <v>1473</v>
      </c>
      <c r="M241" s="97">
        <v>36615257</v>
      </c>
      <c r="N241" s="97">
        <v>0</v>
      </c>
      <c r="O241" s="97">
        <v>36615257</v>
      </c>
      <c r="P241" s="97">
        <v>0</v>
      </c>
      <c r="Q241" s="97">
        <v>0</v>
      </c>
      <c r="R241" s="97">
        <v>0</v>
      </c>
      <c r="S241" s="106">
        <v>36615257</v>
      </c>
      <c r="T241" s="97">
        <v>0</v>
      </c>
      <c r="U241" s="97">
        <v>1662</v>
      </c>
      <c r="V241" s="105">
        <v>0</v>
      </c>
    </row>
    <row r="242" spans="1:22">
      <c r="A242">
        <v>234</v>
      </c>
      <c r="B242">
        <v>2</v>
      </c>
      <c r="I242">
        <v>42010104</v>
      </c>
      <c r="J242" t="str">
        <f>+'ANEXO N°1 (DDJJ 1847 y 1926)'!B139</f>
        <v>3.01.03.00</v>
      </c>
      <c r="K242" t="str">
        <f>+VLOOKUP(J242,'ANEXO N°1 (DDJJ 1847 y 1926)'!$B$10:$C$186,2,FALSE)</f>
        <v xml:space="preserve">Gastos de administración y ventas </v>
      </c>
      <c r="L242" t="s">
        <v>1474</v>
      </c>
      <c r="M242" s="97">
        <v>14063404</v>
      </c>
      <c r="N242" s="97">
        <v>1175456</v>
      </c>
      <c r="O242" s="97">
        <v>12887948</v>
      </c>
      <c r="P242" s="97">
        <v>0</v>
      </c>
      <c r="Q242" s="97">
        <v>0</v>
      </c>
      <c r="R242" s="97">
        <v>0</v>
      </c>
      <c r="S242" s="106">
        <v>12887948</v>
      </c>
      <c r="T242" s="97">
        <v>0</v>
      </c>
      <c r="U242" s="97">
        <v>1662</v>
      </c>
      <c r="V242" s="105">
        <v>0</v>
      </c>
    </row>
    <row r="243" spans="1:22">
      <c r="A243">
        <v>235</v>
      </c>
      <c r="B243">
        <v>2</v>
      </c>
      <c r="I243">
        <v>42010106</v>
      </c>
      <c r="J243" t="str">
        <f>+'ANEXO N°1 (DDJJ 1847 y 1926)'!B139</f>
        <v>3.01.03.00</v>
      </c>
      <c r="K243" t="str">
        <f>+VLOOKUP(J243,'ANEXO N°1 (DDJJ 1847 y 1926)'!$B$10:$C$186,2,FALSE)</f>
        <v xml:space="preserve">Gastos de administración y ventas </v>
      </c>
      <c r="L243" t="s">
        <v>1475</v>
      </c>
      <c r="M243" s="97">
        <v>24854364</v>
      </c>
      <c r="N243" s="97">
        <v>0</v>
      </c>
      <c r="O243" s="97">
        <v>24854364</v>
      </c>
      <c r="P243" s="97">
        <v>0</v>
      </c>
      <c r="Q243" s="97">
        <v>0</v>
      </c>
      <c r="R243" s="97">
        <v>0</v>
      </c>
      <c r="S243" s="97">
        <v>24854364</v>
      </c>
      <c r="T243" s="97">
        <v>0</v>
      </c>
      <c r="U243" s="97">
        <v>1666</v>
      </c>
      <c r="V243" s="105">
        <v>0</v>
      </c>
    </row>
    <row r="244" spans="1:22">
      <c r="A244">
        <v>236</v>
      </c>
      <c r="B244">
        <v>2</v>
      </c>
      <c r="I244">
        <v>42010107</v>
      </c>
      <c r="J244" t="str">
        <f>+'ANEXO N°1 (DDJJ 1847 y 1926)'!B139</f>
        <v>3.01.03.00</v>
      </c>
      <c r="K244" t="str">
        <f>+VLOOKUP(J244,'ANEXO N°1 (DDJJ 1847 y 1926)'!$B$10:$C$186,2,FALSE)</f>
        <v xml:space="preserve">Gastos de administración y ventas </v>
      </c>
      <c r="L244" t="s">
        <v>1476</v>
      </c>
      <c r="M244" s="97">
        <v>12356811</v>
      </c>
      <c r="N244" s="97">
        <v>0</v>
      </c>
      <c r="O244" s="97">
        <v>12356811</v>
      </c>
      <c r="P244" s="97">
        <v>0</v>
      </c>
      <c r="Q244" s="97">
        <v>0</v>
      </c>
      <c r="R244" s="97">
        <v>0</v>
      </c>
      <c r="S244" s="97">
        <v>12356811</v>
      </c>
      <c r="T244" s="97">
        <v>0</v>
      </c>
      <c r="U244" s="97">
        <v>1666</v>
      </c>
      <c r="V244" s="105">
        <v>0</v>
      </c>
    </row>
    <row r="245" spans="1:22">
      <c r="A245">
        <v>237</v>
      </c>
      <c r="B245">
        <v>2</v>
      </c>
      <c r="I245">
        <v>42010108</v>
      </c>
      <c r="J245" t="str">
        <f>+'ANEXO N°1 (DDJJ 1847 y 1926)'!B139</f>
        <v>3.01.03.00</v>
      </c>
      <c r="K245" t="str">
        <f>+VLOOKUP(J245,'ANEXO N°1 (DDJJ 1847 y 1926)'!$B$10:$C$186,2,FALSE)</f>
        <v xml:space="preserve">Gastos de administración y ventas </v>
      </c>
      <c r="L245" t="s">
        <v>1477</v>
      </c>
      <c r="M245" s="97">
        <v>4040772</v>
      </c>
      <c r="N245" s="97">
        <v>0</v>
      </c>
      <c r="O245" s="97">
        <v>4040772</v>
      </c>
      <c r="P245" s="97">
        <v>0</v>
      </c>
      <c r="Q245" s="97">
        <v>0</v>
      </c>
      <c r="R245" s="97">
        <v>0</v>
      </c>
      <c r="S245" s="97">
        <v>4040772</v>
      </c>
      <c r="T245" s="97">
        <v>0</v>
      </c>
      <c r="U245" s="97">
        <v>1666</v>
      </c>
      <c r="V245" s="105">
        <v>0</v>
      </c>
    </row>
    <row r="246" spans="1:22">
      <c r="A246">
        <v>238</v>
      </c>
      <c r="B246">
        <v>2</v>
      </c>
      <c r="I246">
        <v>42010110</v>
      </c>
      <c r="J246" t="str">
        <f>+'ANEXO N°1 (DDJJ 1847 y 1926)'!B139</f>
        <v>3.01.03.00</v>
      </c>
      <c r="K246" t="str">
        <f>+VLOOKUP(J246,'ANEXO N°1 (DDJJ 1847 y 1926)'!$B$10:$C$186,2,FALSE)</f>
        <v xml:space="preserve">Gastos de administración y ventas </v>
      </c>
      <c r="L246" t="s">
        <v>1478</v>
      </c>
      <c r="M246" s="97">
        <v>3900021</v>
      </c>
      <c r="N246" s="97">
        <v>0</v>
      </c>
      <c r="O246" s="97">
        <v>3900021</v>
      </c>
      <c r="P246" s="97">
        <v>0</v>
      </c>
      <c r="Q246" s="97">
        <v>0</v>
      </c>
      <c r="R246" s="97">
        <v>0</v>
      </c>
      <c r="S246" s="97">
        <v>3900021</v>
      </c>
      <c r="T246" s="97">
        <v>0</v>
      </c>
      <c r="U246" s="97">
        <v>1666</v>
      </c>
      <c r="V246" s="105">
        <v>0</v>
      </c>
    </row>
    <row r="247" spans="1:22">
      <c r="A247">
        <v>239</v>
      </c>
      <c r="B247">
        <v>2</v>
      </c>
      <c r="I247">
        <v>42010111</v>
      </c>
      <c r="J247" t="str">
        <f>+'ANEXO N°1 (DDJJ 1847 y 1926)'!B139</f>
        <v>3.01.03.00</v>
      </c>
      <c r="K247" t="str">
        <f>+VLOOKUP(J247,'ANEXO N°1 (DDJJ 1847 y 1926)'!$B$10:$C$186,2,FALSE)</f>
        <v xml:space="preserve">Gastos de administración y ventas </v>
      </c>
      <c r="L247" t="s">
        <v>1479</v>
      </c>
      <c r="M247" s="97">
        <v>46667</v>
      </c>
      <c r="N247" s="97">
        <v>0</v>
      </c>
      <c r="O247" s="97">
        <v>46667</v>
      </c>
      <c r="P247" s="97">
        <v>0</v>
      </c>
      <c r="Q247" s="97">
        <v>0</v>
      </c>
      <c r="R247" s="97">
        <v>0</v>
      </c>
      <c r="S247" s="97">
        <v>46667</v>
      </c>
      <c r="T247" s="97">
        <v>0</v>
      </c>
      <c r="U247" s="97">
        <v>1666</v>
      </c>
      <c r="V247" s="105">
        <v>0</v>
      </c>
    </row>
    <row r="248" spans="1:22">
      <c r="A248">
        <v>240</v>
      </c>
      <c r="B248">
        <v>2</v>
      </c>
      <c r="I248">
        <v>42010201</v>
      </c>
      <c r="J248" t="str">
        <f>+'ANEXO N°1 (DDJJ 1847 y 1926)'!B139</f>
        <v>3.01.03.00</v>
      </c>
      <c r="K248" t="str">
        <f>+VLOOKUP(J248,'ANEXO N°1 (DDJJ 1847 y 1926)'!$B$10:$C$186,2,FALSE)</f>
        <v xml:space="preserve">Gastos de administración y ventas </v>
      </c>
      <c r="L248" t="s">
        <v>1480</v>
      </c>
      <c r="M248" s="97">
        <v>31338220</v>
      </c>
      <c r="N248" s="97">
        <v>8586814</v>
      </c>
      <c r="O248" s="97">
        <v>22751406</v>
      </c>
      <c r="P248" s="97">
        <v>0</v>
      </c>
      <c r="Q248" s="97">
        <v>0</v>
      </c>
      <c r="R248" s="97">
        <v>0</v>
      </c>
      <c r="S248" s="97">
        <v>22751406</v>
      </c>
      <c r="T248" s="97">
        <v>0</v>
      </c>
      <c r="U248" s="97">
        <v>1666</v>
      </c>
      <c r="V248" s="105">
        <v>0</v>
      </c>
    </row>
    <row r="249" spans="1:22">
      <c r="A249">
        <v>241</v>
      </c>
      <c r="B249">
        <v>2</v>
      </c>
      <c r="I249">
        <v>42010202</v>
      </c>
      <c r="J249" t="str">
        <f>+'ANEXO N°1 (DDJJ 1847 y 1926)'!B139</f>
        <v>3.01.03.00</v>
      </c>
      <c r="K249" t="str">
        <f>+VLOOKUP(J249,'ANEXO N°1 (DDJJ 1847 y 1926)'!$B$10:$C$186,2,FALSE)</f>
        <v xml:space="preserve">Gastos de administración y ventas </v>
      </c>
      <c r="L249" t="s">
        <v>1481</v>
      </c>
      <c r="M249" s="97">
        <v>1624933</v>
      </c>
      <c r="N249" s="97">
        <v>0</v>
      </c>
      <c r="O249" s="97">
        <v>1624933</v>
      </c>
      <c r="P249" s="97">
        <v>0</v>
      </c>
      <c r="Q249" s="97">
        <v>0</v>
      </c>
      <c r="R249" s="97">
        <v>0</v>
      </c>
      <c r="S249" s="97">
        <v>1624933</v>
      </c>
      <c r="T249" s="97">
        <v>0</v>
      </c>
      <c r="U249" s="97">
        <v>1666</v>
      </c>
      <c r="V249" s="105">
        <v>0</v>
      </c>
    </row>
    <row r="250" spans="1:22">
      <c r="A250">
        <v>242</v>
      </c>
      <c r="B250">
        <v>2</v>
      </c>
      <c r="I250">
        <v>42010206</v>
      </c>
      <c r="J250" t="str">
        <f>+'ANEXO N°1 (DDJJ 1847 y 1926)'!B139</f>
        <v>3.01.03.00</v>
      </c>
      <c r="K250" t="str">
        <f>+VLOOKUP(J250,'ANEXO N°1 (DDJJ 1847 y 1926)'!$B$10:$C$186,2,FALSE)</f>
        <v xml:space="preserve">Gastos de administración y ventas </v>
      </c>
      <c r="L250" t="s">
        <v>1482</v>
      </c>
      <c r="M250" s="97">
        <v>5067679</v>
      </c>
      <c r="N250" s="97">
        <v>3092045</v>
      </c>
      <c r="O250" s="97">
        <v>1975634</v>
      </c>
      <c r="P250" s="97">
        <v>0</v>
      </c>
      <c r="Q250" s="97">
        <v>0</v>
      </c>
      <c r="R250" s="97">
        <v>0</v>
      </c>
      <c r="S250" s="97">
        <v>1975634</v>
      </c>
      <c r="T250" s="97">
        <v>0</v>
      </c>
      <c r="U250" s="97">
        <v>1666</v>
      </c>
      <c r="V250" s="105">
        <v>0</v>
      </c>
    </row>
    <row r="251" spans="1:22">
      <c r="A251">
        <v>243</v>
      </c>
      <c r="B251">
        <v>2</v>
      </c>
      <c r="I251">
        <v>42020101</v>
      </c>
      <c r="J251" t="str">
        <f>+'ANEXO N°1 (DDJJ 1847 y 1926)'!B139</f>
        <v>3.01.03.00</v>
      </c>
      <c r="K251" t="str">
        <f>+VLOOKUP(J251,'ANEXO N°1 (DDJJ 1847 y 1926)'!$B$10:$C$186,2,FALSE)</f>
        <v xml:space="preserve">Gastos de administración y ventas </v>
      </c>
      <c r="L251" t="s">
        <v>1483</v>
      </c>
      <c r="M251" s="97">
        <v>14229817</v>
      </c>
      <c r="N251" s="97">
        <v>0</v>
      </c>
      <c r="O251" s="97">
        <v>14229817</v>
      </c>
      <c r="P251" s="97">
        <v>0</v>
      </c>
      <c r="Q251" s="97">
        <v>0</v>
      </c>
      <c r="R251" s="97">
        <v>0</v>
      </c>
      <c r="S251" s="97">
        <v>14229817</v>
      </c>
      <c r="T251" s="97">
        <v>0</v>
      </c>
      <c r="U251" s="97">
        <v>1666</v>
      </c>
      <c r="V251" s="105">
        <v>0</v>
      </c>
    </row>
    <row r="252" spans="1:22">
      <c r="A252">
        <v>244</v>
      </c>
      <c r="B252">
        <v>2</v>
      </c>
      <c r="I252">
        <v>42020102</v>
      </c>
      <c r="J252" t="str">
        <f>+'ANEXO N°1 (DDJJ 1847 y 1926)'!B139</f>
        <v>3.01.03.00</v>
      </c>
      <c r="K252" t="str">
        <f>+VLOOKUP(J252,'ANEXO N°1 (DDJJ 1847 y 1926)'!$B$10:$C$186,2,FALSE)</f>
        <v xml:space="preserve">Gastos de administración y ventas </v>
      </c>
      <c r="L252" t="s">
        <v>1484</v>
      </c>
      <c r="M252" s="97">
        <v>7552658</v>
      </c>
      <c r="N252" s="97">
        <v>5249039</v>
      </c>
      <c r="O252" s="97">
        <v>2303619</v>
      </c>
      <c r="P252" s="97">
        <v>0</v>
      </c>
      <c r="Q252" s="97">
        <v>0</v>
      </c>
      <c r="R252" s="97">
        <v>0</v>
      </c>
      <c r="S252" s="97">
        <v>2303619</v>
      </c>
      <c r="T252" s="97">
        <v>0</v>
      </c>
      <c r="U252" s="97">
        <v>1666</v>
      </c>
      <c r="V252" s="105">
        <v>0</v>
      </c>
    </row>
    <row r="253" spans="1:22">
      <c r="A253">
        <v>245</v>
      </c>
      <c r="B253">
        <v>2</v>
      </c>
      <c r="I253">
        <v>42020103</v>
      </c>
      <c r="J253" t="str">
        <f>+'ANEXO N°1 (DDJJ 1847 y 1926)'!B139</f>
        <v>3.01.03.00</v>
      </c>
      <c r="K253" t="str">
        <f>+VLOOKUP(J253,'ANEXO N°1 (DDJJ 1847 y 1926)'!$B$10:$C$186,2,FALSE)</f>
        <v xml:space="preserve">Gastos de administración y ventas </v>
      </c>
      <c r="L253" t="s">
        <v>1485</v>
      </c>
      <c r="M253" s="97">
        <v>5071736</v>
      </c>
      <c r="N253" s="97">
        <v>820000</v>
      </c>
      <c r="O253" s="97">
        <v>4251736</v>
      </c>
      <c r="P253" s="97">
        <v>0</v>
      </c>
      <c r="Q253" s="97">
        <v>0</v>
      </c>
      <c r="R253" s="97">
        <v>0</v>
      </c>
      <c r="S253" s="97">
        <v>4251736</v>
      </c>
      <c r="T253" s="97">
        <v>0</v>
      </c>
      <c r="U253" s="97">
        <v>1666</v>
      </c>
      <c r="V253" s="105">
        <v>0</v>
      </c>
    </row>
    <row r="254" spans="1:22">
      <c r="A254">
        <v>246</v>
      </c>
      <c r="B254">
        <v>2</v>
      </c>
      <c r="I254">
        <v>42030104</v>
      </c>
      <c r="J254" t="str">
        <f>+'ANEXO N°1 (DDJJ 1847 y 1926)'!B139</f>
        <v>3.01.03.00</v>
      </c>
      <c r="K254" t="str">
        <f>+VLOOKUP(J254,'ANEXO N°1 (DDJJ 1847 y 1926)'!$B$10:$C$186,2,FALSE)</f>
        <v xml:space="preserve">Gastos de administración y ventas </v>
      </c>
      <c r="L254" t="s">
        <v>1486</v>
      </c>
      <c r="M254" s="97">
        <v>47301847</v>
      </c>
      <c r="N254" s="97">
        <v>19801045</v>
      </c>
      <c r="O254" s="97">
        <v>27500802</v>
      </c>
      <c r="P254" s="97">
        <v>0</v>
      </c>
      <c r="Q254" s="97">
        <v>0</v>
      </c>
      <c r="R254" s="97">
        <v>0</v>
      </c>
      <c r="S254" s="97">
        <v>27500802</v>
      </c>
      <c r="T254" s="97">
        <v>0</v>
      </c>
      <c r="U254" s="97">
        <v>1666</v>
      </c>
      <c r="V254" s="105">
        <v>0</v>
      </c>
    </row>
    <row r="255" spans="1:22">
      <c r="A255">
        <v>247</v>
      </c>
      <c r="B255">
        <v>2</v>
      </c>
      <c r="I255">
        <v>42030201</v>
      </c>
      <c r="J255" t="str">
        <f>+'ANEXO N°1 (DDJJ 1847 y 1926)'!B139</f>
        <v>3.01.03.00</v>
      </c>
      <c r="K255" t="str">
        <f>+VLOOKUP(J255,'ANEXO N°1 (DDJJ 1847 y 1926)'!$B$10:$C$186,2,FALSE)</f>
        <v xml:space="preserve">Gastos de administración y ventas </v>
      </c>
      <c r="L255" t="s">
        <v>1487</v>
      </c>
      <c r="M255" s="97">
        <v>1083395</v>
      </c>
      <c r="N255" s="97">
        <v>111299</v>
      </c>
      <c r="O255" s="97">
        <v>972096</v>
      </c>
      <c r="P255" s="97">
        <v>0</v>
      </c>
      <c r="Q255" s="97">
        <v>0</v>
      </c>
      <c r="R255" s="97">
        <v>0</v>
      </c>
      <c r="S255" s="97">
        <v>972096</v>
      </c>
      <c r="T255" s="97">
        <v>0</v>
      </c>
      <c r="U255" s="97">
        <v>1666</v>
      </c>
      <c r="V255" s="105">
        <v>0</v>
      </c>
    </row>
    <row r="256" spans="1:22">
      <c r="A256">
        <v>248</v>
      </c>
      <c r="B256">
        <v>2</v>
      </c>
      <c r="I256">
        <v>42030203</v>
      </c>
      <c r="J256" t="str">
        <f>+'ANEXO N°1 (DDJJ 1847 y 1926)'!B139</f>
        <v>3.01.03.00</v>
      </c>
      <c r="K256" t="str">
        <f>+VLOOKUP(J256,'ANEXO N°1 (DDJJ 1847 y 1926)'!$B$10:$C$186,2,FALSE)</f>
        <v xml:space="preserve">Gastos de administración y ventas </v>
      </c>
      <c r="L256" t="s">
        <v>1488</v>
      </c>
      <c r="M256" s="97">
        <v>619665</v>
      </c>
      <c r="N256" s="97">
        <v>68517</v>
      </c>
      <c r="O256" s="97">
        <v>551148</v>
      </c>
      <c r="P256" s="97">
        <v>0</v>
      </c>
      <c r="Q256" s="97">
        <v>0</v>
      </c>
      <c r="R256" s="97">
        <v>0</v>
      </c>
      <c r="S256" s="97">
        <v>551148</v>
      </c>
      <c r="T256" s="97">
        <v>0</v>
      </c>
      <c r="U256" s="97">
        <v>1666</v>
      </c>
      <c r="V256" s="105">
        <v>0</v>
      </c>
    </row>
    <row r="257" spans="1:22">
      <c r="A257">
        <v>249</v>
      </c>
      <c r="B257">
        <v>2</v>
      </c>
      <c r="I257">
        <v>42030204</v>
      </c>
      <c r="J257" t="str">
        <f>+'ANEXO N°1 (DDJJ 1847 y 1926)'!B139</f>
        <v>3.01.03.00</v>
      </c>
      <c r="K257" t="str">
        <f>+VLOOKUP(J257,'ANEXO N°1 (DDJJ 1847 y 1926)'!$B$10:$C$186,2,FALSE)</f>
        <v xml:space="preserve">Gastos de administración y ventas </v>
      </c>
      <c r="L257" t="s">
        <v>1489</v>
      </c>
      <c r="M257" s="97">
        <v>1637197</v>
      </c>
      <c r="N257" s="97">
        <v>0</v>
      </c>
      <c r="O257" s="97">
        <v>1637197</v>
      </c>
      <c r="P257" s="97">
        <v>0</v>
      </c>
      <c r="Q257" s="97">
        <v>0</v>
      </c>
      <c r="R257" s="97">
        <v>0</v>
      </c>
      <c r="S257" s="97">
        <v>1637197</v>
      </c>
      <c r="T257" s="97">
        <v>0</v>
      </c>
      <c r="U257" s="97">
        <v>1666</v>
      </c>
      <c r="V257" s="105">
        <v>0</v>
      </c>
    </row>
    <row r="258" spans="1:22">
      <c r="A258">
        <v>250</v>
      </c>
      <c r="B258">
        <v>2</v>
      </c>
      <c r="I258">
        <v>42030205</v>
      </c>
      <c r="J258" t="str">
        <f>+'ANEXO N°1 (DDJJ 1847 y 1926)'!B139</f>
        <v>3.01.03.00</v>
      </c>
      <c r="K258" t="str">
        <f>+VLOOKUP(J258,'ANEXO N°1 (DDJJ 1847 y 1926)'!$B$10:$C$186,2,FALSE)</f>
        <v xml:space="preserve">Gastos de administración y ventas </v>
      </c>
      <c r="L258" t="s">
        <v>1490</v>
      </c>
      <c r="M258" s="97">
        <v>97764</v>
      </c>
      <c r="N258" s="97">
        <v>0</v>
      </c>
      <c r="O258" s="97">
        <v>97764</v>
      </c>
      <c r="P258" s="97">
        <v>0</v>
      </c>
      <c r="Q258" s="97">
        <v>0</v>
      </c>
      <c r="R258" s="97">
        <v>0</v>
      </c>
      <c r="S258" s="97">
        <v>97764</v>
      </c>
      <c r="T258" s="97">
        <v>0</v>
      </c>
      <c r="U258" s="97">
        <v>1666</v>
      </c>
      <c r="V258" s="105">
        <v>0</v>
      </c>
    </row>
    <row r="259" spans="1:22">
      <c r="A259">
        <v>251</v>
      </c>
      <c r="B259">
        <v>2</v>
      </c>
      <c r="I259">
        <v>42030301</v>
      </c>
      <c r="J259" t="str">
        <f>+'ANEXO N°1 (DDJJ 1847 y 1926)'!B139</f>
        <v>3.01.03.00</v>
      </c>
      <c r="K259" t="str">
        <f>+VLOOKUP(J259,'ANEXO N°1 (DDJJ 1847 y 1926)'!$B$10:$C$186,2,FALSE)</f>
        <v xml:space="preserve">Gastos de administración y ventas </v>
      </c>
      <c r="L259" t="s">
        <v>1491</v>
      </c>
      <c r="M259" s="97">
        <v>20837651</v>
      </c>
      <c r="N259" s="97">
        <v>5524689</v>
      </c>
      <c r="O259" s="97">
        <v>15312962</v>
      </c>
      <c r="P259" s="97">
        <v>0</v>
      </c>
      <c r="Q259" s="97">
        <v>0</v>
      </c>
      <c r="R259" s="97">
        <v>0</v>
      </c>
      <c r="S259" s="97">
        <v>15312962</v>
      </c>
      <c r="T259" s="97">
        <v>0</v>
      </c>
      <c r="U259" s="97">
        <v>1666</v>
      </c>
      <c r="V259" s="105">
        <v>0</v>
      </c>
    </row>
    <row r="260" spans="1:22">
      <c r="A260">
        <v>252</v>
      </c>
      <c r="B260">
        <v>2</v>
      </c>
      <c r="I260">
        <v>42030302</v>
      </c>
      <c r="J260" t="str">
        <f>+'ANEXO N°1 (DDJJ 1847 y 1926)'!B139</f>
        <v>3.01.03.00</v>
      </c>
      <c r="K260" t="str">
        <f>+VLOOKUP(J260,'ANEXO N°1 (DDJJ 1847 y 1926)'!$B$10:$C$186,2,FALSE)</f>
        <v xml:space="preserve">Gastos de administración y ventas </v>
      </c>
      <c r="L260" t="s">
        <v>1492</v>
      </c>
      <c r="M260" s="97">
        <v>15620395</v>
      </c>
      <c r="N260" s="97">
        <v>5999544</v>
      </c>
      <c r="O260" s="97">
        <v>9620851</v>
      </c>
      <c r="P260" s="97">
        <v>0</v>
      </c>
      <c r="Q260" s="97">
        <v>0</v>
      </c>
      <c r="R260" s="97">
        <v>0</v>
      </c>
      <c r="S260" s="97">
        <v>9620851</v>
      </c>
      <c r="T260" s="97">
        <v>0</v>
      </c>
      <c r="U260" s="97">
        <v>1666</v>
      </c>
      <c r="V260" s="105">
        <v>0</v>
      </c>
    </row>
    <row r="261" spans="1:22">
      <c r="A261">
        <v>253</v>
      </c>
      <c r="B261">
        <v>2</v>
      </c>
      <c r="I261">
        <v>42030304</v>
      </c>
      <c r="J261" t="str">
        <f>+'ANEXO N°1 (DDJJ 1847 y 1926)'!B139</f>
        <v>3.01.03.00</v>
      </c>
      <c r="K261" t="str">
        <f>+VLOOKUP(J261,'ANEXO N°1 (DDJJ 1847 y 1926)'!$B$10:$C$186,2,FALSE)</f>
        <v xml:space="preserve">Gastos de administración y ventas </v>
      </c>
      <c r="L261" t="s">
        <v>1493</v>
      </c>
      <c r="M261" s="97">
        <v>412515</v>
      </c>
      <c r="N261" s="97">
        <v>0</v>
      </c>
      <c r="O261" s="97">
        <v>412515</v>
      </c>
      <c r="P261" s="97">
        <v>0</v>
      </c>
      <c r="Q261" s="97">
        <v>0</v>
      </c>
      <c r="R261" s="97">
        <v>0</v>
      </c>
      <c r="S261" s="97">
        <v>412515</v>
      </c>
      <c r="T261" s="97">
        <v>0</v>
      </c>
      <c r="U261" s="97">
        <v>1666</v>
      </c>
      <c r="V261" s="105">
        <v>0</v>
      </c>
    </row>
    <row r="262" spans="1:22">
      <c r="A262">
        <v>254</v>
      </c>
      <c r="B262">
        <v>2</v>
      </c>
      <c r="I262">
        <v>42040101</v>
      </c>
      <c r="J262" t="str">
        <f>+'ANEXO N°1 (DDJJ 1847 y 1926)'!B139</f>
        <v>3.01.03.00</v>
      </c>
      <c r="K262" t="str">
        <f>+VLOOKUP(J262,'ANEXO N°1 (DDJJ 1847 y 1926)'!$B$10:$C$186,2,FALSE)</f>
        <v xml:space="preserve">Gastos de administración y ventas </v>
      </c>
      <c r="L262" t="s">
        <v>1494</v>
      </c>
      <c r="M262" s="97">
        <v>1276598</v>
      </c>
      <c r="N262" s="97">
        <v>0</v>
      </c>
      <c r="O262" s="97">
        <v>1276598</v>
      </c>
      <c r="P262" s="97">
        <v>0</v>
      </c>
      <c r="Q262" s="97">
        <v>0</v>
      </c>
      <c r="R262" s="97">
        <v>0</v>
      </c>
      <c r="S262" s="97">
        <v>1276598</v>
      </c>
      <c r="T262" s="97">
        <v>0</v>
      </c>
      <c r="U262" s="97">
        <v>1666</v>
      </c>
      <c r="V262" s="105">
        <v>0</v>
      </c>
    </row>
    <row r="263" spans="1:22">
      <c r="A263">
        <v>255</v>
      </c>
      <c r="B263">
        <v>2</v>
      </c>
      <c r="I263">
        <v>42040104</v>
      </c>
      <c r="J263" t="str">
        <f>+'ANEXO N°1 (DDJJ 1847 y 1926)'!B139</f>
        <v>3.01.03.00</v>
      </c>
      <c r="K263" t="str">
        <f>+VLOOKUP(J263,'ANEXO N°1 (DDJJ 1847 y 1926)'!$B$10:$C$186,2,FALSE)</f>
        <v xml:space="preserve">Gastos de administración y ventas </v>
      </c>
      <c r="L263" t="s">
        <v>1495</v>
      </c>
      <c r="M263" s="97">
        <v>7200</v>
      </c>
      <c r="N263" s="97">
        <v>0</v>
      </c>
      <c r="O263" s="97">
        <v>7200</v>
      </c>
      <c r="P263" s="97">
        <v>0</v>
      </c>
      <c r="Q263" s="97">
        <v>0</v>
      </c>
      <c r="R263" s="97">
        <v>0</v>
      </c>
      <c r="S263" s="97">
        <v>7200</v>
      </c>
      <c r="T263" s="97">
        <v>0</v>
      </c>
      <c r="U263" s="97">
        <v>1666</v>
      </c>
      <c r="V263" s="105">
        <v>0</v>
      </c>
    </row>
    <row r="264" spans="1:22">
      <c r="A264">
        <v>256</v>
      </c>
      <c r="B264">
        <v>2</v>
      </c>
      <c r="I264">
        <v>42040105</v>
      </c>
      <c r="J264" t="str">
        <f>+'ANEXO N°1 (DDJJ 1847 y 1926)'!B139</f>
        <v>3.01.03.00</v>
      </c>
      <c r="K264" t="str">
        <f>+VLOOKUP(J264,'ANEXO N°1 (DDJJ 1847 y 1926)'!$B$10:$C$186,2,FALSE)</f>
        <v xml:space="preserve">Gastos de administración y ventas </v>
      </c>
      <c r="L264" t="s">
        <v>1496</v>
      </c>
      <c r="M264" s="97">
        <v>2494568</v>
      </c>
      <c r="N264" s="97">
        <v>212452</v>
      </c>
      <c r="O264" s="97">
        <v>2282116</v>
      </c>
      <c r="P264" s="97">
        <v>0</v>
      </c>
      <c r="Q264" s="97">
        <v>0</v>
      </c>
      <c r="R264" s="97">
        <v>0</v>
      </c>
      <c r="S264" s="97">
        <v>2282116</v>
      </c>
      <c r="T264" s="97">
        <v>0</v>
      </c>
      <c r="U264" s="97">
        <v>1666</v>
      </c>
      <c r="V264" s="105">
        <v>0</v>
      </c>
    </row>
    <row r="265" spans="1:22">
      <c r="A265">
        <v>257</v>
      </c>
      <c r="B265">
        <v>2</v>
      </c>
      <c r="I265">
        <v>42040203</v>
      </c>
      <c r="J265" t="str">
        <f>+'ANEXO N°1 (DDJJ 1847 y 1926)'!B139</f>
        <v>3.01.03.00</v>
      </c>
      <c r="K265" t="str">
        <f>+VLOOKUP(J265,'ANEXO N°1 (DDJJ 1847 y 1926)'!$B$10:$C$186,2,FALSE)</f>
        <v xml:space="preserve">Gastos de administración y ventas </v>
      </c>
      <c r="L265" t="s">
        <v>1497</v>
      </c>
      <c r="M265" s="97">
        <v>6783063</v>
      </c>
      <c r="N265" s="97">
        <v>1680199</v>
      </c>
      <c r="O265" s="97">
        <v>5102864</v>
      </c>
      <c r="P265" s="97">
        <v>0</v>
      </c>
      <c r="Q265" s="97">
        <v>0</v>
      </c>
      <c r="R265" s="97">
        <v>0</v>
      </c>
      <c r="S265" s="97">
        <v>5102864</v>
      </c>
      <c r="T265" s="97">
        <v>0</v>
      </c>
      <c r="U265" s="97">
        <v>1666</v>
      </c>
      <c r="V265" s="105">
        <v>0</v>
      </c>
    </row>
    <row r="266" spans="1:22">
      <c r="A266">
        <v>258</v>
      </c>
      <c r="B266">
        <v>2</v>
      </c>
      <c r="I266">
        <v>42050106</v>
      </c>
      <c r="J266" t="str">
        <f>+'ANEXO N°1 (DDJJ 1847 y 1926)'!B139</f>
        <v>3.01.03.00</v>
      </c>
      <c r="K266" t="str">
        <f>+VLOOKUP(J266,'ANEXO N°1 (DDJJ 1847 y 1926)'!$B$10:$C$186,2,FALSE)</f>
        <v xml:space="preserve">Gastos de administración y ventas </v>
      </c>
      <c r="L266" t="s">
        <v>1498</v>
      </c>
      <c r="M266" s="97">
        <v>939155</v>
      </c>
      <c r="N266" s="97">
        <v>0</v>
      </c>
      <c r="O266" s="97">
        <v>939155</v>
      </c>
      <c r="P266" s="97">
        <v>0</v>
      </c>
      <c r="Q266" s="97">
        <v>0</v>
      </c>
      <c r="R266" s="97">
        <v>0</v>
      </c>
      <c r="S266" s="97">
        <v>939155</v>
      </c>
      <c r="T266" s="97">
        <v>0</v>
      </c>
      <c r="U266" s="97">
        <v>1666</v>
      </c>
      <c r="V266" s="105">
        <v>0</v>
      </c>
    </row>
    <row r="267" spans="1:22">
      <c r="A267">
        <v>259</v>
      </c>
      <c r="B267">
        <v>2</v>
      </c>
      <c r="I267">
        <v>42050201</v>
      </c>
      <c r="J267" t="str">
        <f>+'ANEXO N°1 (DDJJ 1847 y 1926)'!B139</f>
        <v>3.01.03.00</v>
      </c>
      <c r="K267" t="str">
        <f>+VLOOKUP(J267,'ANEXO N°1 (DDJJ 1847 y 1926)'!$B$10:$C$186,2,FALSE)</f>
        <v xml:space="preserve">Gastos de administración y ventas </v>
      </c>
      <c r="L267" t="s">
        <v>1499</v>
      </c>
      <c r="M267" s="97">
        <v>28331740</v>
      </c>
      <c r="N267" s="97">
        <v>5207215</v>
      </c>
      <c r="O267" s="97">
        <v>23124525</v>
      </c>
      <c r="P267" s="97">
        <v>0</v>
      </c>
      <c r="Q267" s="97">
        <v>0</v>
      </c>
      <c r="R267" s="97">
        <v>0</v>
      </c>
      <c r="S267" s="97">
        <v>23124525</v>
      </c>
      <c r="T267" s="97">
        <v>0</v>
      </c>
      <c r="U267" s="97">
        <v>1666</v>
      </c>
      <c r="V267" s="105">
        <v>0</v>
      </c>
    </row>
    <row r="268" spans="1:22">
      <c r="A268">
        <v>260</v>
      </c>
      <c r="B268">
        <v>2</v>
      </c>
      <c r="I268">
        <v>42050202</v>
      </c>
      <c r="J268" t="str">
        <f>+'ANEXO N°1 (DDJJ 1847 y 1926)'!B139</f>
        <v>3.01.03.00</v>
      </c>
      <c r="K268" t="str">
        <f>+VLOOKUP(J268,'ANEXO N°1 (DDJJ 1847 y 1926)'!$B$10:$C$186,2,FALSE)</f>
        <v xml:space="preserve">Gastos de administración y ventas </v>
      </c>
      <c r="L268" t="s">
        <v>1500</v>
      </c>
      <c r="M268" s="97">
        <v>8970</v>
      </c>
      <c r="N268" s="97">
        <v>0</v>
      </c>
      <c r="O268" s="97">
        <v>8970</v>
      </c>
      <c r="P268" s="97">
        <v>0</v>
      </c>
      <c r="Q268" s="97">
        <v>0</v>
      </c>
      <c r="R268" s="97">
        <v>0</v>
      </c>
      <c r="S268" s="97">
        <v>8970</v>
      </c>
      <c r="T268" s="97">
        <v>0</v>
      </c>
      <c r="U268" s="97">
        <v>1666</v>
      </c>
      <c r="V268" s="105">
        <v>0</v>
      </c>
    </row>
    <row r="269" spans="1:22">
      <c r="A269">
        <v>261</v>
      </c>
      <c r="B269">
        <v>2</v>
      </c>
      <c r="I269">
        <v>42050203</v>
      </c>
      <c r="J269" t="str">
        <f>+'ANEXO N°1 (DDJJ 1847 y 1926)'!B139</f>
        <v>3.01.03.00</v>
      </c>
      <c r="K269" t="str">
        <f>+VLOOKUP(J269,'ANEXO N°1 (DDJJ 1847 y 1926)'!$B$10:$C$186,2,FALSE)</f>
        <v xml:space="preserve">Gastos de administración y ventas </v>
      </c>
      <c r="L269" t="s">
        <v>1501</v>
      </c>
      <c r="M269" s="97">
        <v>9691334</v>
      </c>
      <c r="N269" s="97">
        <v>1295794</v>
      </c>
      <c r="O269" s="97">
        <v>8395540</v>
      </c>
      <c r="P269" s="97">
        <v>0</v>
      </c>
      <c r="Q269" s="97">
        <v>0</v>
      </c>
      <c r="R269" s="97">
        <v>0</v>
      </c>
      <c r="S269" s="97">
        <v>8395540</v>
      </c>
      <c r="T269" s="97">
        <v>0</v>
      </c>
      <c r="U269" s="97">
        <v>1666</v>
      </c>
      <c r="V269" s="105">
        <v>0</v>
      </c>
    </row>
    <row r="270" spans="1:22">
      <c r="A270">
        <v>262</v>
      </c>
      <c r="B270">
        <v>2</v>
      </c>
      <c r="I270">
        <v>42050204</v>
      </c>
      <c r="J270" t="str">
        <f>+'ANEXO N°1 (DDJJ 1847 y 1926)'!B139</f>
        <v>3.01.03.00</v>
      </c>
      <c r="K270" t="str">
        <f>+VLOOKUP(J270,'ANEXO N°1 (DDJJ 1847 y 1926)'!$B$10:$C$186,2,FALSE)</f>
        <v xml:space="preserve">Gastos de administración y ventas </v>
      </c>
      <c r="L270" t="s">
        <v>1502</v>
      </c>
      <c r="M270" s="97">
        <v>709217</v>
      </c>
      <c r="N270" s="97">
        <v>36000</v>
      </c>
      <c r="O270" s="97">
        <v>673217</v>
      </c>
      <c r="P270" s="97">
        <v>0</v>
      </c>
      <c r="Q270" s="97">
        <v>0</v>
      </c>
      <c r="R270" s="97">
        <v>0</v>
      </c>
      <c r="S270" s="97">
        <v>673217</v>
      </c>
      <c r="T270" s="97">
        <v>0</v>
      </c>
      <c r="U270" s="97">
        <v>1666</v>
      </c>
      <c r="V270" s="105">
        <v>0</v>
      </c>
    </row>
    <row r="271" spans="1:22">
      <c r="A271">
        <v>263</v>
      </c>
      <c r="B271">
        <v>2</v>
      </c>
      <c r="I271">
        <v>42060104</v>
      </c>
      <c r="J271" t="str">
        <f>+'ANEXO N°1 (DDJJ 1847 y 1926)'!B139</f>
        <v>3.01.03.00</v>
      </c>
      <c r="K271" t="str">
        <f>+VLOOKUP(J271,'ANEXO N°1 (DDJJ 1847 y 1926)'!$B$10:$C$186,2,FALSE)</f>
        <v xml:space="preserve">Gastos de administración y ventas </v>
      </c>
      <c r="L271" t="s">
        <v>1503</v>
      </c>
      <c r="M271" s="97">
        <v>1351990</v>
      </c>
      <c r="N271" s="97">
        <v>0</v>
      </c>
      <c r="O271" s="97">
        <v>1351990</v>
      </c>
      <c r="P271" s="97">
        <v>0</v>
      </c>
      <c r="Q271" s="97">
        <v>0</v>
      </c>
      <c r="R271" s="97">
        <v>0</v>
      </c>
      <c r="S271" s="97">
        <v>1351990</v>
      </c>
      <c r="T271" s="97">
        <v>0</v>
      </c>
      <c r="U271" s="97">
        <v>1666</v>
      </c>
      <c r="V271" s="105">
        <v>0</v>
      </c>
    </row>
    <row r="272" spans="1:22">
      <c r="A272">
        <v>264</v>
      </c>
      <c r="B272">
        <v>2</v>
      </c>
      <c r="I272">
        <v>42080101</v>
      </c>
      <c r="J272" t="str">
        <f>+'ANEXO N°1 (DDJJ 1847 y 1926)'!B139</f>
        <v>3.01.03.00</v>
      </c>
      <c r="K272" t="str">
        <f>+VLOOKUP(J272,'ANEXO N°1 (DDJJ 1847 y 1926)'!$B$10:$C$186,2,FALSE)</f>
        <v xml:space="preserve">Gastos de administración y ventas </v>
      </c>
      <c r="L272" t="s">
        <v>1504</v>
      </c>
      <c r="M272" s="97">
        <v>164800</v>
      </c>
      <c r="N272" s="97">
        <v>0</v>
      </c>
      <c r="O272" s="97">
        <v>164800</v>
      </c>
      <c r="P272" s="97">
        <v>0</v>
      </c>
      <c r="Q272" s="97">
        <v>0</v>
      </c>
      <c r="R272" s="97">
        <v>0</v>
      </c>
      <c r="S272" s="97">
        <v>164800</v>
      </c>
      <c r="T272" s="97">
        <v>0</v>
      </c>
      <c r="U272" s="97">
        <v>1666</v>
      </c>
      <c r="V272" s="105">
        <v>0</v>
      </c>
    </row>
    <row r="273" spans="1:22">
      <c r="A273">
        <v>265</v>
      </c>
      <c r="B273">
        <v>2</v>
      </c>
      <c r="I273">
        <v>42080102</v>
      </c>
      <c r="J273" t="str">
        <f>+'ANEXO N°1 (DDJJ 1847 y 1926)'!B139</f>
        <v>3.01.03.00</v>
      </c>
      <c r="K273" t="str">
        <f>+VLOOKUP(J273,'ANEXO N°1 (DDJJ 1847 y 1926)'!$B$10:$C$186,2,FALSE)</f>
        <v xml:space="preserve">Gastos de administración y ventas </v>
      </c>
      <c r="L273" t="s">
        <v>1505</v>
      </c>
      <c r="M273" s="97">
        <v>47542515</v>
      </c>
      <c r="N273" s="97">
        <v>13273462</v>
      </c>
      <c r="O273" s="97">
        <v>34269053</v>
      </c>
      <c r="P273" s="97">
        <v>0</v>
      </c>
      <c r="Q273" s="97">
        <v>0</v>
      </c>
      <c r="R273" s="97">
        <v>0</v>
      </c>
      <c r="S273" s="97">
        <v>34269053</v>
      </c>
      <c r="T273" s="97">
        <v>0</v>
      </c>
      <c r="U273" s="97">
        <v>1666</v>
      </c>
      <c r="V273" s="105">
        <v>0</v>
      </c>
    </row>
    <row r="274" spans="1:22">
      <c r="A274">
        <v>266</v>
      </c>
      <c r="B274">
        <v>2</v>
      </c>
      <c r="I274">
        <v>42080104</v>
      </c>
      <c r="J274" t="str">
        <f>+'ANEXO N°1 (DDJJ 1847 y 1926)'!B139</f>
        <v>3.01.03.00</v>
      </c>
      <c r="K274" t="str">
        <f>+VLOOKUP(J274,'ANEXO N°1 (DDJJ 1847 y 1926)'!$B$10:$C$186,2,FALSE)</f>
        <v xml:space="preserve">Gastos de administración y ventas </v>
      </c>
      <c r="L274" t="s">
        <v>1506</v>
      </c>
      <c r="M274" s="97">
        <v>13008952</v>
      </c>
      <c r="N274" s="97">
        <v>0</v>
      </c>
      <c r="O274" s="97">
        <v>13008952</v>
      </c>
      <c r="P274" s="97">
        <v>0</v>
      </c>
      <c r="Q274" s="97">
        <v>0</v>
      </c>
      <c r="R274" s="97">
        <v>0</v>
      </c>
      <c r="S274" s="97">
        <v>13008952</v>
      </c>
      <c r="T274" s="97">
        <v>0</v>
      </c>
      <c r="U274" s="97">
        <v>1666</v>
      </c>
      <c r="V274" s="105">
        <v>0</v>
      </c>
    </row>
    <row r="275" spans="1:22">
      <c r="A275">
        <v>267</v>
      </c>
      <c r="B275">
        <v>2</v>
      </c>
      <c r="I275">
        <v>42080202</v>
      </c>
      <c r="J275" t="str">
        <f>+'ANEXO N°1 (DDJJ 1847 y 1926)'!B139</f>
        <v>3.01.03.00</v>
      </c>
      <c r="K275" t="str">
        <f>+VLOOKUP(J275,'ANEXO N°1 (DDJJ 1847 y 1926)'!$B$10:$C$186,2,FALSE)</f>
        <v xml:space="preserve">Gastos de administración y ventas </v>
      </c>
      <c r="L275" t="s">
        <v>1507</v>
      </c>
      <c r="M275" s="97">
        <v>979199</v>
      </c>
      <c r="N275" s="97">
        <v>86736</v>
      </c>
      <c r="O275" s="97">
        <v>892463</v>
      </c>
      <c r="P275" s="97">
        <v>0</v>
      </c>
      <c r="Q275" s="97">
        <v>0</v>
      </c>
      <c r="R275" s="97">
        <v>0</v>
      </c>
      <c r="S275" s="97">
        <v>892463</v>
      </c>
      <c r="T275" s="97">
        <v>0</v>
      </c>
      <c r="U275" s="97">
        <v>1666</v>
      </c>
      <c r="V275" s="105">
        <v>0</v>
      </c>
    </row>
    <row r="276" spans="1:22">
      <c r="A276">
        <v>268</v>
      </c>
      <c r="B276">
        <v>2</v>
      </c>
      <c r="I276">
        <v>42080203</v>
      </c>
      <c r="J276" t="str">
        <f>+'ANEXO N°1 (DDJJ 1847 y 1926)'!B139</f>
        <v>3.01.03.00</v>
      </c>
      <c r="K276" t="str">
        <f>+VLOOKUP(J276,'ANEXO N°1 (DDJJ 1847 y 1926)'!$B$10:$C$186,2,FALSE)</f>
        <v xml:space="preserve">Gastos de administración y ventas </v>
      </c>
      <c r="L276" t="s">
        <v>1508</v>
      </c>
      <c r="M276" s="97">
        <v>11822926</v>
      </c>
      <c r="N276" s="97">
        <v>4001819</v>
      </c>
      <c r="O276" s="97">
        <v>7821107</v>
      </c>
      <c r="P276" s="97">
        <v>0</v>
      </c>
      <c r="Q276" s="97">
        <v>0</v>
      </c>
      <c r="R276" s="97">
        <v>0</v>
      </c>
      <c r="S276" s="97">
        <v>7821107</v>
      </c>
      <c r="T276" s="97">
        <v>0</v>
      </c>
      <c r="U276" s="97">
        <v>1666</v>
      </c>
      <c r="V276" s="105">
        <v>0</v>
      </c>
    </row>
    <row r="277" spans="1:22">
      <c r="A277">
        <v>269</v>
      </c>
      <c r="B277">
        <v>2</v>
      </c>
      <c r="I277">
        <v>42080204</v>
      </c>
      <c r="J277" t="str">
        <f>+'ANEXO N°1 (DDJJ 1847 y 1926)'!B139</f>
        <v>3.01.03.00</v>
      </c>
      <c r="K277" t="str">
        <f>+VLOOKUP(J277,'ANEXO N°1 (DDJJ 1847 y 1926)'!$B$10:$C$186,2,FALSE)</f>
        <v xml:space="preserve">Gastos de administración y ventas </v>
      </c>
      <c r="L277" t="s">
        <v>1509</v>
      </c>
      <c r="M277" s="97">
        <v>1073124</v>
      </c>
      <c r="N277" s="97">
        <v>138411</v>
      </c>
      <c r="O277" s="97">
        <v>934713</v>
      </c>
      <c r="P277" s="97">
        <v>0</v>
      </c>
      <c r="Q277" s="97">
        <v>0</v>
      </c>
      <c r="R277" s="97">
        <v>0</v>
      </c>
      <c r="S277" s="97">
        <v>934713</v>
      </c>
      <c r="T277" s="97">
        <v>0</v>
      </c>
      <c r="U277" s="97">
        <v>1666</v>
      </c>
      <c r="V277" s="105">
        <v>0</v>
      </c>
    </row>
    <row r="278" spans="1:22">
      <c r="A278">
        <v>270</v>
      </c>
      <c r="B278">
        <v>2</v>
      </c>
      <c r="I278">
        <v>42080902</v>
      </c>
      <c r="J278" t="str">
        <f>+'ANEXO N°1 (DDJJ 1847 y 1926)'!B139</f>
        <v>3.01.03.00</v>
      </c>
      <c r="K278" t="str">
        <f>+VLOOKUP(J278,'ANEXO N°1 (DDJJ 1847 y 1926)'!$B$10:$C$186,2,FALSE)</f>
        <v xml:space="preserve">Gastos de administración y ventas </v>
      </c>
      <c r="L278" t="s">
        <v>1510</v>
      </c>
      <c r="M278" s="97">
        <v>568611</v>
      </c>
      <c r="N278" s="97">
        <v>0</v>
      </c>
      <c r="O278" s="97">
        <v>568611</v>
      </c>
      <c r="P278" s="97">
        <v>0</v>
      </c>
      <c r="Q278" s="97">
        <v>0</v>
      </c>
      <c r="R278" s="97">
        <v>0</v>
      </c>
      <c r="S278" s="97">
        <v>568611</v>
      </c>
      <c r="T278" s="97">
        <v>0</v>
      </c>
      <c r="U278" s="97">
        <v>1666</v>
      </c>
      <c r="V278" s="105">
        <v>0</v>
      </c>
    </row>
    <row r="279" spans="1:22">
      <c r="A279">
        <v>271</v>
      </c>
      <c r="B279">
        <v>2</v>
      </c>
      <c r="I279">
        <v>42080903</v>
      </c>
      <c r="J279" t="str">
        <f>+'ANEXO N°1 (DDJJ 1847 y 1926)'!B146</f>
        <v>3.02.03.00</v>
      </c>
      <c r="K279" t="str">
        <f>+VLOOKUP(J279,'ANEXO N°1 (DDJJ 1847 y 1926)'!$B$10:$C$186,2,FALSE)</f>
        <v>Otros ingresos fuera de la explotación</v>
      </c>
      <c r="L279" t="s">
        <v>1511</v>
      </c>
      <c r="M279" s="97">
        <v>4997018</v>
      </c>
      <c r="N279" s="97">
        <v>5225595</v>
      </c>
      <c r="O279" s="97">
        <v>0</v>
      </c>
      <c r="P279" s="97">
        <v>228577</v>
      </c>
      <c r="Q279" s="97">
        <v>0</v>
      </c>
      <c r="R279" s="97">
        <v>0</v>
      </c>
      <c r="S279" s="97">
        <v>0</v>
      </c>
      <c r="T279" s="97">
        <v>228577</v>
      </c>
      <c r="U279" s="97">
        <v>1660</v>
      </c>
      <c r="V279" s="105">
        <v>0</v>
      </c>
    </row>
    <row r="280" spans="1:22">
      <c r="A280">
        <v>272</v>
      </c>
      <c r="B280">
        <v>2</v>
      </c>
      <c r="I280">
        <v>42080904</v>
      </c>
      <c r="J280" t="str">
        <f>+'ANEXO N°1 (DDJJ 1847 y 1926)'!B139</f>
        <v>3.01.03.00</v>
      </c>
      <c r="K280" t="str">
        <f>+VLOOKUP(J280,'ANEXO N°1 (DDJJ 1847 y 1926)'!$B$10:$C$186,2,FALSE)</f>
        <v xml:space="preserve">Gastos de administración y ventas </v>
      </c>
      <c r="L280" t="s">
        <v>1512</v>
      </c>
      <c r="M280" s="97">
        <v>1462391</v>
      </c>
      <c r="N280" s="97">
        <v>0</v>
      </c>
      <c r="O280" s="97">
        <v>1462391</v>
      </c>
      <c r="P280" s="97">
        <v>0</v>
      </c>
      <c r="Q280" s="97">
        <v>0</v>
      </c>
      <c r="R280" s="97">
        <v>0</v>
      </c>
      <c r="S280" s="97">
        <v>1462391</v>
      </c>
      <c r="T280" s="97">
        <v>0</v>
      </c>
      <c r="U280" s="97">
        <v>1666</v>
      </c>
      <c r="V280" s="105">
        <v>0</v>
      </c>
    </row>
    <row r="281" spans="1:22">
      <c r="A281">
        <v>273</v>
      </c>
      <c r="B281">
        <v>2</v>
      </c>
      <c r="I281">
        <v>42080905</v>
      </c>
      <c r="J281" t="str">
        <f>+'ANEXO N°1 (DDJJ 1847 y 1926)'!B139</f>
        <v>3.01.03.00</v>
      </c>
      <c r="K281" t="str">
        <f>+VLOOKUP(J281,'ANEXO N°1 (DDJJ 1847 y 1926)'!$B$10:$C$186,2,FALSE)</f>
        <v xml:space="preserve">Gastos de administración y ventas </v>
      </c>
      <c r="L281" t="s">
        <v>1513</v>
      </c>
      <c r="M281" s="97">
        <v>5709860</v>
      </c>
      <c r="N281" s="97">
        <v>35496</v>
      </c>
      <c r="O281" s="97">
        <v>5674364</v>
      </c>
      <c r="P281" s="97">
        <v>0</v>
      </c>
      <c r="Q281" s="97">
        <v>0</v>
      </c>
      <c r="R281" s="97">
        <v>0</v>
      </c>
      <c r="S281" s="97">
        <v>5674364</v>
      </c>
      <c r="T281" s="97">
        <v>0</v>
      </c>
      <c r="U281" s="97">
        <v>1666</v>
      </c>
      <c r="V281" s="105">
        <v>0</v>
      </c>
    </row>
    <row r="282" spans="1:22">
      <c r="A282">
        <v>274</v>
      </c>
      <c r="B282">
        <v>2</v>
      </c>
      <c r="I282">
        <v>42080908</v>
      </c>
      <c r="J282" t="str">
        <f>+'ANEXO N°1 (DDJJ 1847 y 1926)'!B139</f>
        <v>3.01.03.00</v>
      </c>
      <c r="K282" t="str">
        <f>+VLOOKUP(J282,'ANEXO N°1 (DDJJ 1847 y 1926)'!$B$10:$C$186,2,FALSE)</f>
        <v xml:space="preserve">Gastos de administración y ventas </v>
      </c>
      <c r="L282" t="s">
        <v>1514</v>
      </c>
      <c r="M282" s="97">
        <v>3210152</v>
      </c>
      <c r="N282" s="97">
        <v>188039</v>
      </c>
      <c r="O282" s="97">
        <v>3022113</v>
      </c>
      <c r="P282" s="97">
        <v>0</v>
      </c>
      <c r="Q282" s="97">
        <v>0</v>
      </c>
      <c r="R282" s="97">
        <v>0</v>
      </c>
      <c r="S282" s="97">
        <v>3022113</v>
      </c>
      <c r="T282" s="97">
        <v>0</v>
      </c>
      <c r="U282" s="97">
        <v>1666</v>
      </c>
      <c r="V282" s="105">
        <v>0</v>
      </c>
    </row>
    <row r="283" spans="1:22">
      <c r="A283">
        <v>275</v>
      </c>
      <c r="B283">
        <v>2</v>
      </c>
      <c r="I283">
        <v>42080909</v>
      </c>
      <c r="J283" t="str">
        <f>+'ANEXO N°1 (DDJJ 1847 y 1926)'!B139</f>
        <v>3.01.03.00</v>
      </c>
      <c r="K283" t="str">
        <f>+VLOOKUP(J283,'ANEXO N°1 (DDJJ 1847 y 1926)'!$B$10:$C$186,2,FALSE)</f>
        <v xml:space="preserve">Gastos de administración y ventas </v>
      </c>
      <c r="L283" t="s">
        <v>1515</v>
      </c>
      <c r="M283" s="97">
        <v>1576000</v>
      </c>
      <c r="N283" s="97">
        <v>475000</v>
      </c>
      <c r="O283" s="97">
        <v>1101000</v>
      </c>
      <c r="P283" s="97">
        <v>0</v>
      </c>
      <c r="Q283" s="97">
        <v>0</v>
      </c>
      <c r="R283" s="97">
        <v>0</v>
      </c>
      <c r="S283" s="97">
        <v>1101000</v>
      </c>
      <c r="T283" s="97">
        <v>0</v>
      </c>
      <c r="U283" s="97">
        <v>1666</v>
      </c>
      <c r="V283" s="105">
        <v>0</v>
      </c>
    </row>
    <row r="284" spans="1:22">
      <c r="A284">
        <v>276</v>
      </c>
      <c r="B284">
        <v>2</v>
      </c>
      <c r="I284">
        <v>42080910</v>
      </c>
      <c r="J284" t="str">
        <f>+'ANEXO N°1 (DDJJ 1847 y 1926)'!B139</f>
        <v>3.01.03.00</v>
      </c>
      <c r="K284" t="str">
        <f>+VLOOKUP(J284,'ANEXO N°1 (DDJJ 1847 y 1926)'!$B$10:$C$186,2,FALSE)</f>
        <v xml:space="preserve">Gastos de administración y ventas </v>
      </c>
      <c r="L284" t="s">
        <v>1516</v>
      </c>
      <c r="M284" s="97">
        <v>5669999</v>
      </c>
      <c r="N284" s="97">
        <v>310000</v>
      </c>
      <c r="O284" s="97">
        <v>5359999</v>
      </c>
      <c r="P284" s="97">
        <v>0</v>
      </c>
      <c r="Q284" s="97">
        <v>0</v>
      </c>
      <c r="R284" s="97">
        <v>0</v>
      </c>
      <c r="S284" s="97">
        <v>5359999</v>
      </c>
      <c r="T284" s="97">
        <v>0</v>
      </c>
      <c r="U284" s="97">
        <v>1666</v>
      </c>
      <c r="V284" s="105">
        <v>0</v>
      </c>
    </row>
    <row r="285" spans="1:22">
      <c r="A285">
        <v>277</v>
      </c>
      <c r="B285">
        <v>2</v>
      </c>
      <c r="I285">
        <v>42080911</v>
      </c>
      <c r="J285" t="str">
        <f>+'ANEXO N°1 (DDJJ 1847 y 1926)'!B139</f>
        <v>3.01.03.00</v>
      </c>
      <c r="K285" t="str">
        <f>+VLOOKUP(J285,'ANEXO N°1 (DDJJ 1847 y 1926)'!$B$10:$C$186,2,FALSE)</f>
        <v xml:space="preserve">Gastos de administración y ventas </v>
      </c>
      <c r="L285" t="s">
        <v>1517</v>
      </c>
      <c r="M285" s="97">
        <v>169680</v>
      </c>
      <c r="N285" s="97">
        <v>0</v>
      </c>
      <c r="O285" s="97">
        <v>169680</v>
      </c>
      <c r="P285" s="97">
        <v>0</v>
      </c>
      <c r="Q285" s="97">
        <v>0</v>
      </c>
      <c r="R285" s="97">
        <v>0</v>
      </c>
      <c r="S285" s="97">
        <v>169680</v>
      </c>
      <c r="T285" s="97">
        <v>0</v>
      </c>
      <c r="U285" s="97">
        <v>1666</v>
      </c>
      <c r="V285" s="105">
        <v>0</v>
      </c>
    </row>
    <row r="286" spans="1:22">
      <c r="A286">
        <v>278</v>
      </c>
      <c r="B286">
        <v>2</v>
      </c>
      <c r="I286">
        <v>42080912</v>
      </c>
      <c r="J286" t="str">
        <f>+'ANEXO N°1 (DDJJ 1847 y 1926)'!B139</f>
        <v>3.01.03.00</v>
      </c>
      <c r="K286" t="str">
        <f>+VLOOKUP(J286,'ANEXO N°1 (DDJJ 1847 y 1926)'!$B$10:$C$186,2,FALSE)</f>
        <v xml:space="preserve">Gastos de administración y ventas </v>
      </c>
      <c r="L286" t="s">
        <v>1518</v>
      </c>
      <c r="M286" s="97">
        <v>631230</v>
      </c>
      <c r="N286" s="97">
        <v>0</v>
      </c>
      <c r="O286" s="97">
        <v>631230</v>
      </c>
      <c r="P286" s="97">
        <v>0</v>
      </c>
      <c r="Q286" s="97">
        <v>0</v>
      </c>
      <c r="R286" s="97">
        <v>0</v>
      </c>
      <c r="S286" s="97">
        <v>631230</v>
      </c>
      <c r="T286" s="97">
        <v>0</v>
      </c>
      <c r="U286" s="97">
        <v>1666</v>
      </c>
      <c r="V286" s="105">
        <v>0</v>
      </c>
    </row>
    <row r="287" spans="1:22">
      <c r="A287">
        <v>279</v>
      </c>
      <c r="B287">
        <v>2</v>
      </c>
      <c r="I287">
        <v>42080913</v>
      </c>
      <c r="J287" t="str">
        <f>+'ANEXO N°1 (DDJJ 1847 y 1926)'!B139</f>
        <v>3.01.03.00</v>
      </c>
      <c r="K287" t="str">
        <f>+VLOOKUP(J287,'ANEXO N°1 (DDJJ 1847 y 1926)'!$B$10:$C$186,2,FALSE)</f>
        <v xml:space="preserve">Gastos de administración y ventas </v>
      </c>
      <c r="L287" t="s">
        <v>1519</v>
      </c>
      <c r="M287" s="97">
        <v>2411627</v>
      </c>
      <c r="N287" s="97">
        <v>83028</v>
      </c>
      <c r="O287" s="97">
        <v>2328599</v>
      </c>
      <c r="P287" s="97">
        <v>0</v>
      </c>
      <c r="Q287" s="97">
        <v>0</v>
      </c>
      <c r="R287" s="97">
        <v>0</v>
      </c>
      <c r="S287" s="97">
        <v>2328599</v>
      </c>
      <c r="T287" s="97">
        <v>0</v>
      </c>
      <c r="U287" s="97">
        <v>1666</v>
      </c>
      <c r="V287" s="105">
        <v>0</v>
      </c>
    </row>
    <row r="288" spans="1:22">
      <c r="A288">
        <v>280</v>
      </c>
      <c r="B288">
        <v>2</v>
      </c>
      <c r="I288">
        <v>42090101</v>
      </c>
      <c r="J288" t="str">
        <f>+'ANEXO N°1 (DDJJ 1847 y 1926)'!B146</f>
        <v>3.02.03.00</v>
      </c>
      <c r="K288" t="str">
        <f>+VLOOKUP(J288,'ANEXO N°1 (DDJJ 1847 y 1926)'!$B$10:$C$186,2,FALSE)</f>
        <v>Otros ingresos fuera de la explotación</v>
      </c>
      <c r="L288" t="s">
        <v>1520</v>
      </c>
      <c r="M288" s="97">
        <v>7797697</v>
      </c>
      <c r="N288" s="97">
        <v>27594537</v>
      </c>
      <c r="O288" s="97">
        <v>0</v>
      </c>
      <c r="P288" s="97">
        <v>19796840</v>
      </c>
      <c r="Q288" s="97">
        <v>0</v>
      </c>
      <c r="R288" s="97">
        <v>0</v>
      </c>
      <c r="S288" s="97">
        <v>0</v>
      </c>
      <c r="T288" s="97">
        <v>19796840</v>
      </c>
      <c r="U288" s="97">
        <v>1660</v>
      </c>
      <c r="V288" s="105">
        <v>0</v>
      </c>
    </row>
    <row r="289" spans="1:22">
      <c r="A289">
        <v>281</v>
      </c>
      <c r="B289">
        <v>2</v>
      </c>
      <c r="I289">
        <v>42090102</v>
      </c>
      <c r="J289" t="str">
        <f>+'ANEXO N°1 (DDJJ 1847 y 1926)'!B139</f>
        <v>3.01.03.00</v>
      </c>
      <c r="K289" t="str">
        <f>+VLOOKUP(J289,'ANEXO N°1 (DDJJ 1847 y 1926)'!$B$10:$C$186,2,FALSE)</f>
        <v xml:space="preserve">Gastos de administración y ventas </v>
      </c>
      <c r="L289" t="s">
        <v>1521</v>
      </c>
      <c r="M289" s="97">
        <v>952057</v>
      </c>
      <c r="N289" s="97">
        <v>0</v>
      </c>
      <c r="O289" s="97">
        <v>952057</v>
      </c>
      <c r="P289" s="97">
        <v>0</v>
      </c>
      <c r="Q289" s="97">
        <v>0</v>
      </c>
      <c r="R289" s="97">
        <v>0</v>
      </c>
      <c r="S289" s="97">
        <v>952057</v>
      </c>
      <c r="T289" s="97">
        <v>0</v>
      </c>
      <c r="U289" s="97">
        <v>1666</v>
      </c>
      <c r="V289" s="105">
        <v>0</v>
      </c>
    </row>
    <row r="290" spans="1:22">
      <c r="A290">
        <v>282</v>
      </c>
      <c r="B290">
        <v>2</v>
      </c>
      <c r="I290">
        <v>43010101</v>
      </c>
      <c r="J290" t="str">
        <f>+'ANEXO N°1 (DDJJ 1847 y 1926)'!B139</f>
        <v>3.01.03.00</v>
      </c>
      <c r="K290" t="str">
        <f>+VLOOKUP(J290,'ANEXO N°1 (DDJJ 1847 y 1926)'!$B$10:$C$186,2,FALSE)</f>
        <v xml:space="preserve">Gastos de administración y ventas </v>
      </c>
      <c r="L290" t="s">
        <v>1522</v>
      </c>
      <c r="M290" s="97">
        <v>6547325</v>
      </c>
      <c r="N290" s="97">
        <v>435977</v>
      </c>
      <c r="O290" s="97">
        <v>6111348</v>
      </c>
      <c r="P290" s="97">
        <v>0</v>
      </c>
      <c r="Q290" s="97">
        <v>0</v>
      </c>
      <c r="R290" s="97">
        <v>0</v>
      </c>
      <c r="S290" s="97">
        <v>6111348</v>
      </c>
      <c r="T290" s="97">
        <v>0</v>
      </c>
      <c r="U290" s="97">
        <v>1666</v>
      </c>
      <c r="V290" s="105">
        <v>0</v>
      </c>
    </row>
    <row r="291" spans="1:22">
      <c r="A291">
        <v>283</v>
      </c>
      <c r="B291">
        <v>2</v>
      </c>
      <c r="I291">
        <v>43040102</v>
      </c>
      <c r="J291" t="str">
        <f>+'ANEXO N°1 (DDJJ 1847 y 1926)'!B139</f>
        <v>3.01.03.00</v>
      </c>
      <c r="K291" t="str">
        <f>+VLOOKUP(J291,'ANEXO N°1 (DDJJ 1847 y 1926)'!$B$10:$C$186,2,FALSE)</f>
        <v xml:space="preserve">Gastos de administración y ventas </v>
      </c>
      <c r="L291" t="s">
        <v>1523</v>
      </c>
      <c r="M291" s="97">
        <v>10587302</v>
      </c>
      <c r="N291" s="97">
        <v>1999311</v>
      </c>
      <c r="O291" s="97">
        <v>8587991</v>
      </c>
      <c r="P291" s="97">
        <v>0</v>
      </c>
      <c r="Q291" s="97">
        <v>0</v>
      </c>
      <c r="R291" s="97">
        <v>0</v>
      </c>
      <c r="S291" s="97">
        <v>8587991</v>
      </c>
      <c r="T291" s="97">
        <v>0</v>
      </c>
      <c r="U291" s="97">
        <v>1666</v>
      </c>
      <c r="V291" s="105">
        <v>0</v>
      </c>
    </row>
    <row r="292" spans="1:22">
      <c r="A292">
        <v>284</v>
      </c>
      <c r="B292">
        <v>2</v>
      </c>
      <c r="H292" s="102"/>
      <c r="I292" s="102">
        <v>44010101</v>
      </c>
      <c r="J292" s="102" t="str">
        <f>+'ANEXO N°1 (DDJJ 1847 y 1926)'!B146</f>
        <v>3.02.03.00</v>
      </c>
      <c r="K292" s="102" t="str">
        <f>+VLOOKUP(J292,'ANEXO N°1 (DDJJ 1847 y 1926)'!$B$10:$C$186,2,FALSE)</f>
        <v>Otros ingresos fuera de la explotación</v>
      </c>
      <c r="L292" s="102" t="s">
        <v>1524</v>
      </c>
      <c r="M292" s="103">
        <v>0</v>
      </c>
      <c r="N292" s="103">
        <v>721993</v>
      </c>
      <c r="O292" s="103">
        <v>0</v>
      </c>
      <c r="P292" s="103">
        <v>721993</v>
      </c>
      <c r="Q292" s="103">
        <v>0</v>
      </c>
      <c r="R292" s="103">
        <v>0</v>
      </c>
      <c r="S292" s="103">
        <v>0</v>
      </c>
      <c r="T292" s="103">
        <v>721993</v>
      </c>
      <c r="U292" s="103">
        <v>1660</v>
      </c>
      <c r="V292" s="114">
        <v>0</v>
      </c>
    </row>
    <row r="293" spans="1:22">
      <c r="A293">
        <v>285</v>
      </c>
      <c r="B293">
        <v>2</v>
      </c>
      <c r="I293">
        <v>51010201</v>
      </c>
      <c r="J293" t="str">
        <f>+'ANEXO N°1 (DDJJ 1847 y 1926)'!B146</f>
        <v>3.02.03.00</v>
      </c>
      <c r="K293" t="str">
        <f>+VLOOKUP(J293,'ANEXO N°1 (DDJJ 1847 y 1926)'!$B$10:$C$186,2,FALSE)</f>
        <v>Otros ingresos fuera de la explotación</v>
      </c>
      <c r="L293" t="s">
        <v>1525</v>
      </c>
      <c r="M293" s="97">
        <v>318954372</v>
      </c>
      <c r="N293" s="97">
        <v>318954373</v>
      </c>
      <c r="O293" s="97">
        <v>0</v>
      </c>
      <c r="P293" s="97">
        <v>1</v>
      </c>
      <c r="Q293" s="97">
        <v>0</v>
      </c>
      <c r="R293" s="103">
        <v>0</v>
      </c>
      <c r="S293" s="97">
        <v>0</v>
      </c>
      <c r="T293" s="97">
        <v>1</v>
      </c>
      <c r="U293" s="103">
        <v>1660</v>
      </c>
      <c r="V293" s="105">
        <v>0</v>
      </c>
    </row>
    <row r="294" spans="1:22">
      <c r="A294">
        <v>286</v>
      </c>
      <c r="B294">
        <v>2</v>
      </c>
      <c r="I294">
        <v>51010301</v>
      </c>
      <c r="J294" t="str">
        <f>+'ANEXO N°1 (DDJJ 1847 y 1926)'!B146</f>
        <v>3.02.03.00</v>
      </c>
      <c r="K294" t="str">
        <f>+VLOOKUP(J294,'ANEXO N°1 (DDJJ 1847 y 1926)'!$B$10:$C$186,2,FALSE)</f>
        <v>Otros ingresos fuera de la explotación</v>
      </c>
      <c r="L294" t="s">
        <v>1526</v>
      </c>
      <c r="M294" s="97">
        <v>455</v>
      </c>
      <c r="N294" s="97">
        <v>0</v>
      </c>
      <c r="O294" s="97">
        <v>455</v>
      </c>
      <c r="P294" s="97">
        <v>0</v>
      </c>
      <c r="Q294" s="97">
        <v>455</v>
      </c>
      <c r="R294" s="97">
        <v>0</v>
      </c>
      <c r="S294" s="97">
        <v>0</v>
      </c>
      <c r="T294" s="97">
        <v>0</v>
      </c>
      <c r="U294" s="103">
        <v>1660</v>
      </c>
      <c r="V294" s="105">
        <v>0</v>
      </c>
    </row>
    <row r="297" spans="1:22">
      <c r="M297" s="98">
        <f>SUM(M10:M296)</f>
        <v>192855133167.92209</v>
      </c>
      <c r="N297" s="98">
        <f t="shared" ref="N297:U297" si="5">SUM(N10:N296)</f>
        <v>192855133167.84528</v>
      </c>
      <c r="O297" s="98">
        <f t="shared" si="5"/>
        <v>13668520229.898285</v>
      </c>
      <c r="P297" s="98">
        <f t="shared" si="5"/>
        <v>13668520229.821507</v>
      </c>
      <c r="Q297" s="98">
        <f t="shared" si="5"/>
        <v>10449151550.898285</v>
      </c>
      <c r="R297" s="98">
        <f t="shared" si="5"/>
        <v>10393161989.821507</v>
      </c>
      <c r="S297" s="98">
        <f t="shared" si="5"/>
        <v>3219368679</v>
      </c>
      <c r="T297" s="98">
        <f t="shared" si="5"/>
        <v>3275358240</v>
      </c>
      <c r="U297" s="98"/>
    </row>
    <row r="298" spans="1:22">
      <c r="R298" s="98">
        <f>+Q297-R297</f>
        <v>55989561.076778412</v>
      </c>
      <c r="S298" s="98">
        <f>+T297-S297</f>
        <v>55989561</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4.BCE</vt:lpstr>
      <vt:lpstr>Borrador</vt:lpstr>
      <vt:lpstr>'4.BCE'!Área_de_impresión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2021-06-10T20:26:04Z</dcterms:modified>
</cp:coreProperties>
</file>