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3. Gam Ltda/1847/"/>
    </mc:Choice>
  </mc:AlternateContent>
  <xr:revisionPtr revIDLastSave="59" documentId="13_ncr:1_{A686422C-5F66-41F6-9CC7-7A2579CF9D8D}" xr6:coauthVersionLast="46" xr6:coauthVersionMax="46" xr10:uidLastSave="{125B9D33-DF5A-467F-8827-990D36D0EEA4}"/>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5. 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 BCE'!$B$2:$X$31</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9" i="8" l="1"/>
  <c r="K29" i="8" s="1"/>
  <c r="J28" i="8"/>
  <c r="K28" i="8" s="1"/>
  <c r="J27" i="8"/>
  <c r="K27" i="8" s="1"/>
  <c r="J26" i="8"/>
  <c r="K26" i="8" s="1"/>
  <c r="J25" i="8"/>
  <c r="K25" i="8" s="1"/>
  <c r="J24" i="8"/>
  <c r="J23" i="8"/>
  <c r="K23" i="8" s="1"/>
  <c r="J22" i="8"/>
  <c r="J21" i="8"/>
  <c r="J20" i="8"/>
  <c r="J19" i="8"/>
  <c r="J18" i="8"/>
  <c r="J17" i="8"/>
  <c r="J16" i="8"/>
  <c r="J15" i="8"/>
  <c r="J14" i="8"/>
  <c r="J13" i="8"/>
  <c r="J12" i="8"/>
  <c r="J11" i="8"/>
  <c r="J10" i="8"/>
  <c r="V17" i="8"/>
  <c r="V18" i="8"/>
  <c r="V19" i="8"/>
  <c r="V22" i="8"/>
  <c r="V23" i="8"/>
  <c r="V16" i="8"/>
  <c r="V14" i="8"/>
  <c r="V15" i="8"/>
  <c r="V10" i="8"/>
  <c r="K24" i="8"/>
  <c r="Z25" i="9"/>
  <c r="Z24" i="9"/>
  <c r="Z23" i="9"/>
  <c r="Z21" i="9"/>
  <c r="Z27" i="9" s="1"/>
  <c r="V8" i="8" l="1"/>
  <c r="W8" i="8" s="1"/>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<sst xmlns="http://schemas.openxmlformats.org/spreadsheetml/2006/main" count="1161" uniqueCount="1003">
  <si>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</si>
  <si>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</si>
  <si>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</si>
  <si>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</si>
  <si>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</si>
  <si>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</si>
  <si>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</si>
  <si>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</si>
  <si>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</si>
  <si>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</si>
  <si>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</si>
  <si>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</si>
  <si>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</si>
  <si>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</si>
  <si>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</si>
  <si>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</si>
  <si>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</si>
  <si>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</si>
  <si>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</si>
  <si>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</si>
  <si>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</si>
  <si>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</si>
  <si>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</si>
  <si>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</si>
  <si>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</si>
  <si>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</si>
  <si>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</si>
  <si>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</si>
  <si>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</si>
  <si>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</si>
  <si>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</si>
  <si>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</si>
  <si>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</si>
  <si>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</si>
  <si>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</si>
  <si>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</si>
  <si>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</si>
  <si>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</si>
  <si>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</si>
  <si>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</si>
  <si>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</si>
  <si>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</si>
  <si>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</si>
  <si>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</si>
  <si>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</si>
  <si>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</si>
  <si>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</si>
  <si>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</si>
  <si>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</si>
  <si>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</si>
  <si>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</si>
  <si>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</si>
  <si>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</si>
  <si>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</si>
  <si>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</si>
  <si>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</si>
  <si>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</si>
  <si>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</si>
  <si>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</si>
  <si>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</si>
  <si>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</si>
  <si>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</si>
  <si>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</si>
  <si>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</si>
  <si>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</si>
  <si>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</si>
  <si>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</si>
  <si>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</si>
  <si>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</si>
  <si>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</si>
  <si>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</si>
  <si>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</si>
  <si>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</si>
  <si>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</si>
  <si>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</si>
  <si>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</si>
  <si>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</si>
  <si>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</si>
  <si>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</si>
  <si>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</si>
  <si>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</si>
  <si>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</si>
  <si>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</si>
  <si>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</si>
  <si>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</si>
  <si>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</si>
  <si>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</si>
  <si>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</si>
  <si>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</si>
  <si>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</si>
  <si>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</si>
  <si>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</si>
  <si>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</si>
  <si>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</si>
  <si>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</si>
  <si>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</si>
  <si>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</si>
  <si>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</si>
  <si>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</si>
  <si>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</si>
  <si>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</si>
  <si>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</si>
  <si>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</si>
  <si>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</si>
  <si>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</si>
  <si>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</si>
  <si>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</si>
  <si>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</si>
  <si>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</si>
  <si>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</si>
  <si>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</si>
  <si>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</si>
  <si>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</si>
  <si>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</si>
  <si>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</si>
  <si>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</si>
  <si>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</si>
  <si>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</si>
  <si>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</si>
  <si>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</si>
  <si>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</si>
  <si>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</si>
  <si>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</si>
  <si>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</si>
  <si>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</si>
  <si>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</si>
  <si>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</si>
  <si>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</si>
  <si>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</si>
  <si>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</si>
  <si>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</si>
  <si>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</si>
  <si>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</si>
  <si>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</si>
  <si>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</si>
  <si>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</si>
  <si>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</si>
  <si>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</si>
  <si>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</si>
  <si>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</si>
  <si>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</si>
  <si>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</si>
  <si>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</si>
  <si>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</si>
  <si>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</si>
  <si>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</si>
  <si>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</si>
  <si>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</si>
  <si>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</si>
  <si>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</si>
  <si>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</si>
  <si>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</si>
  <si>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</si>
  <si>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</si>
  <si>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</si>
  <si>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</si>
  <si>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</si>
  <si>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</si>
  <si>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</si>
  <si>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</si>
  <si>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</si>
  <si>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</si>
  <si>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</si>
  <si>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</si>
  <si>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</si>
  <si>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</si>
  <si>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</si>
  <si>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</si>
  <si>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</si>
  <si>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</si>
  <si>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</si>
  <si>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</si>
  <si>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</si>
  <si>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</si>
  <si>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</si>
  <si>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</si>
  <si>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</si>
  <si>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</si>
  <si>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</si>
  <si>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</si>
  <si>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</si>
  <si>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</si>
  <si>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</si>
  <si>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</si>
  <si>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</si>
  <si>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</si>
  <si>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</si>
  <si>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</si>
  <si>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</si>
  <si>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</si>
  <si>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</si>
  <si>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</si>
  <si>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</si>
  <si>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</si>
  <si>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</si>
  <si>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</si>
  <si>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</si>
  <si>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</si>
  <si>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</si>
  <si>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</si>
  <si>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</si>
  <si>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</si>
  <si>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</si>
  <si>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</si>
  <si>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</si>
  <si>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</si>
  <si>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</si>
  <si>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</si>
  <si>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</si>
  <si>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</si>
  <si>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</si>
  <si>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</si>
  <si>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</si>
  <si>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</si>
  <si>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</si>
  <si>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</si>
  <si>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</si>
  <si>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</si>
  <si>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</si>
  <si>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</si>
  <si>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</si>
  <si>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</si>
  <si>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</si>
  <si>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</si>
  <si>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</si>
  <si>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</si>
  <si>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</si>
  <si>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</si>
  <si>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</si>
  <si>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</si>
  <si>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</si>
  <si>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</si>
  <si>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</si>
  <si>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</si>
  <si>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</si>
  <si>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</si>
  <si>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</si>
  <si>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</si>
  <si>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</si>
  <si>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</si>
  <si>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</si>
  <si>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</si>
  <si>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</si>
  <si>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</si>
  <si>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</si>
  <si>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</si>
  <si>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</si>
  <si>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</si>
  <si>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</si>
  <si>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</si>
  <si>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</si>
  <si>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</si>
  <si>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</si>
  <si>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</si>
  <si>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</si>
  <si>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</si>
  <si>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</si>
  <si>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</si>
  <si>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</si>
  <si>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</si>
  <si>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</si>
  <si>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</si>
  <si>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</si>
  <si>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</si>
  <si>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</si>
  <si>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</si>
  <si>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</si>
  <si>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</si>
  <si>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</si>
  <si>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</si>
  <si>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</si>
  <si>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</si>
  <si>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</si>
  <si>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</si>
  <si>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</si>
  <si>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</si>
  <si>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</si>
  <si>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</si>
  <si>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</si>
  <si>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</si>
  <si>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</si>
  <si>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</si>
  <si>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</si>
  <si>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</si>
  <si>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</si>
  <si>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</si>
  <si>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</si>
  <si>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</si>
  <si>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</si>
  <si>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</si>
  <si>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</si>
  <si>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</si>
  <si>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</si>
  <si>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</si>
  <si>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</si>
  <si>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</si>
  <si>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</si>
  <si>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</si>
  <si>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</si>
  <si>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</si>
  <si>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</si>
  <si>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</si>
  <si>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</si>
  <si>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</si>
  <si>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</si>
  <si>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</si>
  <si>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</si>
  <si>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</si>
  <si>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</si>
  <si>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</si>
  <si>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</si>
  <si>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</si>
  <si>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</si>
  <si>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</si>
  <si>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</si>
  <si>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</si>
  <si>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</si>
  <si>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</si>
  <si>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</si>
  <si>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</si>
  <si>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</si>
  <si>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</si>
  <si>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</si>
  <si>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</si>
  <si>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</si>
  <si>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</si>
  <si>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</si>
  <si>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</si>
  <si>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</si>
  <si>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</si>
  <si>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</si>
  <si>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</si>
  <si>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</si>
  <si>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</si>
  <si>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</si>
  <si>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</si>
  <si>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</si>
  <si>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</si>
  <si>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</si>
  <si>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</si>
  <si>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</si>
  <si>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</si>
  <si>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</si>
  <si>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</si>
  <si>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</si>
  <si>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</si>
  <si>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</si>
  <si>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</si>
  <si>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</si>
  <si>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</si>
  <si>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</si>
  <si>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</si>
  <si>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</si>
  <si>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</si>
  <si>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</si>
  <si>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</si>
  <si>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</si>
  <si>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</si>
  <si>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</si>
  <si>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</si>
  <si>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</si>
  <si>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</si>
  <si>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</si>
  <si>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</si>
  <si>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</si>
  <si>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</si>
  <si>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</si>
  <si>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</si>
  <si>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</si>
  <si>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</si>
  <si>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</si>
  <si>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</si>
  <si>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</si>
  <si>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</si>
  <si>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</si>
  <si>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</si>
  <si>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</si>
  <si>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</si>
  <si>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</si>
  <si>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</si>
  <si>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</si>
  <si>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</si>
  <si>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</si>
  <si>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</si>
  <si>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</si>
  <si>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</si>
  <si>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</si>
  <si>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</si>
  <si>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</si>
  <si>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</si>
  <si>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</si>
  <si>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</si>
  <si>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</si>
  <si>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</si>
  <si>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</si>
  <si>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</si>
  <si>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</si>
  <si>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</si>
  <si>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</si>
  <si>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</si>
  <si>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</si>
  <si>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</si>
  <si>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</si>
  <si>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</si>
  <si>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</si>
  <si>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</si>
  <si>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</si>
  <si>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</si>
  <si>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</si>
  <si>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</si>
  <si>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</si>
  <si>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</si>
  <si>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</si>
  <si>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</si>
  <si>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</si>
  <si>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</si>
  <si>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</si>
  <si>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</si>
  <si>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</si>
  <si>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</si>
  <si>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</si>
  <si>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</si>
  <si>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</si>
  <si>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</si>
  <si>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</si>
  <si>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</si>
  <si>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</si>
  <si>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</si>
  <si>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</si>
  <si>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</si>
  <si>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</si>
  <si>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</si>
  <si>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</si>
  <si>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</si>
  <si>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</si>
  <si>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</si>
  <si>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</si>
  <si>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</si>
  <si>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</si>
  <si>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</si>
  <si>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</si>
  <si>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</si>
  <si>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</si>
  <si>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</si>
  <si>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</si>
  <si>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</si>
  <si>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</si>
  <si>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</si>
  <si>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</si>
  <si>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</si>
  <si>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</si>
  <si>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</si>
  <si>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</si>
  <si>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</si>
  <si>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</si>
  <si>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</si>
  <si>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</si>
  <si>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</si>
  <si>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</si>
  <si>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</si>
  <si>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</si>
  <si>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</si>
  <si>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</si>
  <si>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</si>
  <si>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</si>
  <si>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</si>
  <si>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</si>
  <si>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</si>
  <si>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</si>
  <si>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</si>
  <si>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</si>
  <si>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</si>
  <si>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</si>
  <si>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</si>
  <si>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</si>
  <si>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</si>
  <si>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</si>
  <si>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</si>
  <si>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</si>
  <si>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</si>
  <si>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</si>
  <si>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</si>
  <si>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</si>
  <si>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</si>
  <si>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</si>
  <si>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</si>
  <si>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</si>
  <si>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</si>
  <si>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</si>
  <si>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</si>
  <si>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</si>
  <si>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</si>
  <si>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</si>
  <si>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</si>
  <si>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</si>
  <si>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</si>
  <si>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</si>
  <si>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</si>
  <si>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</si>
  <si>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</si>
  <si>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</si>
  <si>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</si>
  <si>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</si>
  <si>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</si>
  <si>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</si>
  <si>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</si>
  <si>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</si>
  <si>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</si>
  <si>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</si>
  <si>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</si>
  <si>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</si>
  <si>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</si>
  <si>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</si>
  <si>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</si>
  <si>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</si>
  <si>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</si>
  <si>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</si>
  <si>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</si>
  <si>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</si>
  <si>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</si>
  <si>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</si>
  <si>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</si>
  <si>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</si>
  <si>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</si>
  <si>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</si>
  <si>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</si>
  <si>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</si>
  <si>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</si>
  <si>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</si>
  <si>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</si>
  <si>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</si>
  <si>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</si>
  <si>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</si>
  <si>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</si>
  <si>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</si>
  <si>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</si>
  <si>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</si>
  <si>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</si>
  <si>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</si>
  <si>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</si>
  <si>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</si>
  <si>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</si>
  <si>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</si>
  <si>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</si>
  <si>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</si>
  <si>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</si>
  <si>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</si>
  <si>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</si>
  <si>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</si>
  <si>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</si>
  <si>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</si>
  <si>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</si>
  <si>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</si>
  <si>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</si>
  <si>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</si>
  <si>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</si>
  <si>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</si>
  <si>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</si>
  <si>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</si>
  <si>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</si>
  <si>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</si>
  <si>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</si>
  <si>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</si>
  <si>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</si>
  <si>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</si>
  <si>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</si>
  <si>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</si>
  <si>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</si>
  <si>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</si>
  <si>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</si>
  <si>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</si>
  <si>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</si>
  <si>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</si>
  <si>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</si>
  <si>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</si>
  <si>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</si>
  <si>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</si>
  <si>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</si>
  <si>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</si>
  <si>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</si>
  <si>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</si>
  <si>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</si>
  <si>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</si>
  <si>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</si>
  <si>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</si>
  <si>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</si>
  <si>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</si>
  <si>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</si>
  <si>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</si>
  <si>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</si>
  <si>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</si>
  <si>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</si>
  <si>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</si>
  <si>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</si>
  <si>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</si>
  <si>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</si>
  <si>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</si>
  <si>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</si>
  <si>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</si>
  <si>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</si>
  <si>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</si>
  <si>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</si>
  <si>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</si>
  <si>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</si>
  <si>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</si>
  <si>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</si>
  <si>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</si>
  <si>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</si>
  <si>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</si>
  <si>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</si>
  <si>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</si>
  <si>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</si>
  <si>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</si>
  <si>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</si>
  <si>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</si>
  <si>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</si>
  <si>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</si>
  <si>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</si>
  <si>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</si>
  <si>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</si>
  <si>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</si>
  <si>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</si>
  <si>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</si>
  <si>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</si>
  <si>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</si>
  <si>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</si>
  <si>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</si>
  <si>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</si>
  <si>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</si>
  <si>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</si>
  <si>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</si>
  <si>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</si>
  <si>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</si>
  <si>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</si>
  <si>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</si>
  <si>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</si>
  <si>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</si>
  <si>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</si>
  <si>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</si>
  <si>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</si>
  <si>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</si>
  <si>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</si>
  <si>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</si>
  <si>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</si>
  <si>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</si>
  <si>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</si>
  <si>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</si>
  <si>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</si>
  <si>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</si>
  <si>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</si>
  <si>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</si>
  <si>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</si>
  <si>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</si>
  <si>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</si>
  <si>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</si>
  <si>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</si>
  <si>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</si>
  <si>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</si>
  <si>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</si>
  <si>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</si>
  <si>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</si>
  <si>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</si>
  <si>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</si>
  <si>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</si>
  <si>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</si>
  <si>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</si>
  <si>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</si>
  <si>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</si>
  <si>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</si>
  <si>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</si>
  <si>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</si>
  <si>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</si>
  <si>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</si>
  <si>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</si>
  <si>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</si>
  <si>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</si>
  <si>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</si>
  <si>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</si>
  <si>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</si>
  <si>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</si>
  <si>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</si>
  <si>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</si>
  <si>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</si>
  <si>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</si>
  <si>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</si>
  <si>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</si>
  <si>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</si>
  <si>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</si>
  <si>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</si>
  <si>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</si>
  <si>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</si>
  <si>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</si>
  <si>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</si>
  <si>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</si>
  <si>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</si>
  <si>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</si>
  <si>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</si>
  <si>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</si>
  <si>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</si>
  <si>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</si>
  <si>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</si>
  <si>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</si>
  <si>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</si>
  <si>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</si>
  <si>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</si>
  <si>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</si>
  <si>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</si>
  <si>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</si>
  <si>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</si>
  <si>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</si>
  <si>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</si>
  <si>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</si>
  <si>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</si>
  <si>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</si>
  <si>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</si>
  <si>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</si>
  <si>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</si>
  <si>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</si>
  <si>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</si>
  <si>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</si>
  <si>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</si>
  <si>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</si>
  <si>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</si>
  <si>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</si>
  <si>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</si>
  <si>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</si>
  <si>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</si>
  <si>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</si>
  <si>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</si>
  <si>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</si>
  <si>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</si>
  <si>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</si>
  <si>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</si>
  <si>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</si>
  <si>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</si>
  <si>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</si>
  <si>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</si>
  <si>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</si>
  <si>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</si>
  <si>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</si>
  <si>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</si>
  <si>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</si>
  <si>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</si>
  <si>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</si>
  <si>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</si>
  <si>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</si>
  <si>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</si>
  <si>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</si>
  <si>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</si>
  <si>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</si>
  <si>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</si>
  <si>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</si>
  <si>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</si>
  <si>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</si>
  <si>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</si>
  <si>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</si>
  <si>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</si>
  <si>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</si>
  <si>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</si>
  <si>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</si>
  <si>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</si>
  <si>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</si>
  <si>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</si>
  <si>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</si>
  <si>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</si>
  <si>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</si>
  <si>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</si>
  <si>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</si>
  <si>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</si>
  <si>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</si>
  <si>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</si>
  <si>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</si>
  <si>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</si>
  <si>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</si>
  <si>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</si>
  <si>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</si>
  <si>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</si>
  <si>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</si>
  <si>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</si>
  <si>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</si>
  <si>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</si>
  <si>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</si>
  <si>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</si>
  <si>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</si>
  <si>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</si>
  <si>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</si>
  <si>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</si>
  <si>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</si>
  <si>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</si>
  <si>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</si>
  <si>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</si>
  <si>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</si>
  <si>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</si>
  <si>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</si>
  <si>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</si>
  <si>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</si>
  <si>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</si>
  <si>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</si>
  <si>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</si>
  <si>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</si>
  <si>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</si>
  <si>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</si>
  <si>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</si>
  <si>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</si>
  <si>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</si>
  <si>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</si>
  <si>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</si>
  <si>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</si>
  <si>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</si>
  <si>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</si>
  <si>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</si>
  <si>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</si>
  <si>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</si>
  <si>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</si>
  <si>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</si>
  <si>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</si>
  <si>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</si>
  <si>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</si>
  <si>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</si>
  <si>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</si>
  <si>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</si>
  <si>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</si>
  <si>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</si>
  <si>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</si>
  <si>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</si>
  <si>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</si>
  <si>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</si>
  <si>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</si>
  <si>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</si>
  <si>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</si>
  <si>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</si>
  <si>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</si>
  <si>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</si>
  <si>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</si>
  <si>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</si>
  <si>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</si>
  <si>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</si>
  <si>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</si>
  <si>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</si>
  <si>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</si>
  <si>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</si>
  <si>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</si>
  <si>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</si>
  <si>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</si>
  <si>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</si>
  <si>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</si>
  <si>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</si>
  <si>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</si>
  <si>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</si>
  <si>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</si>
  <si>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</si>
  <si>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</si>
  <si>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</si>
  <si>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</si>
  <si>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</si>
  <si>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</si>
  <si>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</si>
  <si>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</si>
  <si>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</si>
  <si>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</si>
  <si>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</si>
  <si>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</si>
  <si>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</si>
  <si>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</si>
  <si>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</si>
  <si>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</si>
  <si>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</si>
  <si>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</si>
  <si>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</si>
  <si>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</si>
  <si>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</si>
  <si>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</si>
  <si>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</si>
  <si>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</si>
  <si>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</si>
  <si>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</si>
  <si>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</si>
  <si>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</si>
  <si>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</si>
  <si>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</si>
  <si>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</si>
  <si>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</si>
  <si>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</si>
  <si>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</si>
  <si>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</si>
  <si>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</si>
  <si>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</si>
  <si>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</si>
  <si>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</si>
  <si>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</si>
  <si>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</si>
  <si>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</si>
  <si>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</si>
  <si>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</si>
  <si>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</si>
  <si>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</si>
  <si>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</si>
  <si>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</si>
  <si>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</si>
  <si>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</si>
  <si>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</si>
  <si>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</si>
  <si>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</si>
  <si>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</si>
  <si>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</si>
  <si>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</si>
  <si>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</si>
  <si>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</si>
  <si>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</si>
  <si>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</si>
  <si>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</si>
  <si>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</si>
  <si>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</si>
  <si>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</si>
  <si>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</si>
  <si>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</si>
  <si>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</si>
  <si>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</si>
  <si>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</si>
  <si>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</si>
  <si>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</si>
  <si>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</si>
  <si>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</si>
  <si>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</si>
  <si>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</si>
  <si>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</si>
  <si>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</si>
  <si>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</si>
  <si>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</si>
  <si>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</si>
  <si>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</si>
  <si>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</si>
  <si>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</si>
  <si>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</si>
  <si>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</si>
  <si>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</si>
  <si>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</si>
  <si>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</si>
  <si>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</si>
  <si>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</si>
  <si>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</si>
  <si>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</si>
  <si>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</si>
  <si>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</si>
  <si>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</si>
  <si>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</si>
  <si>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</si>
  <si>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</si>
  <si>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</si>
  <si>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</si>
  <si>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</si>
  <si>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</si>
  <si>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</si>
  <si>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</si>
  <si>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</si>
  <si>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</si>
  <si>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</si>
  <si>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COD</t>
  </si>
  <si>
    <t>1111001</t>
  </si>
  <si>
    <t>CAJA MONEDA NACIONAL (CLP)</t>
  </si>
  <si>
    <t>1241001</t>
  </si>
  <si>
    <t>INVERSIONES EN EMPRESAS RELACIONADAS</t>
  </si>
  <si>
    <t>1241002</t>
  </si>
  <si>
    <t>MENOR VALOR INVERSIONES EN EERR</t>
  </si>
  <si>
    <t>1301001</t>
  </si>
  <si>
    <t>ACTIVOS POR IMPUESTOS DIFERIDOS</t>
  </si>
  <si>
    <t>1231003</t>
  </si>
  <si>
    <t>CUENTAS x COBRAR EERR USD</t>
  </si>
  <si>
    <t>1231004</t>
  </si>
  <si>
    <t>CUENTA POR COBRAR A PRODALYSA USD</t>
  </si>
  <si>
    <t>2241001</t>
  </si>
  <si>
    <t>CUENTAS X PAGAR EMPRESAS RELACIONADAS NO CORRIENTES CLP</t>
  </si>
  <si>
    <t>2241003</t>
  </si>
  <si>
    <t>CUENTAS POR PAGAR GRUPO AZUCARERO MEXICO NO CORRIENTES USD</t>
  </si>
  <si>
    <t>2241004</t>
  </si>
  <si>
    <t>CUENTAS POR PAGAR HOLDINGSTEVIA NO CORRIENTES USD</t>
  </si>
  <si>
    <t>2161002</t>
  </si>
  <si>
    <t>PROVISION IMPTO RENTA 1ª CATEG.</t>
  </si>
  <si>
    <t>3111001</t>
  </si>
  <si>
    <t>CAPITAL PAGADO</t>
  </si>
  <si>
    <t>3161001</t>
  </si>
  <si>
    <t>RESULTADOS ACUMULADOS</t>
  </si>
  <si>
    <t>3171001</t>
  </si>
  <si>
    <t>UTILIDAD (PERDIDA) DEL EJERCICIO</t>
  </si>
  <si>
    <t>3171002</t>
  </si>
  <si>
    <t>CUENTA DE CIERRE EJERCICIO</t>
  </si>
  <si>
    <t>4112001</t>
  </si>
  <si>
    <t>RESULTADOS POR INVERSIONES EN OTRAS SOCIEDADES CLP</t>
  </si>
  <si>
    <t>7121001</t>
  </si>
  <si>
    <t>INTERESES PERCIBIDOS</t>
  </si>
  <si>
    <t>7141001</t>
  </si>
  <si>
    <t>DIFERENCIA DE CAMBIO</t>
  </si>
  <si>
    <t>8131001</t>
  </si>
  <si>
    <t>CORRECCION MONETARIA</t>
  </si>
  <si>
    <t>8141001</t>
  </si>
  <si>
    <t>8153001</t>
  </si>
  <si>
    <t>IMPUESTO RENTA 1º CATEGORIA</t>
  </si>
  <si>
    <t>Sub-Totales</t>
  </si>
  <si>
    <t>EBITDA</t>
  </si>
  <si>
    <t>Utilidad/Perdida</t>
  </si>
  <si>
    <t>Total General</t>
  </si>
  <si>
    <t>Página 1 de 1</t>
  </si>
  <si>
    <t xml:space="preserve">PROVISION IMPTO RENTA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</si>
</sst>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29" x14ac:knownFonts="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9"/>
      <name val="Arial"/>
      <family val="2"/>
    </font>
    <font>
      <b/>
      <sz val="14"/>
      <name val="Tahoma"/>
      <family val="2"/>
    </font>
    <font>
      <b/>
      <sz val="11"/>
      <name val="Tahoma"/>
      <family val="2"/>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9">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cellStyleXfs>
  <cellXfs count="136">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 fillId="2" borderId="0" xfId="8" applyFont="1" applyFill="1">
      <alignment vertical="top"/>
    </xf>
    <xf numFmtId="0" fontId="27" fillId="2" borderId="0" xfId="8" applyFont="1" applyFill="1" applyAlignment="1">
      <alignment horizontal="center" vertical="top" wrapText="1" readingOrder="1"/>
    </xf>
    <xf numFmtId="0" fontId="9" fillId="2" borderId="0" xfId="8" applyFont="1" applyFill="1" applyAlignment="1">
      <alignment horizontal="left" vertical="top" wrapText="1" readingOrder="1"/>
    </xf>
    <xf numFmtId="0" fontId="22" fillId="2" borderId="0" xfId="8" applyFont="1" applyFill="1">
      <alignment vertical="top"/>
    </xf>
    <xf numFmtId="0" fontId="9" fillId="2" borderId="14" xfId="8" applyFont="1" applyFill="1" applyBorder="1" applyAlignment="1">
      <alignment horizontal="left" vertical="top" wrapText="1" readingOrder="1"/>
    </xf>
    <xf numFmtId="0" fontId="2" fillId="2" borderId="14" xfId="8" applyFont="1" applyFill="1" applyBorder="1">
      <alignment vertical="top"/>
    </xf>
    <xf numFmtId="0" fontId="9" fillId="2" borderId="14" xfId="8" applyFont="1" applyFill="1" applyBorder="1" applyAlignment="1">
      <alignment vertical="top" wrapText="1" readingOrder="1"/>
    </xf>
    <xf numFmtId="0" fontId="9" fillId="2" borderId="14" xfId="8" applyFont="1" applyFill="1" applyBorder="1" applyAlignment="1">
      <alignment horizontal="right" vertical="top" wrapText="1" readingOrder="1"/>
    </xf>
    <xf numFmtId="0" fontId="22" fillId="2" borderId="0" xfId="8" applyFont="1" applyFill="1" applyAlignment="1">
      <alignment horizontal="left" vertical="top"/>
    </xf>
    <xf numFmtId="3" fontId="22" fillId="2" borderId="0" xfId="8" applyNumberFormat="1" applyFont="1" applyFill="1" applyAlignment="1">
      <alignment horizontal="right" vertical="top"/>
    </xf>
    <xf numFmtId="3" fontId="22" fillId="2" borderId="0" xfId="8" applyNumberFormat="1" applyFont="1" applyFill="1">
      <alignment vertical="top"/>
    </xf>
    <xf numFmtId="3" fontId="2" fillId="2" borderId="0" xfId="8" applyNumberFormat="1" applyFont="1" applyFill="1">
      <alignment vertical="top"/>
    </xf>
    <xf numFmtId="3" fontId="9" fillId="2" borderId="14" xfId="8" applyNumberFormat="1" applyFont="1" applyFill="1" applyBorder="1" applyAlignment="1">
      <alignment horizontal="right" vertical="top"/>
    </xf>
    <xf numFmtId="3" fontId="9" fillId="2" borderId="14" xfId="8" applyNumberFormat="1" applyFont="1" applyFill="1" applyBorder="1">
      <alignment vertical="top"/>
    </xf>
    <xf numFmtId="3" fontId="10" fillId="2" borderId="11" xfId="8" applyNumberFormat="1" applyFont="1" applyFill="1" applyBorder="1">
      <alignment vertical="top"/>
    </xf>
    <xf numFmtId="0" fontId="9" fillId="2" borderId="0" xfId="8" applyFont="1" applyFill="1" applyAlignment="1">
      <alignment vertical="top" wrapText="1" readingOrder="1"/>
    </xf>
    <xf numFmtId="3" fontId="9" fillId="2" borderId="0" xfId="8" applyNumberFormat="1" applyFont="1" applyFill="1">
      <alignment vertical="top"/>
    </xf>
    <xf numFmtId="41" fontId="0" fillId="0" borderId="0" xfId="7" applyFont="1"/>
    <xf numFmtId="41" fontId="0" fillId="0" borderId="0" xfId="0" applyNumberFormat="1"/>
    <xf numFmtId="0" fontId="0" fillId="0" borderId="23" xfId="0" applyBorder="1"/>
    <xf numFmtId="41" fontId="24" fillId="6" borderId="19" xfId="7" applyFont="1" applyFill="1" applyBorder="1" applyAlignment="1">
      <alignment horizontal="center" vertical="center" wrapText="1"/>
    </xf>
    <xf numFmtId="41" fontId="24" fillId="0" borderId="17" xfId="7" applyFont="1" applyBorder="1" applyAlignment="1">
      <alignment horizontal="center" vertical="center" wrapText="1"/>
    </xf>
    <xf numFmtId="41" fontId="0" fillId="0" borderId="23" xfId="7" applyFont="1" applyBorder="1"/>
  </cellXfs>
  <cellStyles count="9">
    <cellStyle name="Hipervínculo" xfId="3" builtinId="8"/>
    <cellStyle name="Millares [0]" xfId="7" builtinId="6"/>
    <cellStyle name="Normal" xfId="0" builtinId="0"/>
    <cellStyle name="Normal 2 2" xfId="6" xr:uid="{00000000-0005-0000-0000-000002000000}"/>
    <cellStyle name="Normal 3" xfId="1" xr:uid="{00000000-0005-0000-0000-000003000000}"/>
    <cellStyle name="Normal 3 3 2" xfId="2" xr:uid="{00000000-0005-0000-0000-000004000000}"/>
    <cellStyle name="Normal 32" xfId="8" xr:uid="{0BB08EAB-F4BC-451E-81A2-3676EE66BB05}"/>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3.%20Carpeta%20Tributaria%20-%20Gam%20Ltda%20AT%202021%20(Env.%2005.04.2021).xlsx?F956E8B4" TargetMode="External"/><Relationship Id="rId1" Type="http://schemas.openxmlformats.org/officeDocument/2006/relationships/externalLinkPath" Target="file:///\\F956E8B4\3.%20Carpeta%20Tributaria%20-%20Gam%20Ltda%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 Razonabilidad del KPT"/>
      <sheetName val="5. BCE"/>
      <sheetName val="F22"/>
      <sheetName val="AG. RET"/>
      <sheetName val="Capit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x14ac:dyDescent="0.2"/>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x14ac:dyDescent="0.2">
      <c r="K3" s="56" t="s">
        <v>814</v>
      </c>
    </row>
    <row r="4" spans="2:187" ht="25" x14ac:dyDescent="0.5">
      <c r="H4" s="57"/>
    </row>
    <row r="5" spans="2:187" ht="12.5" x14ac:dyDescent="0.25">
      <c r="L5" s="58"/>
      <c r="O5" s="59" t="s">
        <v>815</v>
      </c>
    </row>
    <row r="6" spans="2:187" ht="12.5" x14ac:dyDescent="0.25">
      <c r="N6" s="60" t="s">
        <v>816</v>
      </c>
      <c r="O6" s="61"/>
    </row>
    <row r="7" spans="2:187" ht="12.5" x14ac:dyDescent="0.25">
      <c r="B7" s="58" t="s">
        <v>817</v>
      </c>
    </row>
    <row r="9" spans="2:187" x14ac:dyDescent="0.2">
      <c r="GE9" s="55" t="s">
        <v>1</v>
      </c>
    </row>
    <row r="10" spans="2:187" ht="12.75" customHeight="1" x14ac:dyDescent="0.2">
      <c r="B10" s="62" t="s">
        <v>818</v>
      </c>
      <c r="C10" s="63"/>
      <c r="D10" s="64"/>
      <c r="E10" s="63"/>
      <c r="F10" s="63"/>
      <c r="G10" s="63"/>
      <c r="H10" s="63"/>
    </row>
    <row r="11" spans="2:187" ht="12.75" customHeight="1" x14ac:dyDescent="0.2">
      <c r="B11" s="94" t="s">
        <v>819</v>
      </c>
      <c r="C11" s="95"/>
      <c r="D11" s="95"/>
      <c r="E11" s="95"/>
      <c r="F11" s="95"/>
      <c r="G11" s="95"/>
      <c r="H11" s="95"/>
      <c r="I11" s="96" t="s">
        <v>820</v>
      </c>
      <c r="J11" s="96"/>
      <c r="K11" s="96"/>
      <c r="L11" s="96"/>
      <c r="M11" s="96"/>
    </row>
    <row r="12" spans="2:187" ht="12.75" customHeight="1" x14ac:dyDescent="0.2">
      <c r="B12" s="94"/>
      <c r="C12" s="95"/>
      <c r="D12" s="95"/>
      <c r="E12" s="95"/>
      <c r="F12" s="95"/>
      <c r="G12" s="95"/>
      <c r="H12" s="95"/>
      <c r="I12" s="100"/>
      <c r="J12" s="100"/>
      <c r="K12" s="100"/>
      <c r="L12" s="100"/>
      <c r="M12" s="100"/>
    </row>
    <row r="13" spans="2:187" ht="12.75" customHeight="1" x14ac:dyDescent="0.2">
      <c r="B13" s="94" t="s">
        <v>821</v>
      </c>
      <c r="C13" s="95"/>
      <c r="D13" s="95"/>
      <c r="E13" s="95"/>
      <c r="F13" s="95"/>
      <c r="G13" s="95"/>
      <c r="H13" s="95"/>
      <c r="I13" s="96" t="s">
        <v>822</v>
      </c>
      <c r="J13" s="96"/>
      <c r="K13" s="96"/>
      <c r="L13" s="96"/>
      <c r="M13" s="96"/>
    </row>
    <row r="14" spans="2:187" ht="12.75" customHeight="1" x14ac:dyDescent="0.2">
      <c r="B14" s="94"/>
      <c r="C14" s="95"/>
      <c r="D14" s="95"/>
      <c r="E14" s="95"/>
      <c r="F14" s="95"/>
      <c r="G14" s="95"/>
      <c r="H14" s="95"/>
      <c r="I14" s="96"/>
      <c r="J14" s="96"/>
      <c r="K14" s="96"/>
      <c r="L14" s="96"/>
      <c r="M14" s="96"/>
    </row>
    <row r="15" spans="2:187" ht="12.75" customHeight="1" x14ac:dyDescent="0.2">
      <c r="B15" s="94" t="s">
        <v>823</v>
      </c>
      <c r="C15" s="95"/>
      <c r="D15" s="95"/>
      <c r="E15" s="95"/>
      <c r="F15" s="95"/>
      <c r="G15" s="95"/>
      <c r="H15" s="95"/>
      <c r="I15" s="96" t="s">
        <v>824</v>
      </c>
      <c r="J15" s="96"/>
      <c r="K15" s="96"/>
      <c r="L15" s="96"/>
      <c r="M15" s="96"/>
    </row>
    <row r="16" spans="2:187" ht="12.75" customHeight="1" x14ac:dyDescent="0.2">
      <c r="B16" s="97"/>
      <c r="C16" s="98"/>
      <c r="D16" s="98"/>
      <c r="E16" s="98"/>
      <c r="F16" s="98"/>
      <c r="G16" s="98"/>
      <c r="H16" s="98"/>
      <c r="I16" s="99"/>
      <c r="J16" s="99"/>
      <c r="K16" s="99"/>
      <c r="L16" s="99"/>
      <c r="M16" s="99"/>
    </row>
    <row r="17" spans="2:15" x14ac:dyDescent="0.2">
      <c r="B17" s="63"/>
      <c r="C17" s="63"/>
      <c r="D17" s="63"/>
      <c r="E17" s="63"/>
      <c r="F17" s="63"/>
      <c r="G17" s="65"/>
    </row>
    <row r="18" spans="2:15" ht="12.75" customHeight="1" x14ac:dyDescent="0.2">
      <c r="B18" s="62" t="s">
        <v>825</v>
      </c>
      <c r="C18" s="63"/>
      <c r="D18" s="64"/>
      <c r="E18" s="63"/>
      <c r="F18" s="63"/>
      <c r="G18" s="63"/>
      <c r="H18" s="63"/>
    </row>
    <row r="19" spans="2:15" ht="12.75" customHeight="1" x14ac:dyDescent="0.2">
      <c r="B19" s="92" t="s">
        <v>826</v>
      </c>
      <c r="C19" s="92"/>
      <c r="D19" s="92"/>
      <c r="E19" s="92" t="s">
        <v>827</v>
      </c>
      <c r="F19" s="92"/>
      <c r="G19" s="92" t="s">
        <v>828</v>
      </c>
      <c r="H19" s="92"/>
      <c r="I19" s="93" t="s">
        <v>829</v>
      </c>
      <c r="J19" s="93"/>
      <c r="K19" s="92" t="s">
        <v>830</v>
      </c>
      <c r="L19" s="92"/>
    </row>
    <row r="20" spans="2:15" ht="12.75" customHeight="1" x14ac:dyDescent="0.2">
      <c r="B20" s="92"/>
      <c r="C20" s="92"/>
      <c r="D20" s="92"/>
      <c r="E20" s="92"/>
      <c r="F20" s="92"/>
      <c r="G20" s="92"/>
      <c r="H20" s="92"/>
      <c r="I20" s="66" t="s">
        <v>831</v>
      </c>
      <c r="J20" s="66" t="s">
        <v>832</v>
      </c>
      <c r="K20" s="92"/>
      <c r="L20" s="92"/>
    </row>
    <row r="21" spans="2:15" ht="12.75" customHeight="1" x14ac:dyDescent="0.2">
      <c r="B21" s="92" t="s">
        <v>833</v>
      </c>
      <c r="C21" s="92"/>
      <c r="D21" s="92"/>
      <c r="E21" s="92" t="s">
        <v>834</v>
      </c>
      <c r="F21" s="92"/>
      <c r="G21" s="92" t="s">
        <v>835</v>
      </c>
      <c r="H21" s="92"/>
      <c r="I21" s="66" t="s">
        <v>836</v>
      </c>
      <c r="J21" s="66" t="s">
        <v>837</v>
      </c>
      <c r="K21" s="92" t="s">
        <v>838</v>
      </c>
      <c r="L21" s="92"/>
    </row>
    <row r="22" spans="2:15" ht="12.75" customHeight="1" x14ac:dyDescent="0.2">
      <c r="B22" s="65"/>
      <c r="C22" s="65"/>
      <c r="D22" s="65"/>
      <c r="E22" s="65"/>
      <c r="F22" s="65"/>
      <c r="G22" s="65"/>
    </row>
    <row r="23" spans="2:15" x14ac:dyDescent="0.2">
      <c r="B23" s="55" t="s">
        <v>839</v>
      </c>
    </row>
    <row r="24" spans="2:15" ht="46.5" customHeight="1" x14ac:dyDescent="0.2">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x14ac:dyDescent="0.2">
      <c r="B25" s="84"/>
      <c r="C25" s="84"/>
      <c r="D25" s="84"/>
      <c r="E25" s="84"/>
      <c r="F25" s="84"/>
      <c r="G25" s="84"/>
      <c r="H25" s="84"/>
      <c r="I25" s="84"/>
      <c r="J25" s="84"/>
      <c r="K25" s="84"/>
      <c r="L25" s="84"/>
      <c r="M25" s="84"/>
      <c r="N25" s="91"/>
      <c r="O25" s="91"/>
    </row>
    <row r="26" spans="2:15" x14ac:dyDescent="0.2">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x14ac:dyDescent="0.2">
      <c r="B27" s="68"/>
      <c r="C27" s="68"/>
      <c r="D27" s="68"/>
      <c r="E27" s="68"/>
      <c r="F27" s="68"/>
      <c r="G27" s="68"/>
      <c r="H27" s="68"/>
      <c r="I27" s="68"/>
      <c r="J27" s="68"/>
      <c r="K27" s="68"/>
      <c r="L27" s="68"/>
      <c r="M27" s="68"/>
      <c r="N27" s="69"/>
      <c r="O27" s="68"/>
    </row>
    <row r="28" spans="2:15" x14ac:dyDescent="0.2">
      <c r="B28" s="68"/>
      <c r="C28" s="68"/>
      <c r="D28" s="68"/>
      <c r="E28" s="68"/>
      <c r="F28" s="68"/>
      <c r="G28" s="68"/>
      <c r="H28" s="68"/>
      <c r="I28" s="68"/>
      <c r="J28" s="68"/>
      <c r="K28" s="68"/>
      <c r="L28" s="68"/>
      <c r="M28" s="68"/>
      <c r="N28" s="68"/>
      <c r="O28" s="68"/>
    </row>
    <row r="29" spans="2:15" x14ac:dyDescent="0.2">
      <c r="B29" s="68"/>
      <c r="C29" s="68"/>
      <c r="D29" s="68"/>
      <c r="E29" s="68"/>
      <c r="F29" s="68"/>
      <c r="G29" s="68"/>
      <c r="H29" s="68"/>
      <c r="I29" s="68"/>
      <c r="J29" s="68"/>
      <c r="K29" s="68"/>
      <c r="L29" s="68"/>
      <c r="M29" s="68"/>
      <c r="N29" s="68"/>
      <c r="O29" s="68"/>
    </row>
    <row r="30" spans="2:15" ht="11.25" customHeight="1" x14ac:dyDescent="0.2">
      <c r="B30" s="85" t="s">
        <v>868</v>
      </c>
      <c r="C30" s="85"/>
      <c r="D30" s="85"/>
      <c r="E30" s="85"/>
      <c r="F30" s="85"/>
      <c r="G30" s="85"/>
      <c r="H30" s="85"/>
      <c r="I30" s="85"/>
      <c r="J30" s="85"/>
      <c r="K30" s="85"/>
      <c r="L30" s="84" t="s">
        <v>869</v>
      </c>
      <c r="M30" s="84" t="s">
        <v>870</v>
      </c>
    </row>
    <row r="31" spans="2:15" ht="11.25" customHeight="1" x14ac:dyDescent="0.2">
      <c r="B31" s="84" t="s">
        <v>871</v>
      </c>
      <c r="C31" s="84"/>
      <c r="D31" s="84" t="s">
        <v>872</v>
      </c>
      <c r="E31" s="84" t="s">
        <v>873</v>
      </c>
      <c r="F31" s="84" t="s">
        <v>874</v>
      </c>
      <c r="G31" s="84" t="s">
        <v>875</v>
      </c>
      <c r="H31" s="84" t="s">
        <v>876</v>
      </c>
      <c r="I31" s="84" t="s">
        <v>877</v>
      </c>
      <c r="J31" s="84" t="s">
        <v>878</v>
      </c>
      <c r="K31" s="84" t="s">
        <v>879</v>
      </c>
      <c r="L31" s="84"/>
      <c r="M31" s="84"/>
    </row>
    <row r="32" spans="2:15" ht="11.25" customHeight="1" x14ac:dyDescent="0.2">
      <c r="B32" s="84"/>
      <c r="C32" s="84"/>
      <c r="D32" s="84"/>
      <c r="E32" s="84"/>
      <c r="F32" s="84"/>
      <c r="G32" s="84"/>
      <c r="H32" s="84"/>
      <c r="I32" s="84"/>
      <c r="J32" s="84"/>
      <c r="K32" s="84" t="s">
        <v>880</v>
      </c>
      <c r="L32" s="84"/>
      <c r="M32" s="84"/>
    </row>
    <row r="33" spans="2:13" ht="11.25" customHeight="1" x14ac:dyDescent="0.2">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x14ac:dyDescent="0.2">
      <c r="B34" s="68"/>
      <c r="C34" s="68"/>
      <c r="D34" s="68"/>
      <c r="E34" s="68"/>
      <c r="F34" s="68"/>
      <c r="G34" s="68"/>
      <c r="H34" s="68"/>
      <c r="I34" s="68"/>
      <c r="J34" s="68"/>
      <c r="K34" s="68"/>
      <c r="L34" s="68"/>
    </row>
    <row r="35" spans="2:13" ht="11.25" customHeight="1" x14ac:dyDescent="0.2">
      <c r="B35" s="89" t="s">
        <v>892</v>
      </c>
      <c r="C35" s="89"/>
      <c r="D35" s="89"/>
      <c r="E35" s="89"/>
      <c r="F35" s="89"/>
      <c r="G35" s="89"/>
      <c r="H35" s="89"/>
      <c r="I35" s="89"/>
      <c r="J35" s="89"/>
      <c r="K35" s="89"/>
      <c r="L35" s="89"/>
      <c r="M35" s="89"/>
    </row>
    <row r="36" spans="2:13" x14ac:dyDescent="0.2">
      <c r="B36" s="89"/>
      <c r="C36" s="89"/>
      <c r="D36" s="89"/>
      <c r="E36" s="89"/>
      <c r="F36" s="89"/>
      <c r="G36" s="89"/>
      <c r="H36" s="89"/>
      <c r="I36" s="89"/>
      <c r="J36" s="89"/>
      <c r="K36" s="89"/>
      <c r="L36" s="89"/>
      <c r="M36" s="89"/>
    </row>
    <row r="37" spans="2:13" ht="18.75" customHeight="1" x14ac:dyDescent="0.2">
      <c r="B37" s="70"/>
      <c r="C37" s="70"/>
      <c r="D37" s="70"/>
      <c r="E37" s="70"/>
      <c r="F37" s="70"/>
      <c r="G37" s="70"/>
      <c r="H37" s="70"/>
      <c r="I37" s="70"/>
      <c r="J37" s="70"/>
      <c r="K37" s="70"/>
      <c r="L37" s="70"/>
      <c r="M37" s="70"/>
    </row>
    <row r="38" spans="2:13" ht="13.5" customHeight="1" x14ac:dyDescent="0.2">
      <c r="B38" s="84" t="s">
        <v>893</v>
      </c>
      <c r="C38" s="84"/>
      <c r="D38" s="84"/>
    </row>
    <row r="39" spans="2:13" x14ac:dyDescent="0.2">
      <c r="B39" s="85"/>
      <c r="C39" s="85"/>
      <c r="D39" s="85"/>
    </row>
    <row r="41" spans="2:13" ht="11.25" hidden="1" customHeight="1" x14ac:dyDescent="0.2"/>
    <row r="42" spans="2:13" ht="11.25" hidden="1" customHeight="1" x14ac:dyDescent="0.2"/>
    <row r="43" spans="2:13" ht="11.25" hidden="1" customHeight="1" x14ac:dyDescent="0.2">
      <c r="B43" s="71"/>
      <c r="C43" s="55" t="s">
        <v>894</v>
      </c>
    </row>
    <row r="44" spans="2:13" ht="11.25" hidden="1" customHeight="1" x14ac:dyDescent="0.2">
      <c r="B44" s="72"/>
      <c r="C44" s="55" t="s">
        <v>895</v>
      </c>
    </row>
    <row r="45" spans="2:13" ht="11.25" hidden="1" customHeight="1" x14ac:dyDescent="0.2"/>
    <row r="46" spans="2:13" ht="11.25" hidden="1" customHeight="1" x14ac:dyDescent="0.2">
      <c r="C46" s="55" t="s">
        <v>896</v>
      </c>
    </row>
    <row r="47" spans="2:13" ht="11.25" hidden="1" customHeight="1" x14ac:dyDescent="0.2">
      <c r="C47" s="55" t="s">
        <v>897</v>
      </c>
    </row>
    <row r="48" spans="2:13" ht="11.25" hidden="1" customHeight="1" x14ac:dyDescent="0.2">
      <c r="C48" s="55" t="s">
        <v>898</v>
      </c>
    </row>
    <row r="49" spans="3:3" ht="11.25" hidden="1" customHeight="1" x14ac:dyDescent="0.2">
      <c r="C49" s="55" t="s">
        <v>899</v>
      </c>
    </row>
    <row r="50" spans="3:3" ht="11.25" hidden="1" customHeight="1" x14ac:dyDescent="0.2">
      <c r="C50" s="55" t="s">
        <v>900</v>
      </c>
    </row>
    <row r="51" spans="3:3" ht="11.25" hidden="1" customHeight="1" x14ac:dyDescent="0.2">
      <c r="C51" s="55" t="s">
        <v>901</v>
      </c>
    </row>
    <row r="52" spans="3:3" ht="11.25" hidden="1" customHeight="1" x14ac:dyDescent="0.2">
      <c r="C52" s="55" t="s">
        <v>902</v>
      </c>
    </row>
    <row r="53" spans="3:3" ht="11.25" hidden="1" customHeight="1" x14ac:dyDescent="0.2">
      <c r="C53" s="55" t="s">
        <v>903</v>
      </c>
    </row>
    <row r="54" spans="3:3" ht="11.25" hidden="1" customHeight="1" x14ac:dyDescent="0.2">
      <c r="C54" s="55" t="s">
        <v>904</v>
      </c>
    </row>
    <row r="55" spans="3:3" ht="11.25" hidden="1" customHeight="1" x14ac:dyDescent="0.2">
      <c r="C55" s="55" t="s">
        <v>905</v>
      </c>
    </row>
    <row r="56" spans="3:3" ht="11.25" hidden="1" customHeight="1" x14ac:dyDescent="0.2">
      <c r="C56" s="55" t="s">
        <v>906</v>
      </c>
    </row>
    <row r="57" spans="3:3" ht="11.25" hidden="1" customHeight="1" x14ac:dyDescent="0.2">
      <c r="C57" s="55" t="s">
        <v>907</v>
      </c>
    </row>
    <row r="58" spans="3:3" ht="11.25" hidden="1" customHeight="1" x14ac:dyDescent="0.2">
      <c r="C58" s="55" t="s">
        <v>908</v>
      </c>
    </row>
    <row r="59" spans="3:3" ht="11.25" hidden="1" customHeight="1" x14ac:dyDescent="0.2">
      <c r="C59" s="55" t="s">
        <v>909</v>
      </c>
    </row>
    <row r="60" spans="3:3" ht="11.25" hidden="1" customHeight="1" x14ac:dyDescent="0.2">
      <c r="C60" s="55" t="s">
        <v>910</v>
      </c>
    </row>
    <row r="61" spans="3:3" ht="11.25" hidden="1" customHeight="1" x14ac:dyDescent="0.2">
      <c r="C61" s="55" t="s">
        <v>911</v>
      </c>
    </row>
    <row r="62" spans="3:3" ht="11.25" hidden="1" customHeight="1" x14ac:dyDescent="0.2">
      <c r="C62" s="55" t="s">
        <v>912</v>
      </c>
    </row>
    <row r="63" spans="3:3" ht="11.25" hidden="1" customHeight="1" x14ac:dyDescent="0.2"/>
    <row r="64" spans="3:3" ht="11.25" hidden="1" customHeight="1" x14ac:dyDescent="0.2"/>
    <row r="65" spans="3:8" ht="11.25" hidden="1" customHeight="1" x14ac:dyDescent="0.2"/>
    <row r="66" spans="3:8" ht="11.25" hidden="1" customHeight="1" x14ac:dyDescent="0.2"/>
    <row r="67" spans="3:8" ht="11.25" hidden="1" customHeight="1" x14ac:dyDescent="0.2"/>
    <row r="68" spans="3:8" ht="11.25" hidden="1" customHeight="1" x14ac:dyDescent="0.2">
      <c r="C68" s="73">
        <v>628</v>
      </c>
      <c r="D68" s="55" t="s">
        <v>913</v>
      </c>
    </row>
    <row r="69" spans="3:8" ht="11.25" hidden="1" customHeight="1" x14ac:dyDescent="0.2">
      <c r="C69" s="73">
        <v>629</v>
      </c>
      <c r="D69" s="55" t="s">
        <v>914</v>
      </c>
    </row>
    <row r="70" spans="3:8" ht="11.25" hidden="1" customHeight="1" x14ac:dyDescent="0.2">
      <c r="C70" s="73">
        <v>630</v>
      </c>
      <c r="D70" s="55" t="s">
        <v>915</v>
      </c>
    </row>
    <row r="71" spans="3:8" ht="11.25" hidden="1" customHeight="1" x14ac:dyDescent="0.2">
      <c r="C71" s="73">
        <v>631</v>
      </c>
      <c r="D71" s="55" t="s">
        <v>801</v>
      </c>
    </row>
    <row r="72" spans="3:8" ht="11.25" hidden="1" customHeight="1" x14ac:dyDescent="0.2">
      <c r="C72" s="73">
        <v>632</v>
      </c>
      <c r="D72" s="55" t="s">
        <v>916</v>
      </c>
    </row>
    <row r="73" spans="3:8" ht="11.25" hidden="1" customHeight="1" x14ac:dyDescent="0.2">
      <c r="C73" s="73">
        <v>633</v>
      </c>
      <c r="D73" s="55" t="s">
        <v>917</v>
      </c>
    </row>
    <row r="74" spans="3:8" ht="11.25" hidden="1" customHeight="1" x14ac:dyDescent="0.2">
      <c r="C74" s="73">
        <v>635</v>
      </c>
      <c r="D74" s="55" t="s">
        <v>811</v>
      </c>
    </row>
    <row r="75" spans="3:8" ht="11.25" hidden="1" customHeight="1" x14ac:dyDescent="0.2">
      <c r="C75" s="73">
        <v>651</v>
      </c>
      <c r="D75" s="55" t="s">
        <v>918</v>
      </c>
    </row>
    <row r="76" spans="3:8" ht="11.25" hidden="1" customHeight="1" x14ac:dyDescent="0.2">
      <c r="C76" s="73">
        <v>851</v>
      </c>
      <c r="D76" s="55" t="s">
        <v>919</v>
      </c>
    </row>
    <row r="77" spans="3:8" ht="11.25" hidden="1" customHeight="1" x14ac:dyDescent="0.2">
      <c r="C77" s="73">
        <v>852</v>
      </c>
      <c r="D77" s="55" t="s">
        <v>920</v>
      </c>
    </row>
    <row r="78" spans="3:8" ht="11.25" hidden="1" customHeight="1" x14ac:dyDescent="0.2">
      <c r="C78" s="73">
        <v>853</v>
      </c>
      <c r="D78" s="74" t="s">
        <v>921</v>
      </c>
      <c r="E78" s="74"/>
      <c r="F78" s="74"/>
      <c r="G78" s="74"/>
      <c r="H78" s="74"/>
    </row>
    <row r="79" spans="3:8" ht="11.25" hidden="1" customHeight="1" x14ac:dyDescent="0.2">
      <c r="C79" s="73">
        <v>897</v>
      </c>
      <c r="D79" s="55" t="s">
        <v>922</v>
      </c>
    </row>
    <row r="80" spans="3:8" ht="11.25" hidden="1" customHeight="1" x14ac:dyDescent="0.2">
      <c r="C80" s="73">
        <v>941</v>
      </c>
      <c r="D80" s="55" t="s">
        <v>923</v>
      </c>
    </row>
    <row r="81" spans="3:8" ht="11.25" hidden="1" customHeight="1" x14ac:dyDescent="0.2">
      <c r="C81" s="73">
        <v>966</v>
      </c>
      <c r="D81" s="55" t="s">
        <v>924</v>
      </c>
    </row>
    <row r="82" spans="3:8" ht="11.25" hidden="1" customHeight="1" x14ac:dyDescent="0.2">
      <c r="C82" s="73">
        <v>967</v>
      </c>
      <c r="D82" s="55" t="s">
        <v>925</v>
      </c>
    </row>
    <row r="83" spans="3:8" ht="11.25" hidden="1" customHeight="1" x14ac:dyDescent="0.2">
      <c r="C83" s="73">
        <v>968</v>
      </c>
      <c r="D83" s="86" t="s">
        <v>926</v>
      </c>
      <c r="E83" s="86"/>
      <c r="F83" s="86"/>
      <c r="G83" s="86"/>
    </row>
    <row r="84" spans="3:8" ht="11.25" hidden="1" customHeight="1" x14ac:dyDescent="0.2">
      <c r="C84" s="73">
        <v>969</v>
      </c>
      <c r="D84" s="86" t="s">
        <v>927</v>
      </c>
      <c r="E84" s="86"/>
      <c r="F84" s="86"/>
      <c r="G84" s="86"/>
      <c r="H84" s="86"/>
    </row>
    <row r="85" spans="3:8" ht="11.25" hidden="1" customHeight="1" x14ac:dyDescent="0.2"/>
    <row r="86" spans="3:8" ht="11.25" hidden="1" customHeight="1" x14ac:dyDescent="0.2"/>
    <row r="1000" spans="2:2" x14ac:dyDescent="0.2">
      <c r="B1000" s="55" t="s">
        <v>1</v>
      </c>
    </row>
    <row r="1001" spans="2:2" x14ac:dyDescent="0.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x14ac:dyDescent="0.3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x14ac:dyDescent="0.35">
      <c r="B3" s="102" t="s">
        <v>788</v>
      </c>
      <c r="C3" s="102"/>
      <c r="D3" s="102"/>
      <c r="E3" s="102"/>
      <c r="F3" s="76"/>
      <c r="G3" s="76"/>
      <c r="H3" s="76"/>
    </row>
    <row r="6" spans="1:8" x14ac:dyDescent="0.35">
      <c r="A6" s="53"/>
      <c r="B6" s="53" t="s">
        <v>791</v>
      </c>
      <c r="C6" s="53" t="s">
        <v>789</v>
      </c>
      <c r="D6" s="53" t="s">
        <v>790</v>
      </c>
      <c r="E6" s="53" t="s">
        <v>791</v>
      </c>
    </row>
    <row r="7" spans="1:8" x14ac:dyDescent="0.35">
      <c r="A7" s="101" t="s">
        <v>792</v>
      </c>
      <c r="B7" s="53">
        <v>628</v>
      </c>
      <c r="C7" s="53">
        <v>1</v>
      </c>
      <c r="D7" s="53" t="s">
        <v>794</v>
      </c>
      <c r="E7" s="53">
        <v>628</v>
      </c>
      <c r="F7" t="s">
        <v>793</v>
      </c>
    </row>
    <row r="8" spans="1:8" x14ac:dyDescent="0.35">
      <c r="A8" s="101"/>
      <c r="B8" s="53">
        <v>851</v>
      </c>
      <c r="C8" s="53">
        <v>2</v>
      </c>
      <c r="D8" s="53" t="s">
        <v>795</v>
      </c>
      <c r="E8" s="53">
        <v>851</v>
      </c>
      <c r="F8" t="s">
        <v>793</v>
      </c>
    </row>
    <row r="9" spans="1:8" x14ac:dyDescent="0.35">
      <c r="A9" s="101"/>
      <c r="B9" s="53">
        <v>629</v>
      </c>
      <c r="C9" s="53">
        <v>3</v>
      </c>
      <c r="D9" s="53" t="s">
        <v>946</v>
      </c>
      <c r="E9" s="53">
        <v>629</v>
      </c>
      <c r="F9" t="s">
        <v>793</v>
      </c>
    </row>
    <row r="10" spans="1:8" x14ac:dyDescent="0.35">
      <c r="A10" s="101"/>
      <c r="B10" s="53">
        <v>651</v>
      </c>
      <c r="C10" s="53">
        <v>4</v>
      </c>
      <c r="D10" s="53" t="s">
        <v>796</v>
      </c>
      <c r="E10" s="53">
        <v>651</v>
      </c>
      <c r="F10" t="s">
        <v>793</v>
      </c>
    </row>
    <row r="11" spans="1:8" x14ac:dyDescent="0.35">
      <c r="A11" s="54" t="s">
        <v>797</v>
      </c>
      <c r="B11" s="53">
        <v>630</v>
      </c>
      <c r="C11" s="53">
        <v>5</v>
      </c>
      <c r="D11" s="53" t="s">
        <v>798</v>
      </c>
      <c r="E11" s="53">
        <v>630</v>
      </c>
      <c r="F11" t="s">
        <v>799</v>
      </c>
    </row>
    <row r="12" spans="1:8" x14ac:dyDescent="0.35">
      <c r="A12" s="101" t="s">
        <v>800</v>
      </c>
      <c r="B12" s="53">
        <v>631</v>
      </c>
      <c r="C12" s="53">
        <f>+C11+1</f>
        <v>6</v>
      </c>
      <c r="D12" s="53" t="s">
        <v>801</v>
      </c>
      <c r="E12" s="53">
        <v>631</v>
      </c>
      <c r="F12" t="s">
        <v>799</v>
      </c>
    </row>
    <row r="13" spans="1:8" x14ac:dyDescent="0.35">
      <c r="A13" s="101"/>
      <c r="B13" s="53">
        <v>632</v>
      </c>
      <c r="C13" s="53">
        <f t="shared" ref="C13:C22" si="0">+C12+1</f>
        <v>7</v>
      </c>
      <c r="D13" s="53" t="s">
        <v>802</v>
      </c>
      <c r="E13" s="53">
        <v>632</v>
      </c>
      <c r="F13" t="s">
        <v>799</v>
      </c>
    </row>
    <row r="14" spans="1:8" x14ac:dyDescent="0.35">
      <c r="A14" s="101"/>
      <c r="B14" s="53">
        <v>633</v>
      </c>
      <c r="C14" s="53">
        <f t="shared" si="0"/>
        <v>8</v>
      </c>
      <c r="D14" s="53" t="s">
        <v>803</v>
      </c>
      <c r="E14" s="53">
        <v>633</v>
      </c>
      <c r="F14" t="s">
        <v>799</v>
      </c>
    </row>
    <row r="15" spans="1:8" x14ac:dyDescent="0.35">
      <c r="A15" s="101"/>
      <c r="B15" s="53">
        <v>966</v>
      </c>
      <c r="C15" s="53">
        <f t="shared" si="0"/>
        <v>9</v>
      </c>
      <c r="D15" s="53" t="s">
        <v>804</v>
      </c>
      <c r="E15" s="53">
        <v>966</v>
      </c>
      <c r="F15" t="s">
        <v>799</v>
      </c>
    </row>
    <row r="16" spans="1:8" x14ac:dyDescent="0.35">
      <c r="A16" s="101"/>
      <c r="B16" s="53">
        <v>967</v>
      </c>
      <c r="C16" s="53">
        <f t="shared" si="0"/>
        <v>10</v>
      </c>
      <c r="D16" s="53" t="s">
        <v>805</v>
      </c>
      <c r="E16" s="53">
        <v>967</v>
      </c>
      <c r="F16" t="s">
        <v>799</v>
      </c>
    </row>
    <row r="17" spans="1:6" x14ac:dyDescent="0.35">
      <c r="A17" s="101"/>
      <c r="B17" s="53">
        <v>852</v>
      </c>
      <c r="C17" s="53">
        <f t="shared" si="0"/>
        <v>11</v>
      </c>
      <c r="D17" s="53" t="s">
        <v>806</v>
      </c>
      <c r="E17" s="53">
        <v>852</v>
      </c>
      <c r="F17" t="s">
        <v>799</v>
      </c>
    </row>
    <row r="18" spans="1:6" x14ac:dyDescent="0.35">
      <c r="A18" s="101"/>
      <c r="B18" s="53">
        <v>897</v>
      </c>
      <c r="C18" s="53">
        <f t="shared" si="0"/>
        <v>12</v>
      </c>
      <c r="D18" s="53" t="s">
        <v>807</v>
      </c>
      <c r="E18" s="53">
        <v>897</v>
      </c>
      <c r="F18" t="s">
        <v>799</v>
      </c>
    </row>
    <row r="19" spans="1:6" x14ac:dyDescent="0.35">
      <c r="A19" s="101"/>
      <c r="B19" s="53">
        <v>853</v>
      </c>
      <c r="C19" s="53">
        <f t="shared" si="0"/>
        <v>13</v>
      </c>
      <c r="D19" s="53" t="s">
        <v>808</v>
      </c>
      <c r="E19" s="53">
        <v>853</v>
      </c>
      <c r="F19" t="s">
        <v>799</v>
      </c>
    </row>
    <row r="20" spans="1:6" x14ac:dyDescent="0.35">
      <c r="A20" s="101"/>
      <c r="B20" s="53">
        <v>968</v>
      </c>
      <c r="C20" s="53">
        <f t="shared" si="0"/>
        <v>14</v>
      </c>
      <c r="D20" s="53" t="s">
        <v>809</v>
      </c>
      <c r="E20" s="53">
        <v>968</v>
      </c>
      <c r="F20" t="s">
        <v>799</v>
      </c>
    </row>
    <row r="21" spans="1:6" x14ac:dyDescent="0.35">
      <c r="A21" s="101"/>
      <c r="B21" s="53">
        <v>969</v>
      </c>
      <c r="C21" s="53">
        <f t="shared" si="0"/>
        <v>15</v>
      </c>
      <c r="D21" s="53" t="s">
        <v>810</v>
      </c>
      <c r="E21" s="53">
        <v>969</v>
      </c>
      <c r="F21" t="s">
        <v>799</v>
      </c>
    </row>
    <row r="22" spans="1:6" x14ac:dyDescent="0.35">
      <c r="A22" s="101"/>
      <c r="B22" s="53">
        <v>635</v>
      </c>
      <c r="C22" s="53">
        <f t="shared" si="0"/>
        <v>16</v>
      </c>
      <c r="D22" s="53" t="s">
        <v>811</v>
      </c>
      <c r="E22" s="53">
        <v>635</v>
      </c>
      <c r="F22" t="s">
        <v>799</v>
      </c>
    </row>
    <row r="23" spans="1:6" x14ac:dyDescent="0.35">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06" zoomScaleNormal="100" workbookViewId="0">
      <selection activeCell="B146" sqref="B146:C146"/>
    </sheetView>
  </sheetViews>
  <sheetFormatPr baseColWidth="10" defaultColWidth="1" defaultRowHeight="11.5" x14ac:dyDescent="0.2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x14ac:dyDescent="0.45">
      <c r="A1" s="1"/>
      <c r="B1" s="105" t="s">
        <v>0</v>
      </c>
      <c r="C1" s="106"/>
      <c r="GD1" s="3" t="s">
        <v>1</v>
      </c>
    </row>
    <row r="2" spans="1:186" ht="3.75" customHeight="1" x14ac:dyDescent="0.25">
      <c r="A2" s="1"/>
      <c r="B2" s="2"/>
      <c r="C2" s="2"/>
    </row>
    <row r="3" spans="1:186" ht="18.75" customHeight="1" x14ac:dyDescent="0.25">
      <c r="A3" s="1"/>
      <c r="B3" s="4" t="s">
        <v>2</v>
      </c>
      <c r="C3" s="5"/>
    </row>
    <row r="4" spans="1:186" ht="18.75" customHeight="1" x14ac:dyDescent="0.25">
      <c r="A4" s="1"/>
      <c r="B4" s="6" t="s">
        <v>3</v>
      </c>
      <c r="C4" s="7"/>
    </row>
    <row r="5" spans="1:186" ht="18.75" customHeight="1" x14ac:dyDescent="0.35">
      <c r="A5" s="1"/>
      <c r="B5" s="8" t="s">
        <v>4</v>
      </c>
      <c r="C5" s="9"/>
      <c r="D5" s="10" t="s">
        <v>5</v>
      </c>
    </row>
    <row r="6" spans="1:186" ht="12" customHeight="1" thickBot="1" x14ac:dyDescent="0.3">
      <c r="A6" s="1"/>
      <c r="B6" s="1"/>
      <c r="C6" s="1"/>
      <c r="GD6" s="3" t="s">
        <v>6</v>
      </c>
    </row>
    <row r="7" spans="1:186" ht="19.5" customHeight="1" thickBot="1" x14ac:dyDescent="0.35">
      <c r="A7" s="1"/>
      <c r="B7" s="103" t="s">
        <v>7</v>
      </c>
      <c r="C7" s="104"/>
      <c r="GD7" s="3"/>
    </row>
    <row r="8" spans="1:186" ht="19.5" customHeight="1" thickBot="1" x14ac:dyDescent="0.35">
      <c r="A8" s="1"/>
      <c r="B8" s="103" t="s">
        <v>8</v>
      </c>
      <c r="C8" s="104"/>
      <c r="GD8" s="3"/>
    </row>
    <row r="9" spans="1:186" ht="24.75" customHeight="1" thickBot="1" x14ac:dyDescent="0.35">
      <c r="A9" s="1"/>
      <c r="B9" s="11" t="s">
        <v>9</v>
      </c>
      <c r="C9" s="12" t="s">
        <v>10</v>
      </c>
      <c r="GD9" s="3"/>
    </row>
    <row r="10" spans="1:186" ht="14.5" thickBot="1" x14ac:dyDescent="0.35">
      <c r="A10" s="1"/>
      <c r="B10" s="13" t="s">
        <v>11</v>
      </c>
      <c r="C10" s="12" t="s">
        <v>12</v>
      </c>
    </row>
    <row r="11" spans="1:186" ht="13" x14ac:dyDescent="0.3">
      <c r="A11" s="1"/>
      <c r="B11" s="14" t="s">
        <v>13</v>
      </c>
      <c r="C11" s="15" t="s">
        <v>14</v>
      </c>
    </row>
    <row r="12" spans="1:186" ht="13" x14ac:dyDescent="0.3">
      <c r="A12" s="1"/>
      <c r="B12" s="16" t="s">
        <v>15</v>
      </c>
      <c r="C12" s="17" t="s">
        <v>16</v>
      </c>
    </row>
    <row r="13" spans="1:186" ht="13" x14ac:dyDescent="0.3">
      <c r="A13" s="1"/>
      <c r="B13" s="16" t="s">
        <v>17</v>
      </c>
      <c r="C13" s="17" t="s">
        <v>18</v>
      </c>
    </row>
    <row r="14" spans="1:186" ht="13" x14ac:dyDescent="0.3">
      <c r="A14" s="1"/>
      <c r="B14" s="16" t="s">
        <v>19</v>
      </c>
      <c r="C14" s="17" t="s">
        <v>20</v>
      </c>
    </row>
    <row r="15" spans="1:186" ht="13" x14ac:dyDescent="0.3">
      <c r="A15" s="1"/>
      <c r="B15" s="16" t="s">
        <v>21</v>
      </c>
      <c r="C15" s="17" t="s">
        <v>22</v>
      </c>
    </row>
    <row r="16" spans="1:186" ht="13" x14ac:dyDescent="0.3">
      <c r="A16" s="1"/>
      <c r="B16" s="16" t="s">
        <v>23</v>
      </c>
      <c r="C16" s="17" t="s">
        <v>24</v>
      </c>
    </row>
    <row r="17" spans="1:3" s="18" customFormat="1" ht="13" x14ac:dyDescent="0.3">
      <c r="A17" s="1"/>
      <c r="B17" s="16" t="s">
        <v>25</v>
      </c>
      <c r="C17" s="17" t="s">
        <v>26</v>
      </c>
    </row>
    <row r="18" spans="1:3" s="18" customFormat="1" ht="13" x14ac:dyDescent="0.3">
      <c r="A18" s="1"/>
      <c r="B18" s="16" t="s">
        <v>27</v>
      </c>
      <c r="C18" s="17" t="s">
        <v>28</v>
      </c>
    </row>
    <row r="19" spans="1:3" s="18" customFormat="1" ht="13" x14ac:dyDescent="0.3">
      <c r="A19" s="1"/>
      <c r="B19" s="16" t="s">
        <v>29</v>
      </c>
      <c r="C19" s="17" t="s">
        <v>30</v>
      </c>
    </row>
    <row r="20" spans="1:3" s="18" customFormat="1" ht="13" x14ac:dyDescent="0.3">
      <c r="A20" s="1"/>
      <c r="B20" s="16" t="s">
        <v>31</v>
      </c>
      <c r="C20" s="17" t="s">
        <v>32</v>
      </c>
    </row>
    <row r="21" spans="1:3" s="18" customFormat="1" ht="12" customHeight="1" x14ac:dyDescent="0.3">
      <c r="A21" s="1"/>
      <c r="B21" s="16" t="s">
        <v>33</v>
      </c>
      <c r="C21" s="17" t="s">
        <v>34</v>
      </c>
    </row>
    <row r="22" spans="1:3" s="18" customFormat="1" ht="13" x14ac:dyDescent="0.3">
      <c r="A22" s="1"/>
      <c r="B22" s="16" t="s">
        <v>35</v>
      </c>
      <c r="C22" s="17" t="s">
        <v>36</v>
      </c>
    </row>
    <row r="23" spans="1:3" s="18" customFormat="1" ht="12.75" customHeight="1" x14ac:dyDescent="0.3">
      <c r="A23" s="1"/>
      <c r="B23" s="16" t="s">
        <v>37</v>
      </c>
      <c r="C23" s="17" t="s">
        <v>38</v>
      </c>
    </row>
    <row r="24" spans="1:3" s="18" customFormat="1" ht="13" x14ac:dyDescent="0.3">
      <c r="A24" s="1"/>
      <c r="B24" s="16" t="s">
        <v>39</v>
      </c>
      <c r="C24" s="17" t="s">
        <v>40</v>
      </c>
    </row>
    <row r="25" spans="1:3" s="18" customFormat="1" ht="13" x14ac:dyDescent="0.3">
      <c r="A25" s="1"/>
      <c r="B25" s="16" t="s">
        <v>41</v>
      </c>
      <c r="C25" s="17" t="s">
        <v>42</v>
      </c>
    </row>
    <row r="26" spans="1:3" s="18" customFormat="1" ht="13" x14ac:dyDescent="0.3">
      <c r="A26" s="1"/>
      <c r="B26" s="16" t="s">
        <v>43</v>
      </c>
      <c r="C26" s="17" t="s">
        <v>44</v>
      </c>
    </row>
    <row r="27" spans="1:3" s="18" customFormat="1" ht="13" x14ac:dyDescent="0.3">
      <c r="A27" s="1"/>
      <c r="B27" s="16" t="s">
        <v>45</v>
      </c>
      <c r="C27" s="17" t="s">
        <v>46</v>
      </c>
    </row>
    <row r="28" spans="1:3" s="18" customFormat="1" ht="13" x14ac:dyDescent="0.3">
      <c r="A28" s="1"/>
      <c r="B28" s="16" t="s">
        <v>47</v>
      </c>
      <c r="C28" s="17" t="s">
        <v>48</v>
      </c>
    </row>
    <row r="29" spans="1:3" s="18" customFormat="1" ht="13" x14ac:dyDescent="0.3">
      <c r="A29" s="1"/>
      <c r="B29" s="16" t="s">
        <v>49</v>
      </c>
      <c r="C29" s="17" t="s">
        <v>50</v>
      </c>
    </row>
    <row r="30" spans="1:3" s="18" customFormat="1" ht="13" x14ac:dyDescent="0.3">
      <c r="A30" s="1"/>
      <c r="B30" s="16" t="s">
        <v>51</v>
      </c>
      <c r="C30" s="17" t="s">
        <v>52</v>
      </c>
    </row>
    <row r="31" spans="1:3" s="18" customFormat="1" ht="13" x14ac:dyDescent="0.3">
      <c r="A31" s="1"/>
      <c r="B31" s="16" t="s">
        <v>53</v>
      </c>
      <c r="C31" s="17" t="s">
        <v>54</v>
      </c>
    </row>
    <row r="32" spans="1:3" s="18" customFormat="1" ht="13" x14ac:dyDescent="0.3">
      <c r="A32" s="1"/>
      <c r="B32" s="16" t="s">
        <v>55</v>
      </c>
      <c r="C32" s="17" t="s">
        <v>56</v>
      </c>
    </row>
    <row r="33" spans="1:3" s="18" customFormat="1" ht="13" x14ac:dyDescent="0.3">
      <c r="A33" s="1"/>
      <c r="B33" s="16" t="s">
        <v>57</v>
      </c>
      <c r="C33" s="19" t="s">
        <v>58</v>
      </c>
    </row>
    <row r="34" spans="1:3" s="18" customFormat="1" ht="13" x14ac:dyDescent="0.3">
      <c r="A34" s="1"/>
      <c r="B34" s="16" t="s">
        <v>59</v>
      </c>
      <c r="C34" s="19" t="s">
        <v>60</v>
      </c>
    </row>
    <row r="35" spans="1:3" s="18" customFormat="1" ht="13" x14ac:dyDescent="0.3">
      <c r="A35" s="1"/>
      <c r="B35" s="16" t="s">
        <v>61</v>
      </c>
      <c r="C35" s="17" t="s">
        <v>62</v>
      </c>
    </row>
    <row r="36" spans="1:3" ht="13" x14ac:dyDescent="0.3">
      <c r="A36" s="1"/>
      <c r="B36" s="16" t="s">
        <v>63</v>
      </c>
      <c r="C36" s="17" t="s">
        <v>64</v>
      </c>
    </row>
    <row r="37" spans="1:3" ht="13" x14ac:dyDescent="0.3">
      <c r="A37" s="1"/>
      <c r="B37" s="16" t="s">
        <v>65</v>
      </c>
      <c r="C37" s="17" t="s">
        <v>66</v>
      </c>
    </row>
    <row r="38" spans="1:3" ht="13" x14ac:dyDescent="0.3">
      <c r="A38" s="1"/>
      <c r="B38" s="16" t="s">
        <v>67</v>
      </c>
      <c r="C38" s="17" t="s">
        <v>68</v>
      </c>
    </row>
    <row r="39" spans="1:3" ht="13" x14ac:dyDescent="0.3">
      <c r="A39" s="1"/>
      <c r="B39" s="16" t="s">
        <v>69</v>
      </c>
      <c r="C39" s="17" t="s">
        <v>70</v>
      </c>
    </row>
    <row r="40" spans="1:3" ht="13" x14ac:dyDescent="0.3">
      <c r="A40" s="1"/>
      <c r="B40" s="16" t="s">
        <v>71</v>
      </c>
      <c r="C40" s="17" t="s">
        <v>72</v>
      </c>
    </row>
    <row r="41" spans="1:3" ht="13" x14ac:dyDescent="0.3">
      <c r="A41" s="1"/>
      <c r="B41" s="16" t="s">
        <v>73</v>
      </c>
      <c r="C41" s="17" t="s">
        <v>74</v>
      </c>
    </row>
    <row r="42" spans="1:3" ht="13" x14ac:dyDescent="0.3">
      <c r="A42" s="1"/>
      <c r="B42" s="16" t="s">
        <v>75</v>
      </c>
      <c r="C42" s="17" t="s">
        <v>76</v>
      </c>
    </row>
    <row r="43" spans="1:3" ht="13" x14ac:dyDescent="0.3">
      <c r="A43" s="1"/>
      <c r="B43" s="16" t="s">
        <v>77</v>
      </c>
      <c r="C43" s="17" t="s">
        <v>78</v>
      </c>
    </row>
    <row r="44" spans="1:3" s="18" customFormat="1" ht="13" x14ac:dyDescent="0.3">
      <c r="A44" s="1"/>
      <c r="B44" s="16" t="s">
        <v>79</v>
      </c>
      <c r="C44" s="17" t="s">
        <v>80</v>
      </c>
    </row>
    <row r="45" spans="1:3" s="18" customFormat="1" ht="13" x14ac:dyDescent="0.3">
      <c r="A45" s="1"/>
      <c r="B45" s="16" t="s">
        <v>81</v>
      </c>
      <c r="C45" s="17" t="s">
        <v>82</v>
      </c>
    </row>
    <row r="46" spans="1:3" s="18" customFormat="1" ht="13" x14ac:dyDescent="0.3">
      <c r="A46" s="1"/>
      <c r="B46" s="16" t="s">
        <v>83</v>
      </c>
      <c r="C46" s="17" t="s">
        <v>84</v>
      </c>
    </row>
    <row r="47" spans="1:3" s="18" customFormat="1" ht="13" x14ac:dyDescent="0.3">
      <c r="A47" s="1"/>
      <c r="B47" s="16" t="s">
        <v>85</v>
      </c>
      <c r="C47" s="17" t="s">
        <v>84</v>
      </c>
    </row>
    <row r="48" spans="1:3" s="18" customFormat="1" ht="13" x14ac:dyDescent="0.3">
      <c r="A48" s="1"/>
      <c r="B48" s="16" t="s">
        <v>86</v>
      </c>
      <c r="C48" s="17" t="s">
        <v>87</v>
      </c>
    </row>
    <row r="49" spans="1:4" s="18" customFormat="1" ht="13" x14ac:dyDescent="0.3">
      <c r="A49" s="1"/>
      <c r="B49" s="16" t="s">
        <v>88</v>
      </c>
      <c r="C49" s="17" t="s">
        <v>89</v>
      </c>
    </row>
    <row r="50" spans="1:4" s="18" customFormat="1" ht="13" x14ac:dyDescent="0.3">
      <c r="A50" s="1"/>
      <c r="B50" s="16" t="s">
        <v>90</v>
      </c>
      <c r="C50" s="17" t="s">
        <v>91</v>
      </c>
    </row>
    <row r="51" spans="1:4" s="18" customFormat="1" ht="13" x14ac:dyDescent="0.3">
      <c r="A51" s="1"/>
      <c r="B51" s="16" t="s">
        <v>92</v>
      </c>
      <c r="C51" s="17" t="s">
        <v>93</v>
      </c>
    </row>
    <row r="52" spans="1:4" s="18" customFormat="1" ht="13" x14ac:dyDescent="0.3">
      <c r="A52" s="1"/>
      <c r="B52" s="16" t="s">
        <v>94</v>
      </c>
      <c r="C52" s="17" t="s">
        <v>95</v>
      </c>
    </row>
    <row r="53" spans="1:4" s="18" customFormat="1" ht="13" x14ac:dyDescent="0.3">
      <c r="A53" s="1"/>
      <c r="B53" s="16" t="s">
        <v>96</v>
      </c>
      <c r="C53" s="20" t="s">
        <v>97</v>
      </c>
      <c r="D53" s="21" t="s">
        <v>98</v>
      </c>
    </row>
    <row r="54" spans="1:4" s="18" customFormat="1" ht="13" x14ac:dyDescent="0.3">
      <c r="A54" s="1"/>
      <c r="B54" s="16" t="s">
        <v>99</v>
      </c>
      <c r="C54" s="17" t="s">
        <v>100</v>
      </c>
    </row>
    <row r="55" spans="1:4" s="18" customFormat="1" ht="13" x14ac:dyDescent="0.3">
      <c r="A55" s="1"/>
      <c r="B55" s="16" t="s">
        <v>101</v>
      </c>
      <c r="C55" s="17" t="s">
        <v>102</v>
      </c>
    </row>
    <row r="56" spans="1:4" s="18" customFormat="1" ht="13" x14ac:dyDescent="0.3">
      <c r="A56" s="1"/>
      <c r="B56" s="16" t="s">
        <v>103</v>
      </c>
      <c r="C56" s="17" t="s">
        <v>104</v>
      </c>
    </row>
    <row r="57" spans="1:4" s="18" customFormat="1" ht="13" x14ac:dyDescent="0.3">
      <c r="A57" s="1"/>
      <c r="B57" s="16" t="s">
        <v>105</v>
      </c>
      <c r="C57" s="17" t="s">
        <v>106</v>
      </c>
    </row>
    <row r="58" spans="1:4" s="18" customFormat="1" ht="13" x14ac:dyDescent="0.3">
      <c r="A58" s="1"/>
      <c r="B58" s="16" t="s">
        <v>107</v>
      </c>
      <c r="C58" s="17" t="s">
        <v>108</v>
      </c>
      <c r="D58" s="21" t="s">
        <v>109</v>
      </c>
    </row>
    <row r="59" spans="1:4" s="18" customFormat="1" ht="13" x14ac:dyDescent="0.3">
      <c r="A59" s="1"/>
      <c r="B59" s="22" t="s">
        <v>110</v>
      </c>
      <c r="C59" s="23" t="s">
        <v>111</v>
      </c>
      <c r="D59" s="21" t="s">
        <v>112</v>
      </c>
    </row>
    <row r="60" spans="1:4" s="18" customFormat="1" ht="13" x14ac:dyDescent="0.3">
      <c r="A60" s="1"/>
      <c r="B60" s="24" t="s">
        <v>113</v>
      </c>
      <c r="C60" s="23" t="s">
        <v>114</v>
      </c>
      <c r="D60" s="21" t="s">
        <v>112</v>
      </c>
    </row>
    <row r="61" spans="1:4" s="18" customFormat="1" ht="13" x14ac:dyDescent="0.3">
      <c r="A61" s="1"/>
      <c r="B61" s="24" t="s">
        <v>115</v>
      </c>
      <c r="C61" s="23" t="s">
        <v>116</v>
      </c>
      <c r="D61" s="21" t="s">
        <v>112</v>
      </c>
    </row>
    <row r="62" spans="1:4" s="18" customFormat="1" ht="13" x14ac:dyDescent="0.3">
      <c r="A62" s="1"/>
      <c r="B62" s="16" t="s">
        <v>117</v>
      </c>
      <c r="C62" s="17" t="s">
        <v>118</v>
      </c>
    </row>
    <row r="63" spans="1:4" s="18" customFormat="1" ht="13" x14ac:dyDescent="0.3">
      <c r="A63" s="1"/>
      <c r="B63" s="16" t="s">
        <v>119</v>
      </c>
      <c r="C63" s="17" t="s">
        <v>120</v>
      </c>
    </row>
    <row r="64" spans="1:4" s="18" customFormat="1" ht="13" x14ac:dyDescent="0.3">
      <c r="A64" s="1"/>
      <c r="B64" s="16" t="s">
        <v>121</v>
      </c>
      <c r="C64" s="17" t="s">
        <v>122</v>
      </c>
    </row>
    <row r="65" spans="1:3" s="18" customFormat="1" ht="13" x14ac:dyDescent="0.3">
      <c r="A65" s="1"/>
      <c r="B65" s="16" t="s">
        <v>123</v>
      </c>
      <c r="C65" s="17" t="s">
        <v>124</v>
      </c>
    </row>
    <row r="66" spans="1:3" s="18" customFormat="1" ht="13" x14ac:dyDescent="0.3">
      <c r="A66" s="1"/>
      <c r="B66" s="16" t="s">
        <v>125</v>
      </c>
      <c r="C66" s="17" t="s">
        <v>126</v>
      </c>
    </row>
    <row r="67" spans="1:3" s="18" customFormat="1" ht="13" x14ac:dyDescent="0.3">
      <c r="A67" s="1"/>
      <c r="B67" s="16" t="s">
        <v>127</v>
      </c>
      <c r="C67" s="17" t="s">
        <v>128</v>
      </c>
    </row>
    <row r="68" spans="1:3" s="18" customFormat="1" ht="13" x14ac:dyDescent="0.3">
      <c r="A68" s="1"/>
      <c r="B68" s="16" t="s">
        <v>129</v>
      </c>
      <c r="C68" s="17" t="s">
        <v>130</v>
      </c>
    </row>
    <row r="69" spans="1:3" s="18" customFormat="1" ht="13" x14ac:dyDescent="0.3">
      <c r="A69" s="1"/>
      <c r="B69" s="16" t="s">
        <v>131</v>
      </c>
      <c r="C69" s="17" t="s">
        <v>132</v>
      </c>
    </row>
    <row r="70" spans="1:3" s="18" customFormat="1" ht="13" x14ac:dyDescent="0.3">
      <c r="A70" s="1"/>
      <c r="B70" s="16" t="s">
        <v>133</v>
      </c>
      <c r="C70" s="17" t="s">
        <v>134</v>
      </c>
    </row>
    <row r="71" spans="1:3" s="18" customFormat="1" ht="13" x14ac:dyDescent="0.3">
      <c r="A71" s="1"/>
      <c r="B71" s="16" t="s">
        <v>135</v>
      </c>
      <c r="C71" s="17" t="s">
        <v>136</v>
      </c>
    </row>
    <row r="72" spans="1:3" s="18" customFormat="1" ht="13" x14ac:dyDescent="0.3">
      <c r="A72" s="1"/>
      <c r="B72" s="16" t="s">
        <v>137</v>
      </c>
      <c r="C72" s="17" t="s">
        <v>138</v>
      </c>
    </row>
    <row r="73" spans="1:3" s="18" customFormat="1" ht="13" x14ac:dyDescent="0.3">
      <c r="A73" s="1"/>
      <c r="B73" s="16" t="s">
        <v>139</v>
      </c>
      <c r="C73" s="17" t="s">
        <v>140</v>
      </c>
    </row>
    <row r="74" spans="1:3" s="18" customFormat="1" ht="13" x14ac:dyDescent="0.3">
      <c r="A74" s="1"/>
      <c r="B74" s="16" t="s">
        <v>141</v>
      </c>
      <c r="C74" s="17" t="s">
        <v>142</v>
      </c>
    </row>
    <row r="75" spans="1:3" s="18" customFormat="1" ht="13" x14ac:dyDescent="0.3">
      <c r="A75" s="1"/>
      <c r="B75" s="16" t="s">
        <v>143</v>
      </c>
      <c r="C75" s="17" t="s">
        <v>144</v>
      </c>
    </row>
    <row r="76" spans="1:3" s="18" customFormat="1" ht="13" x14ac:dyDescent="0.3">
      <c r="A76" s="1"/>
      <c r="B76" s="16" t="s">
        <v>145</v>
      </c>
      <c r="C76" s="17" t="s">
        <v>146</v>
      </c>
    </row>
    <row r="77" spans="1:3" s="18" customFormat="1" ht="16.5" customHeight="1" x14ac:dyDescent="0.3">
      <c r="A77" s="1"/>
      <c r="B77" s="16" t="s">
        <v>147</v>
      </c>
      <c r="C77" s="17" t="s">
        <v>148</v>
      </c>
    </row>
    <row r="78" spans="1:3" ht="16.5" customHeight="1" thickBot="1" x14ac:dyDescent="0.35">
      <c r="A78" s="1"/>
      <c r="B78" s="25"/>
      <c r="C78" s="26"/>
    </row>
    <row r="79" spans="1:3" ht="16.5" customHeight="1" thickBot="1" x14ac:dyDescent="0.35">
      <c r="A79" s="1"/>
      <c r="B79" s="103" t="s">
        <v>7</v>
      </c>
      <c r="C79" s="104"/>
    </row>
    <row r="80" spans="1:3" ht="15.75" customHeight="1" thickBot="1" x14ac:dyDescent="0.35">
      <c r="A80" s="1"/>
      <c r="B80" s="103" t="s">
        <v>8</v>
      </c>
      <c r="C80" s="104"/>
    </row>
    <row r="81" spans="1:186" ht="24.75" customHeight="1" thickBot="1" x14ac:dyDescent="0.35">
      <c r="A81" s="1"/>
      <c r="B81" s="11" t="str">
        <f>+$B$9</f>
        <v>Código ID Partida</v>
      </c>
      <c r="C81" s="12" t="str">
        <f>+$C$9</f>
        <v>Descripción</v>
      </c>
      <c r="GD81" s="3"/>
    </row>
    <row r="82" spans="1:186" ht="15.75" customHeight="1" thickBot="1" x14ac:dyDescent="0.35">
      <c r="A82" s="1"/>
      <c r="B82" s="13" t="s">
        <v>149</v>
      </c>
      <c r="C82" s="12" t="s">
        <v>150</v>
      </c>
    </row>
    <row r="83" spans="1:186" ht="13" x14ac:dyDescent="0.3">
      <c r="A83" s="1"/>
      <c r="B83" s="27" t="s">
        <v>151</v>
      </c>
      <c r="C83" s="28" t="s">
        <v>152</v>
      </c>
    </row>
    <row r="84" spans="1:186" ht="13" x14ac:dyDescent="0.3">
      <c r="A84" s="1"/>
      <c r="B84" s="16" t="s">
        <v>153</v>
      </c>
      <c r="C84" s="17" t="s">
        <v>154</v>
      </c>
    </row>
    <row r="85" spans="1:186" ht="13" x14ac:dyDescent="0.3">
      <c r="A85" s="1"/>
      <c r="B85" s="16" t="s">
        <v>155</v>
      </c>
      <c r="C85" s="17" t="s">
        <v>156</v>
      </c>
    </row>
    <row r="86" spans="1:186" ht="13" x14ac:dyDescent="0.3">
      <c r="A86" s="1"/>
      <c r="B86" s="16" t="s">
        <v>157</v>
      </c>
      <c r="C86" s="17" t="s">
        <v>158</v>
      </c>
    </row>
    <row r="87" spans="1:186" s="18" customFormat="1" ht="13" x14ac:dyDescent="0.3">
      <c r="A87" s="1"/>
      <c r="B87" s="16" t="s">
        <v>159</v>
      </c>
      <c r="C87" s="17" t="str">
        <f>+C15</f>
        <v xml:space="preserve">Instrumentos derivados </v>
      </c>
    </row>
    <row r="88" spans="1:186" s="18" customFormat="1" ht="13" x14ac:dyDescent="0.3">
      <c r="A88" s="1"/>
      <c r="B88" s="16" t="s">
        <v>160</v>
      </c>
      <c r="C88" s="17" t="s">
        <v>161</v>
      </c>
    </row>
    <row r="89" spans="1:186" s="18" customFormat="1" ht="13" x14ac:dyDescent="0.3">
      <c r="A89" s="1"/>
      <c r="B89" s="16" t="s">
        <v>162</v>
      </c>
      <c r="C89" s="17" t="s">
        <v>163</v>
      </c>
    </row>
    <row r="90" spans="1:186" s="18" customFormat="1" ht="13" x14ac:dyDescent="0.3">
      <c r="A90" s="1"/>
      <c r="B90" s="16" t="s">
        <v>164</v>
      </c>
      <c r="C90" s="17" t="s">
        <v>165</v>
      </c>
    </row>
    <row r="91" spans="1:186" s="18" customFormat="1" ht="13" x14ac:dyDescent="0.3">
      <c r="A91" s="1"/>
      <c r="B91" s="16" t="s">
        <v>166</v>
      </c>
      <c r="C91" s="17" t="s">
        <v>167</v>
      </c>
    </row>
    <row r="92" spans="1:186" s="18" customFormat="1" ht="13" x14ac:dyDescent="0.3">
      <c r="A92" s="1"/>
      <c r="B92" s="16" t="s">
        <v>168</v>
      </c>
      <c r="C92" s="17" t="s">
        <v>169</v>
      </c>
    </row>
    <row r="93" spans="1:186" s="18" customFormat="1" ht="13" x14ac:dyDescent="0.3">
      <c r="A93" s="1"/>
      <c r="B93" s="16" t="s">
        <v>170</v>
      </c>
      <c r="C93" s="17" t="s">
        <v>171</v>
      </c>
    </row>
    <row r="94" spans="1:186" s="18" customFormat="1" ht="13" x14ac:dyDescent="0.3">
      <c r="A94" s="1"/>
      <c r="B94" s="16" t="s">
        <v>172</v>
      </c>
      <c r="C94" s="17" t="s">
        <v>173</v>
      </c>
    </row>
    <row r="95" spans="1:186" s="18" customFormat="1" ht="13" x14ac:dyDescent="0.3">
      <c r="A95" s="1"/>
      <c r="B95" s="16" t="s">
        <v>174</v>
      </c>
      <c r="C95" s="17" t="s">
        <v>175</v>
      </c>
    </row>
    <row r="96" spans="1:186" s="18" customFormat="1" ht="12" customHeight="1" x14ac:dyDescent="0.3">
      <c r="A96" s="1"/>
      <c r="B96" s="16" t="s">
        <v>176</v>
      </c>
      <c r="C96" s="17" t="s">
        <v>177</v>
      </c>
    </row>
    <row r="97" spans="1:3" s="18" customFormat="1" ht="13" x14ac:dyDescent="0.3">
      <c r="A97" s="1"/>
      <c r="B97" s="16" t="s">
        <v>178</v>
      </c>
      <c r="C97" s="17" t="s">
        <v>179</v>
      </c>
    </row>
    <row r="98" spans="1:3" s="18" customFormat="1" ht="13" x14ac:dyDescent="0.3">
      <c r="A98" s="1"/>
      <c r="B98" s="16" t="s">
        <v>180</v>
      </c>
      <c r="C98" s="18" t="s">
        <v>181</v>
      </c>
    </row>
    <row r="99" spans="1:3" s="18" customFormat="1" ht="13" x14ac:dyDescent="0.3">
      <c r="A99" s="1"/>
      <c r="B99" s="16" t="s">
        <v>182</v>
      </c>
      <c r="C99" s="17" t="s">
        <v>183</v>
      </c>
    </row>
    <row r="100" spans="1:3" s="18" customFormat="1" ht="13" x14ac:dyDescent="0.3">
      <c r="A100" s="1"/>
      <c r="B100" s="16" t="s">
        <v>184</v>
      </c>
      <c r="C100" s="17" t="s">
        <v>185</v>
      </c>
    </row>
    <row r="101" spans="1:3" s="18" customFormat="1" ht="13" x14ac:dyDescent="0.3">
      <c r="A101" s="1"/>
      <c r="B101" s="16" t="s">
        <v>186</v>
      </c>
      <c r="C101" s="17" t="s">
        <v>187</v>
      </c>
    </row>
    <row r="102" spans="1:3" s="18" customFormat="1" ht="13" x14ac:dyDescent="0.3">
      <c r="A102" s="1"/>
      <c r="B102" s="16" t="s">
        <v>188</v>
      </c>
      <c r="C102" s="17" t="s">
        <v>189</v>
      </c>
    </row>
    <row r="103" spans="1:3" s="18" customFormat="1" ht="13" x14ac:dyDescent="0.3">
      <c r="A103" s="1"/>
      <c r="B103" s="16" t="s">
        <v>190</v>
      </c>
      <c r="C103" s="17" t="s">
        <v>191</v>
      </c>
    </row>
    <row r="104" spans="1:3" s="18" customFormat="1" ht="13" x14ac:dyDescent="0.3">
      <c r="A104" s="1"/>
      <c r="B104" s="16" t="s">
        <v>192</v>
      </c>
      <c r="C104" s="17" t="s">
        <v>193</v>
      </c>
    </row>
    <row r="105" spans="1:3" s="18" customFormat="1" ht="13" x14ac:dyDescent="0.3">
      <c r="A105" s="1"/>
      <c r="B105" s="16" t="s">
        <v>194</v>
      </c>
      <c r="C105" s="17" t="s">
        <v>195</v>
      </c>
    </row>
    <row r="106" spans="1:3" s="18" customFormat="1" ht="13" x14ac:dyDescent="0.3">
      <c r="A106" s="1"/>
      <c r="B106" s="16" t="s">
        <v>196</v>
      </c>
      <c r="C106" s="19" t="s">
        <v>197</v>
      </c>
    </row>
    <row r="107" spans="1:3" ht="13" x14ac:dyDescent="0.3">
      <c r="A107" s="1"/>
      <c r="B107" s="16" t="s">
        <v>198</v>
      </c>
      <c r="C107" s="17" t="s">
        <v>154</v>
      </c>
    </row>
    <row r="108" spans="1:3" ht="13" x14ac:dyDescent="0.3">
      <c r="A108" s="1"/>
      <c r="B108" s="16" t="s">
        <v>199</v>
      </c>
      <c r="C108" s="17" t="s">
        <v>156</v>
      </c>
    </row>
    <row r="109" spans="1:3" ht="13" x14ac:dyDescent="0.3">
      <c r="A109" s="1"/>
      <c r="B109" s="16" t="s">
        <v>200</v>
      </c>
      <c r="C109" s="17" t="s">
        <v>201</v>
      </c>
    </row>
    <row r="110" spans="1:3" ht="13" x14ac:dyDescent="0.3">
      <c r="A110" s="1"/>
      <c r="B110" s="16" t="s">
        <v>202</v>
      </c>
      <c r="C110" s="17" t="s">
        <v>203</v>
      </c>
    </row>
    <row r="111" spans="1:3" ht="13" x14ac:dyDescent="0.3">
      <c r="A111" s="1"/>
      <c r="B111" s="16" t="s">
        <v>204</v>
      </c>
      <c r="C111" s="17" t="s">
        <v>205</v>
      </c>
    </row>
    <row r="112" spans="1:3" ht="13" x14ac:dyDescent="0.3">
      <c r="A112" s="1"/>
      <c r="B112" s="16" t="s">
        <v>206</v>
      </c>
      <c r="C112" s="17" t="s">
        <v>138</v>
      </c>
    </row>
    <row r="113" spans="1:3" ht="13" x14ac:dyDescent="0.3">
      <c r="A113" s="1"/>
      <c r="B113" s="16" t="s">
        <v>207</v>
      </c>
      <c r="C113" s="17" t="s">
        <v>208</v>
      </c>
    </row>
    <row r="114" spans="1:3" ht="13" x14ac:dyDescent="0.3">
      <c r="A114" s="1"/>
      <c r="B114" s="16" t="s">
        <v>209</v>
      </c>
      <c r="C114" s="17" t="s">
        <v>210</v>
      </c>
    </row>
    <row r="115" spans="1:3" ht="13" x14ac:dyDescent="0.3">
      <c r="A115" s="1"/>
      <c r="B115" s="27" t="s">
        <v>211</v>
      </c>
      <c r="C115" s="28" t="s">
        <v>212</v>
      </c>
    </row>
    <row r="116" spans="1:3" ht="13" x14ac:dyDescent="0.3">
      <c r="A116" s="1"/>
      <c r="B116" s="16" t="s">
        <v>213</v>
      </c>
      <c r="C116" s="17" t="s">
        <v>214</v>
      </c>
    </row>
    <row r="117" spans="1:3" ht="13" x14ac:dyDescent="0.3">
      <c r="A117" s="1"/>
      <c r="B117" s="16" t="s">
        <v>215</v>
      </c>
      <c r="C117" s="17" t="s">
        <v>216</v>
      </c>
    </row>
    <row r="118" spans="1:3" ht="13" x14ac:dyDescent="0.3">
      <c r="A118" s="1"/>
      <c r="B118" s="16" t="s">
        <v>217</v>
      </c>
      <c r="C118" s="17" t="s">
        <v>218</v>
      </c>
    </row>
    <row r="119" spans="1:3" ht="13" x14ac:dyDescent="0.3">
      <c r="A119" s="1"/>
      <c r="B119" s="16" t="s">
        <v>219</v>
      </c>
      <c r="C119" s="17" t="s">
        <v>220</v>
      </c>
    </row>
    <row r="120" spans="1:3" ht="13" x14ac:dyDescent="0.3">
      <c r="A120" s="1"/>
      <c r="B120" s="16" t="s">
        <v>221</v>
      </c>
      <c r="C120" s="17" t="s">
        <v>222</v>
      </c>
    </row>
    <row r="121" spans="1:3" ht="13" x14ac:dyDescent="0.3">
      <c r="A121" s="1"/>
      <c r="B121" s="16" t="s">
        <v>223</v>
      </c>
      <c r="C121" s="17" t="s">
        <v>224</v>
      </c>
    </row>
    <row r="122" spans="1:3" ht="13" x14ac:dyDescent="0.3">
      <c r="A122" s="1"/>
      <c r="B122" s="16" t="s">
        <v>225</v>
      </c>
      <c r="C122" s="17" t="s">
        <v>226</v>
      </c>
    </row>
    <row r="123" spans="1:3" ht="13" x14ac:dyDescent="0.3">
      <c r="A123" s="1"/>
      <c r="B123" s="16" t="s">
        <v>227</v>
      </c>
      <c r="C123" s="17" t="s">
        <v>228</v>
      </c>
    </row>
    <row r="124" spans="1:3" s="18" customFormat="1" ht="13" x14ac:dyDescent="0.3">
      <c r="A124" s="1"/>
      <c r="B124" s="16" t="s">
        <v>229</v>
      </c>
      <c r="C124" s="17" t="s">
        <v>230</v>
      </c>
    </row>
    <row r="125" spans="1:3" ht="13" x14ac:dyDescent="0.3">
      <c r="A125" s="1"/>
      <c r="B125" s="16" t="s">
        <v>231</v>
      </c>
      <c r="C125" s="17" t="s">
        <v>232</v>
      </c>
    </row>
    <row r="126" spans="1:3" ht="13" x14ac:dyDescent="0.3">
      <c r="A126" s="1"/>
      <c r="B126" s="16" t="s">
        <v>233</v>
      </c>
      <c r="C126" s="17" t="s">
        <v>234</v>
      </c>
    </row>
    <row r="127" spans="1:3" ht="13" x14ac:dyDescent="0.3">
      <c r="A127" s="1"/>
      <c r="B127" s="16" t="s">
        <v>235</v>
      </c>
      <c r="C127" s="17" t="s">
        <v>236</v>
      </c>
    </row>
    <row r="128" spans="1:3" ht="13" x14ac:dyDescent="0.3">
      <c r="A128" s="1"/>
      <c r="B128" s="16" t="s">
        <v>237</v>
      </c>
      <c r="C128" s="17" t="s">
        <v>238</v>
      </c>
    </row>
    <row r="129" spans="1:186" ht="13" x14ac:dyDescent="0.3">
      <c r="A129" s="1"/>
      <c r="B129" s="16" t="s">
        <v>239</v>
      </c>
      <c r="C129" s="17" t="s">
        <v>240</v>
      </c>
    </row>
    <row r="130" spans="1:186" ht="12.5" x14ac:dyDescent="0.25">
      <c r="A130" s="1"/>
      <c r="B130" s="1"/>
      <c r="C130" s="1"/>
    </row>
    <row r="131" spans="1:186" ht="13" thickBot="1" x14ac:dyDescent="0.3">
      <c r="A131" s="1"/>
      <c r="B131" s="1"/>
      <c r="C131" s="1"/>
    </row>
    <row r="132" spans="1:186" ht="14.5" thickBot="1" x14ac:dyDescent="0.35">
      <c r="A132" s="1"/>
      <c r="B132" s="103" t="s">
        <v>241</v>
      </c>
      <c r="C132" s="104"/>
    </row>
    <row r="133" spans="1:186" ht="14.5" thickBot="1" x14ac:dyDescent="0.35">
      <c r="A133" s="1"/>
      <c r="B133" s="103" t="s">
        <v>8</v>
      </c>
      <c r="C133" s="104"/>
    </row>
    <row r="134" spans="1:186" ht="19.5" customHeight="1" thickBot="1" x14ac:dyDescent="0.35">
      <c r="A134" s="1"/>
      <c r="B134" s="103" t="s">
        <v>242</v>
      </c>
      <c r="C134" s="104"/>
    </row>
    <row r="135" spans="1:186" ht="24.75" customHeight="1" thickBot="1" x14ac:dyDescent="0.35">
      <c r="A135" s="1"/>
      <c r="B135" s="11" t="str">
        <f>+$B$9</f>
        <v>Código ID Partida</v>
      </c>
      <c r="C135" s="12" t="str">
        <f>+$C$9</f>
        <v>Descripción</v>
      </c>
      <c r="GD135" s="3"/>
    </row>
    <row r="136" spans="1:186" ht="13" x14ac:dyDescent="0.3">
      <c r="A136" s="1"/>
      <c r="B136" s="16" t="s">
        <v>243</v>
      </c>
      <c r="C136" s="19" t="s">
        <v>244</v>
      </c>
    </row>
    <row r="137" spans="1:186" ht="13" x14ac:dyDescent="0.3">
      <c r="A137" s="1"/>
      <c r="B137" s="16" t="s">
        <v>245</v>
      </c>
      <c r="C137" s="17" t="s">
        <v>246</v>
      </c>
    </row>
    <row r="138" spans="1:186" ht="13" x14ac:dyDescent="0.3">
      <c r="A138" s="1"/>
      <c r="B138" s="16" t="s">
        <v>247</v>
      </c>
      <c r="C138" s="17" t="s">
        <v>248</v>
      </c>
    </row>
    <row r="139" spans="1:186" ht="13" x14ac:dyDescent="0.3">
      <c r="A139" s="1"/>
      <c r="B139" s="16" t="s">
        <v>249</v>
      </c>
      <c r="C139" s="17" t="s">
        <v>250</v>
      </c>
    </row>
    <row r="140" spans="1:186" ht="13" x14ac:dyDescent="0.3">
      <c r="A140" s="1"/>
      <c r="B140" s="16" t="s">
        <v>251</v>
      </c>
      <c r="C140" s="29" t="s">
        <v>252</v>
      </c>
      <c r="D140" s="21" t="s">
        <v>112</v>
      </c>
      <c r="E140" s="30" t="s">
        <v>253</v>
      </c>
    </row>
    <row r="141" spans="1:186" ht="13" x14ac:dyDescent="0.3">
      <c r="A141" s="1"/>
      <c r="B141" s="16" t="s">
        <v>254</v>
      </c>
      <c r="C141" s="29" t="s">
        <v>255</v>
      </c>
      <c r="D141" s="21" t="s">
        <v>112</v>
      </c>
      <c r="E141" s="30" t="s">
        <v>253</v>
      </c>
    </row>
    <row r="142" spans="1:186" ht="13" x14ac:dyDescent="0.3">
      <c r="A142" s="1"/>
      <c r="B142" s="31" t="s">
        <v>256</v>
      </c>
      <c r="C142" s="29" t="s">
        <v>257</v>
      </c>
      <c r="D142" s="21" t="s">
        <v>112</v>
      </c>
      <c r="E142" s="30" t="s">
        <v>253</v>
      </c>
    </row>
    <row r="143" spans="1:186" ht="13" x14ac:dyDescent="0.3">
      <c r="A143" s="1"/>
      <c r="B143" s="16" t="s">
        <v>258</v>
      </c>
      <c r="C143" s="19" t="s">
        <v>259</v>
      </c>
    </row>
    <row r="144" spans="1:186" ht="13" x14ac:dyDescent="0.3">
      <c r="A144" s="1"/>
      <c r="B144" s="16" t="s">
        <v>260</v>
      </c>
      <c r="C144" s="17" t="s">
        <v>261</v>
      </c>
    </row>
    <row r="145" spans="1:5" ht="13" x14ac:dyDescent="0.3">
      <c r="A145" s="1"/>
      <c r="B145" s="16" t="s">
        <v>262</v>
      </c>
      <c r="C145" s="17" t="s">
        <v>263</v>
      </c>
    </row>
    <row r="146" spans="1:5" ht="13" x14ac:dyDescent="0.3">
      <c r="A146" s="1"/>
      <c r="B146" s="80" t="s">
        <v>264</v>
      </c>
      <c r="C146" s="81" t="s">
        <v>265</v>
      </c>
    </row>
    <row r="147" spans="1:5" ht="13" x14ac:dyDescent="0.3">
      <c r="A147" s="1"/>
      <c r="B147" s="16" t="s">
        <v>266</v>
      </c>
      <c r="C147" s="17" t="s">
        <v>267</v>
      </c>
    </row>
    <row r="148" spans="1:5" ht="13" x14ac:dyDescent="0.3">
      <c r="A148" s="1"/>
      <c r="B148" s="16" t="s">
        <v>268</v>
      </c>
      <c r="C148" s="17" t="s">
        <v>269</v>
      </c>
    </row>
    <row r="149" spans="1:5" s="18" customFormat="1" ht="13" x14ac:dyDescent="0.3">
      <c r="A149" s="1"/>
      <c r="B149" s="16" t="s">
        <v>270</v>
      </c>
      <c r="C149" s="17" t="s">
        <v>271</v>
      </c>
    </row>
    <row r="150" spans="1:5" s="18" customFormat="1" ht="13" x14ac:dyDescent="0.3">
      <c r="A150" s="1"/>
      <c r="B150" s="31" t="s">
        <v>272</v>
      </c>
      <c r="C150" s="29" t="s">
        <v>273</v>
      </c>
      <c r="D150" s="21" t="s">
        <v>112</v>
      </c>
      <c r="E150" s="30" t="s">
        <v>253</v>
      </c>
    </row>
    <row r="151" spans="1:5" s="18" customFormat="1" ht="13" x14ac:dyDescent="0.3">
      <c r="A151" s="1"/>
      <c r="B151" s="31" t="s">
        <v>274</v>
      </c>
      <c r="C151" s="29" t="s">
        <v>275</v>
      </c>
      <c r="D151" s="21" t="s">
        <v>112</v>
      </c>
      <c r="E151" s="30" t="s">
        <v>253</v>
      </c>
    </row>
    <row r="152" spans="1:5" s="18" customFormat="1" ht="13" x14ac:dyDescent="0.3">
      <c r="A152" s="1"/>
      <c r="B152" s="31" t="s">
        <v>276</v>
      </c>
      <c r="C152" s="29" t="s">
        <v>277</v>
      </c>
      <c r="D152" s="21" t="s">
        <v>112</v>
      </c>
      <c r="E152" s="30" t="s">
        <v>253</v>
      </c>
    </row>
    <row r="153" spans="1:5" s="18" customFormat="1" ht="13" x14ac:dyDescent="0.3">
      <c r="A153" s="1"/>
      <c r="B153" s="31" t="s">
        <v>278</v>
      </c>
      <c r="C153" s="29" t="s">
        <v>279</v>
      </c>
      <c r="D153" s="21" t="s">
        <v>112</v>
      </c>
      <c r="E153" s="30" t="s">
        <v>253</v>
      </c>
    </row>
    <row r="154" spans="1:5" s="18" customFormat="1" ht="13" x14ac:dyDescent="0.3">
      <c r="A154" s="1"/>
      <c r="B154" s="16" t="s">
        <v>280</v>
      </c>
      <c r="C154" s="19" t="s">
        <v>281</v>
      </c>
    </row>
    <row r="155" spans="1:5" s="18" customFormat="1" ht="13" x14ac:dyDescent="0.3">
      <c r="A155" s="1"/>
      <c r="B155" s="16" t="s">
        <v>282</v>
      </c>
      <c r="C155" s="17" t="s">
        <v>283</v>
      </c>
    </row>
    <row r="156" spans="1:5" s="18" customFormat="1" ht="13" x14ac:dyDescent="0.3">
      <c r="A156" s="1"/>
      <c r="B156" s="16" t="s">
        <v>284</v>
      </c>
      <c r="C156" s="17" t="s">
        <v>285</v>
      </c>
    </row>
    <row r="157" spans="1:5" s="18" customFormat="1" ht="13" x14ac:dyDescent="0.3">
      <c r="A157" s="1"/>
      <c r="B157" s="16" t="s">
        <v>286</v>
      </c>
      <c r="C157" s="17" t="s">
        <v>287</v>
      </c>
    </row>
    <row r="158" spans="1:5" s="18" customFormat="1" ht="13" x14ac:dyDescent="0.3">
      <c r="A158" s="1"/>
      <c r="B158" s="16" t="s">
        <v>288</v>
      </c>
      <c r="C158" s="17" t="s">
        <v>289</v>
      </c>
    </row>
    <row r="159" spans="1:5" s="18" customFormat="1" ht="13" x14ac:dyDescent="0.3">
      <c r="A159" s="1"/>
      <c r="B159" s="16" t="s">
        <v>290</v>
      </c>
      <c r="C159" s="17" t="s">
        <v>291</v>
      </c>
    </row>
    <row r="160" spans="1:5" s="18" customFormat="1" ht="13" x14ac:dyDescent="0.3">
      <c r="A160" s="1"/>
      <c r="B160" s="16" t="s">
        <v>292</v>
      </c>
      <c r="C160" s="17" t="s">
        <v>293</v>
      </c>
    </row>
    <row r="161" spans="1:3" s="18" customFormat="1" ht="13" x14ac:dyDescent="0.3">
      <c r="A161" s="1"/>
      <c r="B161" s="16" t="s">
        <v>294</v>
      </c>
      <c r="C161" s="19" t="s">
        <v>295</v>
      </c>
    </row>
    <row r="162" spans="1:3" s="18" customFormat="1" ht="13" x14ac:dyDescent="0.3">
      <c r="A162" s="1"/>
      <c r="B162" s="16" t="s">
        <v>296</v>
      </c>
      <c r="C162" s="17" t="s">
        <v>297</v>
      </c>
    </row>
    <row r="163" spans="1:3" s="18" customFormat="1" ht="13" x14ac:dyDescent="0.3">
      <c r="A163" s="1"/>
      <c r="B163" s="16" t="s">
        <v>298</v>
      </c>
      <c r="C163" s="17" t="s">
        <v>299</v>
      </c>
    </row>
    <row r="164" spans="1:3" ht="13" x14ac:dyDescent="0.3">
      <c r="A164" s="1"/>
      <c r="B164" s="16" t="s">
        <v>300</v>
      </c>
      <c r="C164" s="17" t="s">
        <v>301</v>
      </c>
    </row>
    <row r="165" spans="1:3" ht="25.5" x14ac:dyDescent="0.3">
      <c r="A165" s="1"/>
      <c r="B165" s="16" t="s">
        <v>302</v>
      </c>
      <c r="C165" s="17" t="s">
        <v>303</v>
      </c>
    </row>
    <row r="166" spans="1:3" ht="13" x14ac:dyDescent="0.3">
      <c r="A166" s="1"/>
      <c r="B166" s="16" t="s">
        <v>304</v>
      </c>
      <c r="C166" s="17" t="s">
        <v>305</v>
      </c>
    </row>
    <row r="167" spans="1:3" ht="13" x14ac:dyDescent="0.3">
      <c r="A167" s="1"/>
      <c r="B167" s="16" t="s">
        <v>306</v>
      </c>
      <c r="C167" s="17" t="s">
        <v>307</v>
      </c>
    </row>
    <row r="168" spans="1:3" ht="13" x14ac:dyDescent="0.3">
      <c r="A168" s="1"/>
      <c r="B168" s="16" t="s">
        <v>308</v>
      </c>
      <c r="C168" s="17" t="s">
        <v>309</v>
      </c>
    </row>
    <row r="169" spans="1:3" ht="13" x14ac:dyDescent="0.3">
      <c r="A169" s="1"/>
      <c r="B169" s="16" t="s">
        <v>310</v>
      </c>
      <c r="C169" s="17" t="s">
        <v>311</v>
      </c>
    </row>
    <row r="170" spans="1:3" ht="13" x14ac:dyDescent="0.3">
      <c r="A170" s="1"/>
      <c r="B170" s="16" t="s">
        <v>312</v>
      </c>
      <c r="C170" s="19" t="s">
        <v>313</v>
      </c>
    </row>
    <row r="171" spans="1:3" ht="13" x14ac:dyDescent="0.3">
      <c r="A171" s="1"/>
      <c r="B171" s="16" t="s">
        <v>314</v>
      </c>
      <c r="C171" s="17" t="s">
        <v>315</v>
      </c>
    </row>
    <row r="172" spans="1:3" ht="13" x14ac:dyDescent="0.3">
      <c r="A172" s="1"/>
      <c r="B172" s="16" t="s">
        <v>316</v>
      </c>
      <c r="C172" s="17" t="s">
        <v>317</v>
      </c>
    </row>
    <row r="173" spans="1:3" ht="13" x14ac:dyDescent="0.3">
      <c r="A173" s="1"/>
      <c r="B173" s="16" t="s">
        <v>318</v>
      </c>
      <c r="C173" s="17" t="s">
        <v>319</v>
      </c>
    </row>
    <row r="174" spans="1:3" ht="25.5" x14ac:dyDescent="0.3">
      <c r="A174" s="1"/>
      <c r="B174" s="16" t="s">
        <v>320</v>
      </c>
      <c r="C174" s="17" t="s">
        <v>321</v>
      </c>
    </row>
    <row r="175" spans="1:3" s="18" customFormat="1" ht="13" x14ac:dyDescent="0.3">
      <c r="A175" s="1"/>
      <c r="B175" s="16" t="s">
        <v>322</v>
      </c>
      <c r="C175" s="17" t="s">
        <v>323</v>
      </c>
    </row>
    <row r="176" spans="1:3" s="18" customFormat="1" ht="13" x14ac:dyDescent="0.3">
      <c r="A176" s="1"/>
      <c r="B176" s="80" t="s">
        <v>324</v>
      </c>
      <c r="C176" s="81" t="s">
        <v>325</v>
      </c>
    </row>
    <row r="177" spans="1:186" s="18" customFormat="1" ht="13" x14ac:dyDescent="0.3">
      <c r="A177" s="1"/>
      <c r="B177" s="16" t="s">
        <v>326</v>
      </c>
      <c r="C177" s="17" t="s">
        <v>327</v>
      </c>
    </row>
    <row r="178" spans="1:186" s="18" customFormat="1" ht="13" x14ac:dyDescent="0.3">
      <c r="A178" s="1"/>
      <c r="B178" s="16" t="s">
        <v>328</v>
      </c>
      <c r="C178" s="17" t="s">
        <v>329</v>
      </c>
    </row>
    <row r="179" spans="1:186" s="18" customFormat="1" ht="13" x14ac:dyDescent="0.3">
      <c r="A179" s="1"/>
      <c r="B179" s="16" t="s">
        <v>330</v>
      </c>
      <c r="C179" s="17" t="s">
        <v>331</v>
      </c>
    </row>
    <row r="180" spans="1:186" s="18" customFormat="1" ht="13" x14ac:dyDescent="0.3">
      <c r="A180" s="1"/>
      <c r="B180" s="16" t="s">
        <v>332</v>
      </c>
      <c r="C180" s="17" t="s">
        <v>333</v>
      </c>
    </row>
    <row r="181" spans="1:186" s="18" customFormat="1" ht="13" x14ac:dyDescent="0.3">
      <c r="A181" s="1"/>
      <c r="B181" s="16" t="s">
        <v>334</v>
      </c>
      <c r="C181" s="17" t="s">
        <v>335</v>
      </c>
    </row>
    <row r="182" spans="1:186" s="18" customFormat="1" ht="13" x14ac:dyDescent="0.3">
      <c r="A182" s="1"/>
      <c r="B182" s="16" t="s">
        <v>336</v>
      </c>
      <c r="C182" s="17" t="s">
        <v>337</v>
      </c>
    </row>
    <row r="183" spans="1:186" s="18" customFormat="1" ht="13" x14ac:dyDescent="0.3">
      <c r="A183" s="1"/>
      <c r="B183" s="16" t="s">
        <v>338</v>
      </c>
      <c r="C183" s="19" t="s">
        <v>339</v>
      </c>
    </row>
    <row r="184" spans="1:186" s="18" customFormat="1" ht="13" x14ac:dyDescent="0.3">
      <c r="A184" s="1"/>
      <c r="B184" s="16" t="s">
        <v>340</v>
      </c>
      <c r="C184" s="17" t="s">
        <v>341</v>
      </c>
    </row>
    <row r="185" spans="1:186" s="18" customFormat="1" ht="13" x14ac:dyDescent="0.3">
      <c r="A185" s="1"/>
      <c r="B185" s="16" t="s">
        <v>342</v>
      </c>
      <c r="C185" s="17" t="s">
        <v>343</v>
      </c>
      <c r="D185" s="32"/>
    </row>
    <row r="186" spans="1:186" ht="12.5" x14ac:dyDescent="0.25">
      <c r="A186" s="1"/>
      <c r="B186" s="82"/>
      <c r="C186" s="83"/>
      <c r="D186" s="32"/>
    </row>
    <row r="187" spans="1:186" ht="13" x14ac:dyDescent="0.3">
      <c r="A187" s="1"/>
      <c r="B187" s="25"/>
      <c r="C187" s="35"/>
    </row>
    <row r="188" spans="1:186" ht="13" thickBot="1" x14ac:dyDescent="0.3">
      <c r="A188" s="1"/>
    </row>
    <row r="189" spans="1:186" ht="14.5" thickBot="1" x14ac:dyDescent="0.35">
      <c r="A189" s="1"/>
      <c r="B189" s="103" t="s">
        <v>345</v>
      </c>
      <c r="C189" s="104"/>
    </row>
    <row r="190" spans="1:186" ht="13.5" thickBot="1" x14ac:dyDescent="0.35">
      <c r="A190" s="1" t="s">
        <v>346</v>
      </c>
      <c r="B190" s="103" t="s">
        <v>347</v>
      </c>
      <c r="C190" s="104" t="s">
        <v>348</v>
      </c>
    </row>
    <row r="191" spans="1:186" ht="24.75" customHeight="1" thickBot="1" x14ac:dyDescent="0.35">
      <c r="A191" s="1"/>
      <c r="B191" s="11" t="str">
        <f>+$B$9</f>
        <v>Código ID Partida</v>
      </c>
      <c r="C191" s="12" t="str">
        <f>+$C$9</f>
        <v>Descripción</v>
      </c>
      <c r="GD191" s="3"/>
    </row>
    <row r="192" spans="1:186" ht="13" x14ac:dyDescent="0.3">
      <c r="A192" s="1"/>
      <c r="B192" s="36" t="s">
        <v>349</v>
      </c>
      <c r="C192" s="37" t="s">
        <v>350</v>
      </c>
    </row>
    <row r="193" spans="1:3" ht="12.5" x14ac:dyDescent="0.25">
      <c r="A193" s="1"/>
      <c r="B193" s="38" t="s">
        <v>351</v>
      </c>
      <c r="C193" s="39" t="s">
        <v>352</v>
      </c>
    </row>
    <row r="194" spans="1:3" ht="12.5" x14ac:dyDescent="0.25">
      <c r="A194" s="1"/>
      <c r="B194" s="38" t="s">
        <v>353</v>
      </c>
      <c r="C194" s="39" t="s">
        <v>354</v>
      </c>
    </row>
    <row r="195" spans="1:3" ht="12.5" x14ac:dyDescent="0.25">
      <c r="A195" s="1"/>
      <c r="B195" s="38" t="s">
        <v>355</v>
      </c>
      <c r="C195" s="39" t="s">
        <v>356</v>
      </c>
    </row>
    <row r="196" spans="1:3" ht="12.5" x14ac:dyDescent="0.25">
      <c r="A196" s="1"/>
      <c r="B196" s="38" t="s">
        <v>357</v>
      </c>
      <c r="C196" s="39" t="s">
        <v>358</v>
      </c>
    </row>
    <row r="197" spans="1:3" ht="12.5" x14ac:dyDescent="0.25">
      <c r="A197" s="1"/>
      <c r="B197" s="38" t="s">
        <v>359</v>
      </c>
      <c r="C197" s="39" t="s">
        <v>360</v>
      </c>
    </row>
    <row r="198" spans="1:3" ht="12.5" x14ac:dyDescent="0.25">
      <c r="A198" s="1"/>
      <c r="B198" s="38" t="s">
        <v>361</v>
      </c>
      <c r="C198" s="40" t="s">
        <v>362</v>
      </c>
    </row>
    <row r="199" spans="1:3" ht="12.5" x14ac:dyDescent="0.25">
      <c r="A199" s="1"/>
      <c r="B199" s="38" t="s">
        <v>363</v>
      </c>
      <c r="C199" s="40" t="s">
        <v>364</v>
      </c>
    </row>
    <row r="200" spans="1:3" ht="12.5" x14ac:dyDescent="0.25">
      <c r="A200" s="1"/>
      <c r="B200" s="38" t="s">
        <v>365</v>
      </c>
      <c r="C200" s="39" t="s">
        <v>366</v>
      </c>
    </row>
    <row r="201" spans="1:3" ht="12.5" x14ac:dyDescent="0.25">
      <c r="A201" s="1"/>
      <c r="B201" s="38" t="s">
        <v>367</v>
      </c>
      <c r="C201" s="39" t="s">
        <v>368</v>
      </c>
    </row>
    <row r="202" spans="1:3" ht="12.5" x14ac:dyDescent="0.25">
      <c r="A202" s="1"/>
      <c r="B202" s="38" t="s">
        <v>369</v>
      </c>
      <c r="C202" s="39" t="s">
        <v>370</v>
      </c>
    </row>
    <row r="203" spans="1:3" ht="12.5" x14ac:dyDescent="0.25">
      <c r="A203" s="1"/>
      <c r="B203" s="38" t="s">
        <v>371</v>
      </c>
      <c r="C203" s="39" t="s">
        <v>372</v>
      </c>
    </row>
    <row r="204" spans="1:3" ht="12.5" x14ac:dyDescent="0.25">
      <c r="A204" s="1"/>
      <c r="B204" s="38" t="s">
        <v>373</v>
      </c>
      <c r="C204" s="41" t="s">
        <v>374</v>
      </c>
    </row>
    <row r="205" spans="1:3" ht="12.5" x14ac:dyDescent="0.25">
      <c r="A205" s="1"/>
      <c r="B205" s="38" t="s">
        <v>375</v>
      </c>
      <c r="C205" s="41" t="s">
        <v>376</v>
      </c>
    </row>
    <row r="206" spans="1:3" ht="12.5" x14ac:dyDescent="0.25">
      <c r="B206" s="38"/>
      <c r="C206" s="41"/>
    </row>
    <row r="207" spans="1:3" ht="13" x14ac:dyDescent="0.3">
      <c r="B207" s="36" t="s">
        <v>377</v>
      </c>
      <c r="C207" s="42" t="s">
        <v>378</v>
      </c>
    </row>
    <row r="208" spans="1:3" ht="12.5" x14ac:dyDescent="0.25">
      <c r="B208" s="38" t="s">
        <v>379</v>
      </c>
      <c r="C208" s="39" t="s">
        <v>380</v>
      </c>
    </row>
    <row r="209" spans="2:3" ht="12.5" x14ac:dyDescent="0.25">
      <c r="B209" s="38" t="s">
        <v>381</v>
      </c>
      <c r="C209" s="39" t="s">
        <v>382</v>
      </c>
    </row>
    <row r="210" spans="2:3" ht="12.5" x14ac:dyDescent="0.25">
      <c r="B210" s="38" t="s">
        <v>383</v>
      </c>
      <c r="C210" s="39" t="s">
        <v>384</v>
      </c>
    </row>
    <row r="211" spans="2:3" ht="12.5" x14ac:dyDescent="0.25">
      <c r="B211" s="38" t="s">
        <v>385</v>
      </c>
      <c r="C211" s="39" t="s">
        <v>386</v>
      </c>
    </row>
    <row r="212" spans="2:3" ht="12.5" x14ac:dyDescent="0.25">
      <c r="B212" s="38" t="s">
        <v>387</v>
      </c>
      <c r="C212" s="39" t="s">
        <v>388</v>
      </c>
    </row>
    <row r="213" spans="2:3" ht="12.5" x14ac:dyDescent="0.25">
      <c r="B213" s="38" t="s">
        <v>389</v>
      </c>
      <c r="C213" s="41" t="s">
        <v>390</v>
      </c>
    </row>
    <row r="214" spans="2:3" ht="12.5" x14ac:dyDescent="0.25">
      <c r="B214" s="38" t="s">
        <v>391</v>
      </c>
      <c r="C214" s="41" t="s">
        <v>392</v>
      </c>
    </row>
    <row r="215" spans="2:3" ht="12.5" x14ac:dyDescent="0.25">
      <c r="B215" s="38" t="s">
        <v>393</v>
      </c>
      <c r="C215" s="41" t="s">
        <v>394</v>
      </c>
    </row>
    <row r="216" spans="2:3" ht="12.5" x14ac:dyDescent="0.25">
      <c r="B216" s="38" t="s">
        <v>395</v>
      </c>
      <c r="C216" s="41" t="s">
        <v>396</v>
      </c>
    </row>
    <row r="217" spans="2:3" ht="12.5" x14ac:dyDescent="0.25">
      <c r="B217" s="38"/>
      <c r="C217" s="41"/>
    </row>
    <row r="218" spans="2:3" ht="13" x14ac:dyDescent="0.3">
      <c r="B218" s="36" t="s">
        <v>397</v>
      </c>
      <c r="C218" s="42" t="s">
        <v>398</v>
      </c>
    </row>
    <row r="219" spans="2:3" ht="12.5" x14ac:dyDescent="0.25">
      <c r="B219" s="38" t="s">
        <v>399</v>
      </c>
      <c r="C219" s="39" t="s">
        <v>400</v>
      </c>
    </row>
    <row r="220" spans="2:3" ht="12.5" x14ac:dyDescent="0.25">
      <c r="B220" s="38" t="s">
        <v>401</v>
      </c>
      <c r="C220" s="39" t="s">
        <v>402</v>
      </c>
    </row>
    <row r="221" spans="2:3" s="18" customFormat="1" ht="12.5" x14ac:dyDescent="0.25">
      <c r="B221" s="38" t="s">
        <v>403</v>
      </c>
      <c r="C221" s="39" t="s">
        <v>404</v>
      </c>
    </row>
    <row r="222" spans="2:3" s="18" customFormat="1" ht="12.5" x14ac:dyDescent="0.25">
      <c r="B222" s="38" t="s">
        <v>405</v>
      </c>
      <c r="C222" s="39" t="s">
        <v>406</v>
      </c>
    </row>
    <row r="223" spans="2:3" s="18" customFormat="1" ht="12.5" x14ac:dyDescent="0.25">
      <c r="B223" s="38" t="s">
        <v>407</v>
      </c>
      <c r="C223" s="39" t="s">
        <v>408</v>
      </c>
    </row>
    <row r="224" spans="2:3" ht="12.5" x14ac:dyDescent="0.25">
      <c r="B224" s="38" t="s">
        <v>409</v>
      </c>
      <c r="C224" s="39" t="s">
        <v>410</v>
      </c>
    </row>
    <row r="225" spans="2:3" ht="13" x14ac:dyDescent="0.3">
      <c r="B225" s="38" t="s">
        <v>411</v>
      </c>
      <c r="C225" s="42" t="s">
        <v>412</v>
      </c>
    </row>
    <row r="226" spans="2:3" ht="12.5" x14ac:dyDescent="0.25">
      <c r="B226" s="38" t="s">
        <v>413</v>
      </c>
      <c r="C226" s="41" t="s">
        <v>414</v>
      </c>
    </row>
    <row r="227" spans="2:3" ht="12.5" x14ac:dyDescent="0.25">
      <c r="B227" s="38" t="s">
        <v>415</v>
      </c>
      <c r="C227" s="41" t="s">
        <v>416</v>
      </c>
    </row>
    <row r="228" spans="2:3" ht="12.5" x14ac:dyDescent="0.25">
      <c r="B228" s="38"/>
      <c r="C228" s="41"/>
    </row>
    <row r="229" spans="2:3" ht="13" x14ac:dyDescent="0.3">
      <c r="B229" s="36" t="s">
        <v>417</v>
      </c>
      <c r="C229" s="42" t="s">
        <v>418</v>
      </c>
    </row>
    <row r="230" spans="2:3" ht="12.5" x14ac:dyDescent="0.25">
      <c r="B230" s="38" t="s">
        <v>419</v>
      </c>
      <c r="C230" s="39" t="s">
        <v>420</v>
      </c>
    </row>
    <row r="231" spans="2:3" ht="12.5" x14ac:dyDescent="0.25">
      <c r="B231" s="38" t="s">
        <v>421</v>
      </c>
      <c r="C231" s="39" t="s">
        <v>422</v>
      </c>
    </row>
    <row r="232" spans="2:3" ht="12.5" x14ac:dyDescent="0.25">
      <c r="B232" s="38" t="s">
        <v>423</v>
      </c>
      <c r="C232" s="39" t="s">
        <v>424</v>
      </c>
    </row>
    <row r="233" spans="2:3" ht="12.5" x14ac:dyDescent="0.25">
      <c r="B233" s="38" t="s">
        <v>425</v>
      </c>
      <c r="C233" s="39" t="s">
        <v>426</v>
      </c>
    </row>
    <row r="234" spans="2:3" ht="12.5" x14ac:dyDescent="0.25">
      <c r="B234" s="38" t="s">
        <v>427</v>
      </c>
      <c r="C234" s="39" t="s">
        <v>428</v>
      </c>
    </row>
    <row r="235" spans="2:3" ht="12.5" x14ac:dyDescent="0.25">
      <c r="B235" s="38" t="s">
        <v>429</v>
      </c>
      <c r="C235" s="39" t="s">
        <v>430</v>
      </c>
    </row>
    <row r="236" spans="2:3" ht="12.5" x14ac:dyDescent="0.25">
      <c r="B236" s="38" t="s">
        <v>431</v>
      </c>
      <c r="C236" s="39" t="s">
        <v>432</v>
      </c>
    </row>
    <row r="237" spans="2:3" ht="12.5" x14ac:dyDescent="0.25">
      <c r="B237" s="38" t="s">
        <v>433</v>
      </c>
      <c r="C237" s="39" t="s">
        <v>434</v>
      </c>
    </row>
    <row r="238" spans="2:3" ht="12.5" x14ac:dyDescent="0.25">
      <c r="B238" s="38" t="s">
        <v>435</v>
      </c>
      <c r="C238" s="39" t="s">
        <v>436</v>
      </c>
    </row>
    <row r="239" spans="2:3" ht="12.5" x14ac:dyDescent="0.25">
      <c r="B239" s="38" t="s">
        <v>437</v>
      </c>
      <c r="C239" s="39" t="s">
        <v>438</v>
      </c>
    </row>
    <row r="240" spans="2:3" ht="12.5" x14ac:dyDescent="0.25">
      <c r="B240" s="38" t="s">
        <v>439</v>
      </c>
      <c r="C240" s="39" t="s">
        <v>440</v>
      </c>
    </row>
    <row r="241" spans="1:186" ht="12.5" x14ac:dyDescent="0.25">
      <c r="B241" s="38"/>
      <c r="C241" s="41"/>
    </row>
    <row r="242" spans="1:186" x14ac:dyDescent="0.25">
      <c r="B242" s="2"/>
      <c r="C242" s="2"/>
    </row>
    <row r="243" spans="1:186" x14ac:dyDescent="0.25">
      <c r="A243" s="2"/>
      <c r="B243" s="2"/>
      <c r="C243" s="2"/>
    </row>
    <row r="244" spans="1:186" ht="12" thickBot="1" x14ac:dyDescent="0.3">
      <c r="A244" s="2"/>
      <c r="B244" s="2"/>
      <c r="C244" s="2"/>
    </row>
    <row r="245" spans="1:186" ht="15.75" customHeight="1" thickBot="1" x14ac:dyDescent="0.35">
      <c r="A245" s="2"/>
      <c r="B245" s="103" t="s">
        <v>345</v>
      </c>
      <c r="C245" s="104"/>
    </row>
    <row r="246" spans="1:186" ht="14.25" customHeight="1" thickBot="1" x14ac:dyDescent="0.35">
      <c r="A246" s="1" t="s">
        <v>346</v>
      </c>
      <c r="B246" s="103" t="s">
        <v>347</v>
      </c>
      <c r="C246" s="104" t="s">
        <v>348</v>
      </c>
    </row>
    <row r="247" spans="1:186" ht="24.75" customHeight="1" thickBot="1" x14ac:dyDescent="0.35">
      <c r="A247" s="1"/>
      <c r="B247" s="11" t="str">
        <f>+$B$9</f>
        <v>Código ID Partida</v>
      </c>
      <c r="C247" s="12" t="str">
        <f>+$C$9</f>
        <v>Descripción</v>
      </c>
      <c r="GD247" s="3"/>
    </row>
    <row r="248" spans="1:186" ht="12.5" x14ac:dyDescent="0.25">
      <c r="B248" s="38"/>
      <c r="C248" s="41"/>
    </row>
    <row r="249" spans="1:186" ht="26" x14ac:dyDescent="0.3">
      <c r="B249" s="36" t="s">
        <v>441</v>
      </c>
      <c r="C249" s="42" t="s">
        <v>442</v>
      </c>
    </row>
    <row r="250" spans="1:186" ht="12.5" x14ac:dyDescent="0.25">
      <c r="B250" s="38" t="s">
        <v>443</v>
      </c>
      <c r="C250" s="43" t="s">
        <v>444</v>
      </c>
    </row>
    <row r="251" spans="1:186" ht="12.5" x14ac:dyDescent="0.25">
      <c r="B251" s="38" t="s">
        <v>445</v>
      </c>
      <c r="C251" s="43" t="s">
        <v>446</v>
      </c>
    </row>
    <row r="252" spans="1:186" ht="12.5" x14ac:dyDescent="0.25">
      <c r="B252" s="38" t="s">
        <v>447</v>
      </c>
      <c r="C252" s="43" t="s">
        <v>448</v>
      </c>
    </row>
    <row r="253" spans="1:186" ht="12.5" x14ac:dyDescent="0.25">
      <c r="B253" s="38" t="s">
        <v>449</v>
      </c>
      <c r="C253" s="43" t="s">
        <v>450</v>
      </c>
    </row>
    <row r="254" spans="1:186" ht="12.5" x14ac:dyDescent="0.25">
      <c r="B254" s="38" t="s">
        <v>451</v>
      </c>
      <c r="C254" s="43" t="s">
        <v>452</v>
      </c>
    </row>
    <row r="255" spans="1:186" s="18" customFormat="1" ht="13" x14ac:dyDescent="0.3">
      <c r="B255" s="38" t="s">
        <v>453</v>
      </c>
      <c r="C255" s="43" t="s">
        <v>454</v>
      </c>
    </row>
    <row r="256" spans="1:186" s="18" customFormat="1" ht="13" x14ac:dyDescent="0.3">
      <c r="B256" s="38" t="s">
        <v>455</v>
      </c>
      <c r="C256" s="43" t="s">
        <v>456</v>
      </c>
    </row>
    <row r="257" spans="2:3" s="18" customFormat="1" ht="12.5" x14ac:dyDescent="0.25">
      <c r="B257" s="38" t="s">
        <v>457</v>
      </c>
      <c r="C257" s="39" t="s">
        <v>458</v>
      </c>
    </row>
    <row r="258" spans="2:3" s="18" customFormat="1" ht="12.5" x14ac:dyDescent="0.25">
      <c r="B258" s="38" t="s">
        <v>459</v>
      </c>
      <c r="C258" s="43" t="s">
        <v>460</v>
      </c>
    </row>
    <row r="259" spans="2:3" s="18" customFormat="1" ht="12.5" x14ac:dyDescent="0.25">
      <c r="B259" s="38" t="s">
        <v>461</v>
      </c>
      <c r="C259" s="43" t="s">
        <v>462</v>
      </c>
    </row>
    <row r="260" spans="2:3" s="18" customFormat="1" ht="12.5" x14ac:dyDescent="0.25">
      <c r="B260" s="38" t="s">
        <v>463</v>
      </c>
      <c r="C260" s="43" t="s">
        <v>464</v>
      </c>
    </row>
    <row r="261" spans="2:3" s="18" customFormat="1" ht="12.5" x14ac:dyDescent="0.25">
      <c r="B261" s="38" t="s">
        <v>465</v>
      </c>
      <c r="C261" s="43" t="s">
        <v>466</v>
      </c>
    </row>
    <row r="262" spans="2:3" s="18" customFormat="1" ht="12.5" x14ac:dyDescent="0.25">
      <c r="B262" s="38" t="s">
        <v>467</v>
      </c>
      <c r="C262" s="43" t="s">
        <v>468</v>
      </c>
    </row>
    <row r="263" spans="2:3" s="18" customFormat="1" ht="25" x14ac:dyDescent="0.25">
      <c r="B263" s="38" t="s">
        <v>469</v>
      </c>
      <c r="C263" s="39" t="s">
        <v>470</v>
      </c>
    </row>
    <row r="264" spans="2:3" s="18" customFormat="1" ht="12.5" x14ac:dyDescent="0.25">
      <c r="B264" s="38" t="s">
        <v>471</v>
      </c>
      <c r="C264" s="43" t="s">
        <v>472</v>
      </c>
    </row>
    <row r="265" spans="2:3" s="18" customFormat="1" ht="12.5" x14ac:dyDescent="0.25">
      <c r="B265" s="38" t="s">
        <v>473</v>
      </c>
      <c r="C265" s="43" t="s">
        <v>474</v>
      </c>
    </row>
    <row r="266" spans="2:3" s="18" customFormat="1" ht="12.5" x14ac:dyDescent="0.25">
      <c r="B266" s="38" t="s">
        <v>475</v>
      </c>
      <c r="C266" s="43" t="s">
        <v>476</v>
      </c>
    </row>
    <row r="267" spans="2:3" s="18" customFormat="1" ht="12.5" x14ac:dyDescent="0.25">
      <c r="B267" s="38" t="s">
        <v>477</v>
      </c>
      <c r="C267" s="43" t="s">
        <v>478</v>
      </c>
    </row>
    <row r="268" spans="2:3" s="18" customFormat="1" ht="12.5" x14ac:dyDescent="0.25">
      <c r="B268" s="38" t="s">
        <v>479</v>
      </c>
      <c r="C268" s="43" t="s">
        <v>480</v>
      </c>
    </row>
    <row r="269" spans="2:3" s="18" customFormat="1" ht="12.5" x14ac:dyDescent="0.25">
      <c r="B269" s="38" t="s">
        <v>481</v>
      </c>
      <c r="C269" s="43" t="s">
        <v>482</v>
      </c>
    </row>
    <row r="270" spans="2:3" ht="12.5" x14ac:dyDescent="0.25">
      <c r="B270" s="38" t="s">
        <v>483</v>
      </c>
      <c r="C270" s="43" t="s">
        <v>484</v>
      </c>
    </row>
    <row r="271" spans="2:3" ht="12.5" x14ac:dyDescent="0.25">
      <c r="B271" s="38" t="s">
        <v>485</v>
      </c>
      <c r="C271" s="43" t="s">
        <v>486</v>
      </c>
    </row>
    <row r="272" spans="2:3" ht="12.5" x14ac:dyDescent="0.25">
      <c r="B272" s="38" t="s">
        <v>487</v>
      </c>
      <c r="C272" s="41" t="s">
        <v>488</v>
      </c>
    </row>
    <row r="273" spans="2:3" ht="12.5" x14ac:dyDescent="0.25">
      <c r="B273" s="38" t="s">
        <v>489</v>
      </c>
      <c r="C273" s="41" t="s">
        <v>490</v>
      </c>
    </row>
    <row r="274" spans="2:3" ht="12.5" x14ac:dyDescent="0.25">
      <c r="B274" s="38"/>
      <c r="C274" s="40"/>
    </row>
    <row r="275" spans="2:3" ht="13" x14ac:dyDescent="0.3">
      <c r="B275" s="36" t="s">
        <v>491</v>
      </c>
      <c r="C275" s="42" t="s">
        <v>492</v>
      </c>
    </row>
    <row r="276" spans="2:3" ht="12.5" x14ac:dyDescent="0.25">
      <c r="B276" s="38" t="s">
        <v>493</v>
      </c>
      <c r="C276" s="39" t="s">
        <v>494</v>
      </c>
    </row>
    <row r="277" spans="2:3" ht="12.5" x14ac:dyDescent="0.25">
      <c r="B277" s="38" t="s">
        <v>495</v>
      </c>
      <c r="C277" s="39" t="s">
        <v>496</v>
      </c>
    </row>
    <row r="278" spans="2:3" ht="12.5" x14ac:dyDescent="0.25">
      <c r="B278" s="38" t="s">
        <v>497</v>
      </c>
      <c r="C278" s="39" t="s">
        <v>498</v>
      </c>
    </row>
    <row r="279" spans="2:3" ht="12.5" x14ac:dyDescent="0.25">
      <c r="B279" s="38" t="s">
        <v>499</v>
      </c>
      <c r="C279" s="39" t="s">
        <v>500</v>
      </c>
    </row>
    <row r="280" spans="2:3" ht="12.5" x14ac:dyDescent="0.25">
      <c r="B280" s="38" t="s">
        <v>501</v>
      </c>
      <c r="C280" s="39" t="s">
        <v>502</v>
      </c>
    </row>
    <row r="281" spans="2:3" ht="12.5" x14ac:dyDescent="0.25">
      <c r="B281" s="38" t="s">
        <v>503</v>
      </c>
      <c r="C281" s="39" t="s">
        <v>504</v>
      </c>
    </row>
    <row r="282" spans="2:3" ht="12.5" x14ac:dyDescent="0.25">
      <c r="B282" s="38" t="s">
        <v>505</v>
      </c>
      <c r="C282" s="39" t="s">
        <v>506</v>
      </c>
    </row>
    <row r="283" spans="2:3" ht="12.5" x14ac:dyDescent="0.25">
      <c r="B283" s="38" t="s">
        <v>507</v>
      </c>
      <c r="C283" s="39" t="s">
        <v>508</v>
      </c>
    </row>
    <row r="284" spans="2:3" ht="12.5" x14ac:dyDescent="0.25">
      <c r="B284" s="38"/>
      <c r="C284" s="39"/>
    </row>
    <row r="285" spans="2:3" ht="13" x14ac:dyDescent="0.3">
      <c r="B285" s="36" t="s">
        <v>509</v>
      </c>
      <c r="C285" s="42" t="s">
        <v>510</v>
      </c>
    </row>
    <row r="286" spans="2:3" ht="12.5" x14ac:dyDescent="0.25">
      <c r="B286" s="38" t="s">
        <v>511</v>
      </c>
      <c r="C286" s="40" t="s">
        <v>512</v>
      </c>
    </row>
    <row r="287" spans="2:3" ht="12.5" x14ac:dyDescent="0.25">
      <c r="B287" s="38" t="s">
        <v>513</v>
      </c>
      <c r="C287" s="40" t="s">
        <v>514</v>
      </c>
    </row>
    <row r="288" spans="2:3" ht="12.5" x14ac:dyDescent="0.25">
      <c r="B288" s="38" t="s">
        <v>515</v>
      </c>
      <c r="C288" s="40" t="s">
        <v>516</v>
      </c>
    </row>
    <row r="289" spans="2:3" ht="12.5" x14ac:dyDescent="0.25">
      <c r="B289" s="38" t="s">
        <v>517</v>
      </c>
      <c r="C289" s="41" t="s">
        <v>518</v>
      </c>
    </row>
    <row r="290" spans="2:3" ht="12.5" x14ac:dyDescent="0.25">
      <c r="B290" s="38" t="s">
        <v>519</v>
      </c>
      <c r="C290" s="41" t="s">
        <v>520</v>
      </c>
    </row>
    <row r="291" spans="2:3" ht="12.5" x14ac:dyDescent="0.25">
      <c r="B291" s="38" t="s">
        <v>521</v>
      </c>
      <c r="C291" s="40" t="s">
        <v>522</v>
      </c>
    </row>
    <row r="292" spans="2:3" ht="12.5" x14ac:dyDescent="0.25">
      <c r="B292" s="38" t="s">
        <v>523</v>
      </c>
      <c r="C292" s="39" t="s">
        <v>524</v>
      </c>
    </row>
    <row r="293" spans="2:3" ht="12.5" x14ac:dyDescent="0.25">
      <c r="B293" s="38" t="s">
        <v>525</v>
      </c>
      <c r="C293" s="39" t="s">
        <v>526</v>
      </c>
    </row>
    <row r="294" spans="2:3" ht="12.5" x14ac:dyDescent="0.25">
      <c r="B294" s="38"/>
      <c r="C294" s="39"/>
    </row>
    <row r="295" spans="2:3" ht="13" x14ac:dyDescent="0.3">
      <c r="B295" s="36" t="s">
        <v>527</v>
      </c>
      <c r="C295" s="42" t="s">
        <v>528</v>
      </c>
    </row>
    <row r="296" spans="2:3" ht="12.5" x14ac:dyDescent="0.25">
      <c r="B296" s="38" t="s">
        <v>529</v>
      </c>
      <c r="C296" s="40" t="s">
        <v>352</v>
      </c>
    </row>
    <row r="297" spans="2:3" ht="12.5" x14ac:dyDescent="0.25">
      <c r="B297" s="38" t="s">
        <v>530</v>
      </c>
      <c r="C297" s="40" t="s">
        <v>354</v>
      </c>
    </row>
    <row r="298" spans="2:3" ht="12.5" x14ac:dyDescent="0.25">
      <c r="B298" s="38" t="s">
        <v>531</v>
      </c>
      <c r="C298" s="40" t="s">
        <v>532</v>
      </c>
    </row>
    <row r="299" spans="2:3" ht="12.5" x14ac:dyDescent="0.25">
      <c r="B299" s="38" t="s">
        <v>533</v>
      </c>
      <c r="C299" s="41" t="s">
        <v>534</v>
      </c>
    </row>
    <row r="300" spans="2:3" ht="12.5" x14ac:dyDescent="0.25">
      <c r="B300" s="38" t="s">
        <v>535</v>
      </c>
      <c r="C300" s="41" t="s">
        <v>536</v>
      </c>
    </row>
    <row r="301" spans="2:3" ht="12.5" x14ac:dyDescent="0.25">
      <c r="B301" s="38" t="s">
        <v>537</v>
      </c>
      <c r="C301" s="40" t="s">
        <v>538</v>
      </c>
    </row>
    <row r="302" spans="2:3" ht="12.5" x14ac:dyDescent="0.25">
      <c r="B302" s="38" t="s">
        <v>539</v>
      </c>
      <c r="C302" s="39" t="s">
        <v>540</v>
      </c>
    </row>
    <row r="303" spans="2:3" ht="12.5" x14ac:dyDescent="0.25">
      <c r="B303" s="38" t="s">
        <v>541</v>
      </c>
      <c r="C303" s="39" t="s">
        <v>542</v>
      </c>
    </row>
    <row r="304" spans="2:3" ht="12.5" x14ac:dyDescent="0.25">
      <c r="B304" s="38" t="s">
        <v>543</v>
      </c>
      <c r="C304" s="40" t="s">
        <v>544</v>
      </c>
    </row>
    <row r="305" spans="1:186" ht="12.5" x14ac:dyDescent="0.25">
      <c r="B305" s="38" t="s">
        <v>545</v>
      </c>
      <c r="C305" s="40" t="s">
        <v>546</v>
      </c>
    </row>
    <row r="306" spans="1:186" ht="13" thickBot="1" x14ac:dyDescent="0.3">
      <c r="B306" s="38"/>
      <c r="C306" s="39"/>
    </row>
    <row r="307" spans="1:186" ht="15.75" customHeight="1" thickBot="1" x14ac:dyDescent="0.35">
      <c r="B307" s="103" t="s">
        <v>345</v>
      </c>
      <c r="C307" s="104"/>
    </row>
    <row r="308" spans="1:186" ht="14.25" customHeight="1" thickBot="1" x14ac:dyDescent="0.35">
      <c r="A308" s="1" t="s">
        <v>346</v>
      </c>
      <c r="B308" s="103" t="s">
        <v>347</v>
      </c>
      <c r="C308" s="104" t="s">
        <v>348</v>
      </c>
    </row>
    <row r="309" spans="1:186" ht="24.75" customHeight="1" thickBot="1" x14ac:dyDescent="0.35">
      <c r="A309" s="1"/>
      <c r="B309" s="11" t="str">
        <f>+$B$9</f>
        <v>Código ID Partida</v>
      </c>
      <c r="C309" s="12" t="str">
        <f>+$C$9</f>
        <v>Descripción</v>
      </c>
      <c r="GD309" s="3"/>
    </row>
    <row r="310" spans="1:186" ht="12.5" x14ac:dyDescent="0.25">
      <c r="B310" s="38"/>
      <c r="C310" s="40"/>
    </row>
    <row r="311" spans="1:186" ht="13" x14ac:dyDescent="0.3">
      <c r="B311" s="36" t="s">
        <v>547</v>
      </c>
      <c r="C311" s="42" t="s">
        <v>548</v>
      </c>
    </row>
    <row r="312" spans="1:186" ht="12.5" x14ac:dyDescent="0.25">
      <c r="B312" s="38" t="s">
        <v>549</v>
      </c>
      <c r="C312" s="41" t="s">
        <v>550</v>
      </c>
    </row>
    <row r="313" spans="1:186" s="18" customFormat="1" ht="12.5" x14ac:dyDescent="0.25">
      <c r="B313" s="38" t="s">
        <v>551</v>
      </c>
      <c r="C313" s="41" t="s">
        <v>552</v>
      </c>
    </row>
    <row r="314" spans="1:186" s="18" customFormat="1" ht="12.5" x14ac:dyDescent="0.25">
      <c r="B314" s="38" t="s">
        <v>553</v>
      </c>
      <c r="C314" s="41" t="s">
        <v>554</v>
      </c>
    </row>
    <row r="315" spans="1:186" s="18" customFormat="1" ht="12.5" x14ac:dyDescent="0.25">
      <c r="B315" s="38" t="s">
        <v>555</v>
      </c>
      <c r="C315" s="41" t="s">
        <v>556</v>
      </c>
    </row>
    <row r="316" spans="1:186" s="18" customFormat="1" ht="12.5" x14ac:dyDescent="0.25">
      <c r="B316" s="38" t="s">
        <v>557</v>
      </c>
      <c r="C316" s="41" t="s">
        <v>558</v>
      </c>
    </row>
    <row r="317" spans="1:186" s="18" customFormat="1" ht="12.5" x14ac:dyDescent="0.25">
      <c r="B317" s="38" t="s">
        <v>559</v>
      </c>
      <c r="C317" s="41" t="s">
        <v>560</v>
      </c>
    </row>
    <row r="318" spans="1:186" s="18" customFormat="1" ht="12.5" x14ac:dyDescent="0.25">
      <c r="B318" s="38" t="s">
        <v>561</v>
      </c>
      <c r="C318" s="41" t="s">
        <v>562</v>
      </c>
    </row>
    <row r="319" spans="1:186" s="18" customFormat="1" ht="12.5" x14ac:dyDescent="0.25">
      <c r="B319" s="38" t="s">
        <v>563</v>
      </c>
      <c r="C319" s="41" t="s">
        <v>564</v>
      </c>
    </row>
    <row r="320" spans="1:186" s="18" customFormat="1" ht="12.5" x14ac:dyDescent="0.25">
      <c r="B320" s="38"/>
      <c r="C320" s="40"/>
    </row>
    <row r="321" spans="2:3" ht="13" x14ac:dyDescent="0.3">
      <c r="B321" s="36" t="s">
        <v>565</v>
      </c>
      <c r="C321" s="42" t="s">
        <v>566</v>
      </c>
    </row>
    <row r="322" spans="2:3" ht="12.5" x14ac:dyDescent="0.25">
      <c r="B322" s="38" t="s">
        <v>567</v>
      </c>
      <c r="C322" s="39" t="s">
        <v>568</v>
      </c>
    </row>
    <row r="323" spans="2:3" ht="12.5" x14ac:dyDescent="0.25">
      <c r="B323" s="38" t="s">
        <v>569</v>
      </c>
      <c r="C323" s="39" t="s">
        <v>570</v>
      </c>
    </row>
    <row r="324" spans="2:3" ht="12.5" x14ac:dyDescent="0.25">
      <c r="B324" s="38" t="s">
        <v>571</v>
      </c>
      <c r="C324" s="39" t="s">
        <v>572</v>
      </c>
    </row>
    <row r="325" spans="2:3" ht="12.5" x14ac:dyDescent="0.25">
      <c r="B325" s="38" t="s">
        <v>573</v>
      </c>
      <c r="C325" s="39" t="s">
        <v>574</v>
      </c>
    </row>
    <row r="326" spans="2:3" ht="12.5" x14ac:dyDescent="0.25">
      <c r="B326" s="38" t="s">
        <v>575</v>
      </c>
      <c r="C326" s="39" t="s">
        <v>576</v>
      </c>
    </row>
    <row r="327" spans="2:3" ht="12.5" x14ac:dyDescent="0.25">
      <c r="B327" s="38" t="s">
        <v>577</v>
      </c>
      <c r="C327" s="39" t="s">
        <v>578</v>
      </c>
    </row>
    <row r="328" spans="2:3" ht="12.5" x14ac:dyDescent="0.25">
      <c r="B328" s="38" t="s">
        <v>579</v>
      </c>
      <c r="C328" s="39" t="s">
        <v>580</v>
      </c>
    </row>
    <row r="329" spans="2:3" ht="12.5" x14ac:dyDescent="0.25">
      <c r="B329" s="38" t="s">
        <v>581</v>
      </c>
      <c r="C329" s="39" t="s">
        <v>582</v>
      </c>
    </row>
    <row r="330" spans="2:3" ht="12.5" x14ac:dyDescent="0.25">
      <c r="B330" s="38" t="s">
        <v>583</v>
      </c>
      <c r="C330" s="39" t="s">
        <v>584</v>
      </c>
    </row>
    <row r="331" spans="2:3" ht="12.5" x14ac:dyDescent="0.25">
      <c r="B331" s="38" t="s">
        <v>585</v>
      </c>
      <c r="C331" s="39" t="s">
        <v>586</v>
      </c>
    </row>
    <row r="332" spans="2:3" ht="12.5" x14ac:dyDescent="0.25">
      <c r="B332" s="38" t="s">
        <v>587</v>
      </c>
      <c r="C332" s="39" t="s">
        <v>588</v>
      </c>
    </row>
    <row r="333" spans="2:3" ht="12.5" x14ac:dyDescent="0.25">
      <c r="B333" s="38" t="s">
        <v>589</v>
      </c>
      <c r="C333" s="39" t="s">
        <v>590</v>
      </c>
    </row>
    <row r="334" spans="2:3" ht="12.5" x14ac:dyDescent="0.25">
      <c r="B334" s="38" t="s">
        <v>591</v>
      </c>
      <c r="C334" s="39" t="s">
        <v>592</v>
      </c>
    </row>
    <row r="335" spans="2:3" ht="12.5" x14ac:dyDescent="0.25">
      <c r="B335" s="38" t="s">
        <v>593</v>
      </c>
      <c r="C335" s="39" t="s">
        <v>594</v>
      </c>
    </row>
    <row r="336" spans="2:3" ht="12.5" x14ac:dyDescent="0.25">
      <c r="B336" s="38" t="s">
        <v>595</v>
      </c>
      <c r="C336" s="39" t="s">
        <v>596</v>
      </c>
    </row>
    <row r="337" spans="2:3" ht="12.5" x14ac:dyDescent="0.25">
      <c r="B337" s="38"/>
      <c r="C337" s="40"/>
    </row>
    <row r="338" spans="2:3" ht="13" x14ac:dyDescent="0.3">
      <c r="B338" s="36" t="s">
        <v>597</v>
      </c>
      <c r="C338" s="42" t="s">
        <v>598</v>
      </c>
    </row>
    <row r="339" spans="2:3" ht="12.5" x14ac:dyDescent="0.25">
      <c r="B339" s="38" t="s">
        <v>599</v>
      </c>
      <c r="C339" s="40" t="s">
        <v>600</v>
      </c>
    </row>
    <row r="340" spans="2:3" ht="12.5" x14ac:dyDescent="0.25">
      <c r="B340" s="38" t="s">
        <v>601</v>
      </c>
      <c r="C340" s="40" t="s">
        <v>602</v>
      </c>
    </row>
    <row r="341" spans="2:3" ht="12.5" x14ac:dyDescent="0.25">
      <c r="B341" s="38" t="s">
        <v>603</v>
      </c>
      <c r="C341" s="40" t="s">
        <v>604</v>
      </c>
    </row>
    <row r="342" spans="2:3" ht="12.5" x14ac:dyDescent="0.25">
      <c r="B342" s="38" t="s">
        <v>605</v>
      </c>
      <c r="C342" s="40" t="s">
        <v>606</v>
      </c>
    </row>
    <row r="343" spans="2:3" ht="12.5" x14ac:dyDescent="0.25">
      <c r="B343" s="38" t="s">
        <v>607</v>
      </c>
      <c r="C343" s="40" t="s">
        <v>608</v>
      </c>
    </row>
    <row r="344" spans="2:3" ht="12.5" x14ac:dyDescent="0.25">
      <c r="B344" s="38" t="s">
        <v>609</v>
      </c>
      <c r="C344" s="40" t="s">
        <v>610</v>
      </c>
    </row>
    <row r="345" spans="2:3" ht="12.5" x14ac:dyDescent="0.25">
      <c r="B345" s="38" t="s">
        <v>611</v>
      </c>
      <c r="C345" s="40" t="s">
        <v>612</v>
      </c>
    </row>
    <row r="346" spans="2:3" ht="12.5" x14ac:dyDescent="0.25">
      <c r="B346" s="38" t="s">
        <v>613</v>
      </c>
      <c r="C346" s="40" t="s">
        <v>614</v>
      </c>
    </row>
    <row r="347" spans="2:3" ht="12.5" x14ac:dyDescent="0.25">
      <c r="B347" s="38" t="s">
        <v>615</v>
      </c>
      <c r="C347" s="40" t="s">
        <v>616</v>
      </c>
    </row>
    <row r="348" spans="2:3" s="18" customFormat="1" ht="12.5" x14ac:dyDescent="0.25">
      <c r="B348" s="44" t="s">
        <v>617</v>
      </c>
      <c r="C348" s="40" t="s">
        <v>618</v>
      </c>
    </row>
    <row r="349" spans="2:3" s="18" customFormat="1" ht="12.5" x14ac:dyDescent="0.25">
      <c r="B349" s="44" t="s">
        <v>619</v>
      </c>
      <c r="C349" s="40" t="s">
        <v>620</v>
      </c>
    </row>
    <row r="350" spans="2:3" s="18" customFormat="1" ht="12.5" x14ac:dyDescent="0.25">
      <c r="B350" s="44"/>
      <c r="C350" s="40"/>
    </row>
    <row r="351" spans="2:3" s="18" customFormat="1" ht="12.5" x14ac:dyDescent="0.25">
      <c r="B351" s="44" t="s">
        <v>621</v>
      </c>
      <c r="C351" s="40" t="s">
        <v>622</v>
      </c>
    </row>
    <row r="352" spans="2:3" s="18" customFormat="1" ht="12.5" x14ac:dyDescent="0.25">
      <c r="B352" s="44" t="s">
        <v>623</v>
      </c>
      <c r="C352" s="40" t="s">
        <v>624</v>
      </c>
    </row>
    <row r="353" spans="2:4" ht="12.5" x14ac:dyDescent="0.25">
      <c r="B353" s="38"/>
      <c r="C353" s="40"/>
    </row>
    <row r="354" spans="2:4" ht="13" x14ac:dyDescent="0.3">
      <c r="B354" s="36" t="s">
        <v>625</v>
      </c>
      <c r="C354" s="42" t="s">
        <v>626</v>
      </c>
    </row>
    <row r="355" spans="2:4" ht="12.5" x14ac:dyDescent="0.25">
      <c r="B355" s="38" t="s">
        <v>627</v>
      </c>
      <c r="C355" s="40" t="s">
        <v>628</v>
      </c>
    </row>
    <row r="356" spans="2:4" ht="13" x14ac:dyDescent="0.3">
      <c r="B356" s="38" t="s">
        <v>629</v>
      </c>
      <c r="C356" s="40" t="s">
        <v>630</v>
      </c>
      <c r="D356" s="21" t="s">
        <v>109</v>
      </c>
    </row>
    <row r="357" spans="2:4" ht="12.5" x14ac:dyDescent="0.25">
      <c r="B357" s="38" t="s">
        <v>631</v>
      </c>
      <c r="C357" s="40" t="s">
        <v>632</v>
      </c>
    </row>
    <row r="358" spans="2:4" ht="12.5" x14ac:dyDescent="0.25">
      <c r="B358" s="38" t="s">
        <v>633</v>
      </c>
      <c r="C358" s="40" t="s">
        <v>634</v>
      </c>
    </row>
    <row r="359" spans="2:4" ht="12.5" x14ac:dyDescent="0.25">
      <c r="B359" s="33" t="s">
        <v>635</v>
      </c>
      <c r="C359" s="34" t="s">
        <v>636</v>
      </c>
      <c r="D359" s="21" t="s">
        <v>344</v>
      </c>
    </row>
    <row r="360" spans="2:4" ht="12.5" x14ac:dyDescent="0.25">
      <c r="B360" s="38" t="s">
        <v>637</v>
      </c>
      <c r="C360" s="40" t="s">
        <v>638</v>
      </c>
    </row>
    <row r="361" spans="2:4" ht="12.5" x14ac:dyDescent="0.25">
      <c r="B361" s="38" t="s">
        <v>639</v>
      </c>
      <c r="C361" s="40" t="s">
        <v>640</v>
      </c>
    </row>
    <row r="362" spans="2:4" ht="12.5" x14ac:dyDescent="0.25">
      <c r="B362" s="38"/>
      <c r="C362" s="40"/>
    </row>
    <row r="363" spans="2:4" ht="13" x14ac:dyDescent="0.3">
      <c r="B363" s="36" t="s">
        <v>641</v>
      </c>
      <c r="C363" s="42" t="s">
        <v>642</v>
      </c>
    </row>
    <row r="364" spans="2:4" ht="12.5" x14ac:dyDescent="0.25">
      <c r="B364" s="38" t="s">
        <v>643</v>
      </c>
      <c r="C364" s="40" t="s">
        <v>644</v>
      </c>
    </row>
    <row r="365" spans="2:4" ht="12.5" x14ac:dyDescent="0.25">
      <c r="B365" s="38" t="s">
        <v>645</v>
      </c>
      <c r="C365" s="40" t="s">
        <v>646</v>
      </c>
    </row>
    <row r="366" spans="2:4" ht="12.5" x14ac:dyDescent="0.25">
      <c r="B366" s="38" t="s">
        <v>647</v>
      </c>
      <c r="C366" s="40" t="s">
        <v>648</v>
      </c>
    </row>
    <row r="367" spans="2:4" ht="12.5" x14ac:dyDescent="0.25">
      <c r="B367" s="38" t="s">
        <v>649</v>
      </c>
      <c r="C367" s="40" t="s">
        <v>650</v>
      </c>
    </row>
    <row r="368" spans="2:4" ht="12.5" x14ac:dyDescent="0.25">
      <c r="B368" s="38" t="s">
        <v>651</v>
      </c>
      <c r="C368" s="40" t="s">
        <v>652</v>
      </c>
    </row>
    <row r="369" spans="1:186" ht="12.5" x14ac:dyDescent="0.25">
      <c r="B369" s="38" t="s">
        <v>653</v>
      </c>
      <c r="C369" s="40" t="s">
        <v>654</v>
      </c>
    </row>
    <row r="370" spans="1:186" ht="12.5" x14ac:dyDescent="0.25">
      <c r="B370" s="38" t="s">
        <v>655</v>
      </c>
      <c r="C370" s="40" t="s">
        <v>656</v>
      </c>
    </row>
    <row r="371" spans="1:186" ht="12.5" x14ac:dyDescent="0.25">
      <c r="B371" s="38" t="s">
        <v>657</v>
      </c>
      <c r="C371" s="40" t="s">
        <v>658</v>
      </c>
    </row>
    <row r="372" spans="1:186" ht="12.5" x14ac:dyDescent="0.25">
      <c r="B372" s="38"/>
      <c r="C372" s="40"/>
    </row>
    <row r="373" spans="1:186" ht="13" thickBot="1" x14ac:dyDescent="0.3">
      <c r="B373" s="38"/>
      <c r="C373" s="40"/>
    </row>
    <row r="374" spans="1:186" ht="15.75" customHeight="1" thickBot="1" x14ac:dyDescent="0.35">
      <c r="B374" s="103" t="s">
        <v>345</v>
      </c>
      <c r="C374" s="104"/>
    </row>
    <row r="375" spans="1:186" ht="13.5" customHeight="1" thickBot="1" x14ac:dyDescent="0.35">
      <c r="B375" s="103" t="s">
        <v>347</v>
      </c>
      <c r="C375" s="104" t="s">
        <v>348</v>
      </c>
    </row>
    <row r="376" spans="1:186" ht="24.75" customHeight="1" thickBot="1" x14ac:dyDescent="0.35">
      <c r="A376" s="1"/>
      <c r="B376" s="11" t="str">
        <f>+$B$9</f>
        <v>Código ID Partida</v>
      </c>
      <c r="C376" s="12" t="str">
        <f>+$C$9</f>
        <v>Descripción</v>
      </c>
      <c r="GD376" s="3"/>
    </row>
    <row r="377" spans="1:186" ht="12.5" x14ac:dyDescent="0.25">
      <c r="B377" s="38"/>
      <c r="C377" s="40"/>
    </row>
    <row r="378" spans="1:186" ht="13" x14ac:dyDescent="0.3">
      <c r="B378" s="36" t="s">
        <v>659</v>
      </c>
      <c r="C378" s="42" t="s">
        <v>660</v>
      </c>
    </row>
    <row r="379" spans="1:186" ht="12.5" x14ac:dyDescent="0.25">
      <c r="B379" s="38" t="s">
        <v>661</v>
      </c>
      <c r="C379" s="40" t="s">
        <v>662</v>
      </c>
    </row>
    <row r="380" spans="1:186" ht="12.5" x14ac:dyDescent="0.25">
      <c r="B380" s="38" t="s">
        <v>663</v>
      </c>
      <c r="C380" s="40" t="s">
        <v>664</v>
      </c>
    </row>
    <row r="381" spans="1:186" ht="12.5" x14ac:dyDescent="0.25">
      <c r="B381" s="38" t="s">
        <v>665</v>
      </c>
      <c r="C381" s="40" t="s">
        <v>666</v>
      </c>
    </row>
    <row r="382" spans="1:186" ht="12.5" x14ac:dyDescent="0.25">
      <c r="B382" s="38" t="s">
        <v>667</v>
      </c>
      <c r="C382" s="40" t="s">
        <v>668</v>
      </c>
    </row>
    <row r="383" spans="1:186" ht="12.5" x14ac:dyDescent="0.25">
      <c r="B383" s="38" t="s">
        <v>669</v>
      </c>
      <c r="C383" s="40" t="s">
        <v>670</v>
      </c>
    </row>
    <row r="384" spans="1:186" ht="12.5" x14ac:dyDescent="0.25">
      <c r="B384" s="38" t="s">
        <v>671</v>
      </c>
      <c r="C384" s="40" t="s">
        <v>181</v>
      </c>
    </row>
    <row r="385" spans="2:3" ht="12.5" x14ac:dyDescent="0.25">
      <c r="B385" s="38"/>
      <c r="C385" s="40"/>
    </row>
    <row r="386" spans="2:3" ht="13" x14ac:dyDescent="0.3">
      <c r="B386" s="36" t="s">
        <v>672</v>
      </c>
      <c r="C386" s="42" t="s">
        <v>673</v>
      </c>
    </row>
    <row r="387" spans="2:3" ht="12.5" x14ac:dyDescent="0.25">
      <c r="B387" s="38" t="s">
        <v>674</v>
      </c>
      <c r="C387" s="39" t="s">
        <v>675</v>
      </c>
    </row>
    <row r="388" spans="2:3" ht="12.5" x14ac:dyDescent="0.25">
      <c r="B388" s="38" t="s">
        <v>676</v>
      </c>
      <c r="C388" s="39" t="s">
        <v>677</v>
      </c>
    </row>
    <row r="389" spans="2:3" ht="12.5" x14ac:dyDescent="0.25">
      <c r="B389" s="38" t="s">
        <v>678</v>
      </c>
      <c r="C389" s="39" t="s">
        <v>679</v>
      </c>
    </row>
    <row r="390" spans="2:3" ht="12.5" x14ac:dyDescent="0.25">
      <c r="B390" s="38"/>
      <c r="C390" s="39"/>
    </row>
    <row r="391" spans="2:3" ht="13" x14ac:dyDescent="0.3">
      <c r="B391" s="36" t="s">
        <v>680</v>
      </c>
      <c r="C391" s="42" t="s">
        <v>681</v>
      </c>
    </row>
    <row r="392" spans="2:3" ht="12.5" x14ac:dyDescent="0.25">
      <c r="B392" s="38" t="s">
        <v>682</v>
      </c>
      <c r="C392" s="40" t="s">
        <v>683</v>
      </c>
    </row>
    <row r="393" spans="2:3" ht="12.5" x14ac:dyDescent="0.25">
      <c r="B393" s="38" t="s">
        <v>684</v>
      </c>
      <c r="C393" s="40" t="s">
        <v>685</v>
      </c>
    </row>
    <row r="394" spans="2:3" ht="12.5" x14ac:dyDescent="0.25">
      <c r="B394" s="38" t="s">
        <v>686</v>
      </c>
      <c r="C394" s="40" t="s">
        <v>687</v>
      </c>
    </row>
    <row r="395" spans="2:3" ht="12.5" x14ac:dyDescent="0.25">
      <c r="B395" s="38" t="s">
        <v>688</v>
      </c>
      <c r="C395" s="40" t="s">
        <v>689</v>
      </c>
    </row>
    <row r="396" spans="2:3" ht="12.5" x14ac:dyDescent="0.25">
      <c r="B396" s="38" t="s">
        <v>690</v>
      </c>
      <c r="C396" s="40" t="s">
        <v>691</v>
      </c>
    </row>
    <row r="397" spans="2:3" ht="12.5" x14ac:dyDescent="0.25">
      <c r="B397" s="38" t="s">
        <v>692</v>
      </c>
      <c r="C397" s="40" t="s">
        <v>693</v>
      </c>
    </row>
    <row r="398" spans="2:3" ht="12.5" x14ac:dyDescent="0.25">
      <c r="B398" s="38" t="s">
        <v>694</v>
      </c>
      <c r="C398" s="40" t="s">
        <v>695</v>
      </c>
    </row>
    <row r="399" spans="2:3" ht="12.5" x14ac:dyDescent="0.25">
      <c r="B399" s="38" t="s">
        <v>696</v>
      </c>
      <c r="C399" s="40" t="s">
        <v>697</v>
      </c>
    </row>
    <row r="400" spans="2:3" ht="12.5" x14ac:dyDescent="0.25">
      <c r="B400" s="38"/>
      <c r="C400" s="41"/>
    </row>
    <row r="401" spans="2:3" ht="13" x14ac:dyDescent="0.3">
      <c r="B401" s="36" t="s">
        <v>698</v>
      </c>
      <c r="C401" s="42" t="s">
        <v>699</v>
      </c>
    </row>
    <row r="402" spans="2:3" ht="12.5" x14ac:dyDescent="0.25">
      <c r="B402" s="38" t="s">
        <v>700</v>
      </c>
      <c r="C402" s="40" t="s">
        <v>701</v>
      </c>
    </row>
    <row r="403" spans="2:3" ht="12.5" x14ac:dyDescent="0.25">
      <c r="B403" s="38" t="s">
        <v>702</v>
      </c>
      <c r="C403" s="40" t="s">
        <v>703</v>
      </c>
    </row>
    <row r="404" spans="2:3" ht="12.5" x14ac:dyDescent="0.25">
      <c r="B404" s="38" t="s">
        <v>704</v>
      </c>
      <c r="C404" s="40" t="s">
        <v>705</v>
      </c>
    </row>
    <row r="405" spans="2:3" ht="12.5" x14ac:dyDescent="0.25">
      <c r="B405" s="38" t="s">
        <v>706</v>
      </c>
      <c r="C405" s="40" t="s">
        <v>707</v>
      </c>
    </row>
    <row r="406" spans="2:3" ht="12.5" x14ac:dyDescent="0.25">
      <c r="B406" s="38" t="s">
        <v>708</v>
      </c>
      <c r="C406" s="40" t="s">
        <v>709</v>
      </c>
    </row>
    <row r="407" spans="2:3" ht="12.5" x14ac:dyDescent="0.25">
      <c r="B407" s="38" t="s">
        <v>710</v>
      </c>
      <c r="C407" s="40" t="s">
        <v>711</v>
      </c>
    </row>
    <row r="408" spans="2:3" ht="12.5" x14ac:dyDescent="0.25">
      <c r="B408" s="38" t="s">
        <v>712</v>
      </c>
      <c r="C408" s="40" t="s">
        <v>713</v>
      </c>
    </row>
    <row r="409" spans="2:3" ht="12.5" x14ac:dyDescent="0.25">
      <c r="B409" s="38" t="s">
        <v>714</v>
      </c>
      <c r="C409" s="40" t="s">
        <v>715</v>
      </c>
    </row>
    <row r="410" spans="2:3" ht="12.5" x14ac:dyDescent="0.25">
      <c r="B410" s="38" t="s">
        <v>716</v>
      </c>
      <c r="C410" s="40" t="s">
        <v>717</v>
      </c>
    </row>
    <row r="411" spans="2:3" ht="12.5" x14ac:dyDescent="0.25">
      <c r="B411" s="38" t="s">
        <v>718</v>
      </c>
      <c r="C411" s="40" t="s">
        <v>719</v>
      </c>
    </row>
    <row r="412" spans="2:3" ht="12.5" x14ac:dyDescent="0.25">
      <c r="B412" s="38" t="s">
        <v>720</v>
      </c>
      <c r="C412" s="40" t="s">
        <v>721</v>
      </c>
    </row>
    <row r="413" spans="2:3" ht="12.5" x14ac:dyDescent="0.25">
      <c r="B413" s="38" t="s">
        <v>722</v>
      </c>
      <c r="C413" s="40" t="s">
        <v>723</v>
      </c>
    </row>
    <row r="414" spans="2:3" ht="12.5" x14ac:dyDescent="0.25">
      <c r="B414" s="38"/>
      <c r="C414" s="40"/>
    </row>
    <row r="415" spans="2:3" ht="13" x14ac:dyDescent="0.3">
      <c r="B415" s="36" t="s">
        <v>724</v>
      </c>
      <c r="C415" s="42" t="s">
        <v>725</v>
      </c>
    </row>
    <row r="416" spans="2:3" ht="12.5" x14ac:dyDescent="0.25">
      <c r="B416" s="38" t="s">
        <v>726</v>
      </c>
      <c r="C416" s="40" t="s">
        <v>727</v>
      </c>
    </row>
    <row r="417" spans="2:7" ht="12.5" x14ac:dyDescent="0.25">
      <c r="B417" s="38" t="s">
        <v>728</v>
      </c>
      <c r="C417" s="40" t="s">
        <v>729</v>
      </c>
    </row>
    <row r="418" spans="2:7" ht="12.5" x14ac:dyDescent="0.25">
      <c r="B418" s="38" t="s">
        <v>730</v>
      </c>
      <c r="C418" s="40" t="s">
        <v>731</v>
      </c>
    </row>
    <row r="419" spans="2:7" ht="12.5" x14ac:dyDescent="0.25">
      <c r="B419" s="38"/>
      <c r="C419" s="40"/>
    </row>
    <row r="420" spans="2:7" ht="13" x14ac:dyDescent="0.3">
      <c r="B420" s="45" t="s">
        <v>732</v>
      </c>
      <c r="C420" s="46" t="s">
        <v>733</v>
      </c>
      <c r="D420" s="21" t="s">
        <v>344</v>
      </c>
    </row>
    <row r="421" spans="2:7" ht="12.5" x14ac:dyDescent="0.25">
      <c r="B421" s="33" t="s">
        <v>734</v>
      </c>
      <c r="C421" s="34" t="s">
        <v>735</v>
      </c>
      <c r="D421" s="21" t="s">
        <v>344</v>
      </c>
    </row>
    <row r="422" spans="2:7" ht="12.5" x14ac:dyDescent="0.25">
      <c r="B422" s="33" t="s">
        <v>736</v>
      </c>
      <c r="C422" s="34" t="s">
        <v>737</v>
      </c>
      <c r="D422" s="21" t="s">
        <v>344</v>
      </c>
    </row>
    <row r="423" spans="2:7" ht="12.5" x14ac:dyDescent="0.25">
      <c r="B423" s="33" t="s">
        <v>738</v>
      </c>
      <c r="C423" s="34" t="s">
        <v>739</v>
      </c>
      <c r="D423" s="21" t="s">
        <v>344</v>
      </c>
    </row>
    <row r="424" spans="2:7" ht="12.5" x14ac:dyDescent="0.25">
      <c r="B424" s="38"/>
      <c r="C424" s="40"/>
    </row>
    <row r="425" spans="2:7" ht="13" x14ac:dyDescent="0.3">
      <c r="B425" s="36" t="s">
        <v>740</v>
      </c>
      <c r="C425" s="42" t="s">
        <v>741</v>
      </c>
    </row>
    <row r="426" spans="2:7" ht="12.5" x14ac:dyDescent="0.25">
      <c r="B426" s="38" t="s">
        <v>742</v>
      </c>
      <c r="C426" s="40" t="s">
        <v>743</v>
      </c>
    </row>
    <row r="427" spans="2:7" ht="12.5" x14ac:dyDescent="0.25">
      <c r="B427" s="38" t="s">
        <v>744</v>
      </c>
      <c r="C427" s="40" t="s">
        <v>745</v>
      </c>
    </row>
    <row r="428" spans="2:7" ht="12.5" x14ac:dyDescent="0.25">
      <c r="B428" s="38" t="s">
        <v>746</v>
      </c>
      <c r="C428" s="40" t="s">
        <v>747</v>
      </c>
    </row>
    <row r="429" spans="2:7" ht="12.5" x14ac:dyDescent="0.25">
      <c r="B429" s="38" t="s">
        <v>748</v>
      </c>
      <c r="C429" s="40" t="s">
        <v>749</v>
      </c>
    </row>
    <row r="430" spans="2:7" ht="12.5" x14ac:dyDescent="0.25">
      <c r="B430" s="38" t="s">
        <v>750</v>
      </c>
      <c r="C430" s="40" t="s">
        <v>751</v>
      </c>
    </row>
    <row r="431" spans="2:7" s="18" customFormat="1" ht="12.5" x14ac:dyDescent="0.25">
      <c r="B431" s="38" t="s">
        <v>752</v>
      </c>
      <c r="C431" s="40" t="s">
        <v>753</v>
      </c>
    </row>
    <row r="432" spans="2:7" s="18" customFormat="1" ht="13" x14ac:dyDescent="0.3">
      <c r="B432" s="47" t="s">
        <v>754</v>
      </c>
      <c r="C432" s="48" t="s">
        <v>755</v>
      </c>
      <c r="D432" s="21" t="s">
        <v>112</v>
      </c>
      <c r="E432" s="2"/>
      <c r="F432" s="2"/>
      <c r="G432" s="2"/>
    </row>
    <row r="433" spans="2:4" s="18" customFormat="1" ht="13" x14ac:dyDescent="0.3">
      <c r="B433" s="47" t="s">
        <v>756</v>
      </c>
      <c r="C433" s="48" t="s">
        <v>757</v>
      </c>
      <c r="D433" s="21" t="s">
        <v>112</v>
      </c>
    </row>
    <row r="434" spans="2:4" s="18" customFormat="1" ht="13" x14ac:dyDescent="0.3">
      <c r="B434" s="47" t="s">
        <v>758</v>
      </c>
      <c r="C434" s="48" t="s">
        <v>759</v>
      </c>
      <c r="D434" s="21" t="s">
        <v>112</v>
      </c>
    </row>
    <row r="435" spans="2:4" x14ac:dyDescent="0.25">
      <c r="B435" s="2"/>
      <c r="C435" s="2"/>
    </row>
    <row r="436" spans="2:4" ht="12.5" x14ac:dyDescent="0.25">
      <c r="B436" s="38"/>
      <c r="C436" s="40"/>
    </row>
    <row r="437" spans="2:4" ht="12.5" x14ac:dyDescent="0.25">
      <c r="B437" s="38" t="s">
        <v>760</v>
      </c>
      <c r="C437" s="40" t="s">
        <v>761</v>
      </c>
    </row>
    <row r="438" spans="2:4" ht="12.5" x14ac:dyDescent="0.25">
      <c r="B438" s="38" t="s">
        <v>762</v>
      </c>
      <c r="C438" s="40" t="s">
        <v>763</v>
      </c>
    </row>
    <row r="439" spans="2:4" ht="12.5" x14ac:dyDescent="0.25">
      <c r="B439" s="38"/>
      <c r="C439" s="40"/>
    </row>
    <row r="440" spans="2:4" ht="13" x14ac:dyDescent="0.3">
      <c r="B440" s="36" t="s">
        <v>764</v>
      </c>
      <c r="C440" s="42" t="s">
        <v>765</v>
      </c>
    </row>
    <row r="441" spans="2:4" ht="12.5" x14ac:dyDescent="0.25">
      <c r="B441" s="38" t="s">
        <v>766</v>
      </c>
      <c r="C441" s="41" t="s">
        <v>767</v>
      </c>
    </row>
    <row r="442" spans="2:4" ht="12.5" x14ac:dyDescent="0.25">
      <c r="B442" s="38" t="s">
        <v>768</v>
      </c>
      <c r="C442" s="41" t="s">
        <v>769</v>
      </c>
    </row>
    <row r="443" spans="2:4" ht="12.5" x14ac:dyDescent="0.25">
      <c r="B443" s="38" t="s">
        <v>770</v>
      </c>
      <c r="C443" s="41" t="s">
        <v>771</v>
      </c>
    </row>
    <row r="444" spans="2:4" ht="12.5" x14ac:dyDescent="0.25">
      <c r="B444" s="38" t="s">
        <v>772</v>
      </c>
      <c r="C444" s="41" t="s">
        <v>773</v>
      </c>
    </row>
    <row r="445" spans="2:4" ht="12.5" x14ac:dyDescent="0.25">
      <c r="B445" s="38" t="s">
        <v>774</v>
      </c>
      <c r="C445" s="41" t="s">
        <v>775</v>
      </c>
    </row>
    <row r="446" spans="2:4" ht="12.5" x14ac:dyDescent="0.25">
      <c r="B446" s="38" t="s">
        <v>776</v>
      </c>
      <c r="C446" s="41" t="s">
        <v>777</v>
      </c>
    </row>
    <row r="447" spans="2:4" ht="12.5" x14ac:dyDescent="0.25">
      <c r="B447" s="38" t="s">
        <v>778</v>
      </c>
      <c r="C447" s="41" t="s">
        <v>779</v>
      </c>
    </row>
    <row r="448" spans="2:4" ht="12.5" hidden="1" x14ac:dyDescent="0.25">
      <c r="B448" s="38"/>
      <c r="C448" s="41"/>
    </row>
    <row r="449" spans="2:3" ht="12.5" x14ac:dyDescent="0.25">
      <c r="B449" s="38" t="s">
        <v>780</v>
      </c>
      <c r="C449" s="49" t="s">
        <v>781</v>
      </c>
    </row>
    <row r="450" spans="2:3" ht="12.5" x14ac:dyDescent="0.25">
      <c r="B450" s="38" t="s">
        <v>782</v>
      </c>
      <c r="C450" s="41" t="s">
        <v>783</v>
      </c>
    </row>
    <row r="451" spans="2:3" ht="12.5" x14ac:dyDescent="0.25">
      <c r="B451" s="38"/>
      <c r="C451" s="41"/>
    </row>
    <row r="452" spans="2:3" ht="13" x14ac:dyDescent="0.3">
      <c r="B452" s="36" t="s">
        <v>784</v>
      </c>
      <c r="C452" s="42" t="s">
        <v>785</v>
      </c>
    </row>
    <row r="453" spans="2:3" ht="12.5" x14ac:dyDescent="0.25">
      <c r="B453" s="38" t="s">
        <v>786</v>
      </c>
      <c r="C453" s="41" t="s">
        <v>787</v>
      </c>
    </row>
    <row r="454" spans="2:3" ht="12.5" x14ac:dyDescent="0.25">
      <c r="B454" s="50"/>
      <c r="C454" s="50"/>
    </row>
    <row r="455" spans="2:3" ht="12.5" x14ac:dyDescent="0.25">
      <c r="B455" s="50"/>
      <c r="C455" s="50"/>
    </row>
    <row r="456" spans="2:3" ht="12.5" x14ac:dyDescent="0.25">
      <c r="B456" s="50"/>
      <c r="C456" s="50"/>
    </row>
    <row r="457" spans="2:3" ht="12.5" x14ac:dyDescent="0.25">
      <c r="B457" s="50"/>
      <c r="C457" s="50"/>
    </row>
    <row r="458" spans="2:3" ht="12.5" x14ac:dyDescent="0.25">
      <c r="B458" s="50"/>
      <c r="C458" s="50"/>
    </row>
    <row r="459" spans="2:3" ht="12.5" x14ac:dyDescent="0.25">
      <c r="B459" s="50"/>
      <c r="C459" s="50"/>
    </row>
    <row r="460" spans="2:3" ht="12.5" x14ac:dyDescent="0.25">
      <c r="B460" s="3"/>
      <c r="C460" s="50"/>
    </row>
    <row r="461" spans="2:3" ht="12.5" x14ac:dyDescent="0.25">
      <c r="B461" s="50"/>
      <c r="C461" s="50"/>
    </row>
    <row r="462" spans="2:3" ht="12.5" x14ac:dyDescent="0.25">
      <c r="B462" s="50"/>
      <c r="C462" s="50"/>
    </row>
    <row r="463" spans="2:3" ht="12.5" x14ac:dyDescent="0.25">
      <c r="B463" s="50"/>
      <c r="C463" s="50"/>
    </row>
    <row r="464" spans="2:3" ht="12.5" x14ac:dyDescent="0.25">
      <c r="B464" s="50"/>
      <c r="C464" s="50"/>
    </row>
    <row r="465" spans="2:3" ht="12.5" x14ac:dyDescent="0.25">
      <c r="B465" s="50"/>
      <c r="C465" s="50"/>
    </row>
    <row r="466" spans="2:3" ht="12.5" x14ac:dyDescent="0.25">
      <c r="B466" s="50"/>
      <c r="C466" s="50"/>
    </row>
    <row r="467" spans="2:3" ht="12.5" x14ac:dyDescent="0.25">
      <c r="B467" s="50"/>
      <c r="C467" s="50"/>
    </row>
    <row r="468" spans="2:3" ht="12.5" x14ac:dyDescent="0.25">
      <c r="B468" s="50"/>
      <c r="C468" s="50"/>
    </row>
    <row r="469" spans="2:3" ht="12.5" x14ac:dyDescent="0.25">
      <c r="B469" s="50"/>
      <c r="C469" s="50"/>
    </row>
    <row r="470" spans="2:3" ht="12.5" x14ac:dyDescent="0.25">
      <c r="B470" s="50"/>
      <c r="C470" s="50"/>
    </row>
    <row r="471" spans="2:3" ht="12.5" x14ac:dyDescent="0.25">
      <c r="B471" s="50"/>
      <c r="C471" s="50"/>
    </row>
    <row r="472" spans="2:3" ht="12.5" x14ac:dyDescent="0.25">
      <c r="B472" s="50"/>
      <c r="C472" s="50"/>
    </row>
    <row r="473" spans="2:3" ht="12.5" x14ac:dyDescent="0.25">
      <c r="B473" s="50"/>
      <c r="C473" s="50"/>
    </row>
    <row r="474" spans="2:3" ht="12.5" x14ac:dyDescent="0.25">
      <c r="B474" s="50"/>
      <c r="C474" s="50"/>
    </row>
    <row r="475" spans="2:3" ht="14" x14ac:dyDescent="0.3">
      <c r="B475" s="51"/>
      <c r="C475" s="51"/>
    </row>
    <row r="476" spans="2:3" ht="14" x14ac:dyDescent="0.3">
      <c r="B476" s="51"/>
      <c r="C476" s="51"/>
    </row>
    <row r="477" spans="2:3" ht="14" x14ac:dyDescent="0.3">
      <c r="B477" s="51"/>
      <c r="C477" s="51"/>
    </row>
    <row r="478" spans="2:3" ht="14" x14ac:dyDescent="0.3">
      <c r="B478" s="51"/>
      <c r="C478" s="51"/>
    </row>
    <row r="479" spans="2:3" ht="14" x14ac:dyDescent="0.3">
      <c r="B479" s="51"/>
      <c r="C479" s="51"/>
    </row>
    <row r="480" spans="2:3" ht="14" x14ac:dyDescent="0.3">
      <c r="B480" s="51"/>
      <c r="C480" s="51"/>
    </row>
    <row r="481" spans="2:3" ht="14" x14ac:dyDescent="0.3">
      <c r="B481" s="51"/>
      <c r="C481" s="51"/>
    </row>
    <row r="482" spans="2:3" ht="14" x14ac:dyDescent="0.3">
      <c r="B482" s="51"/>
      <c r="C482" s="51"/>
    </row>
    <row r="483" spans="2:3" ht="14" x14ac:dyDescent="0.3">
      <c r="B483" s="51"/>
      <c r="C483" s="51"/>
    </row>
    <row r="484" spans="2:3" ht="14" x14ac:dyDescent="0.3">
      <c r="B484" s="51"/>
      <c r="C484" s="51"/>
    </row>
    <row r="485" spans="2:3" ht="14" x14ac:dyDescent="0.3">
      <c r="B485" s="51"/>
      <c r="C485" s="51"/>
    </row>
    <row r="486" spans="2:3" ht="14" x14ac:dyDescent="0.3">
      <c r="B486" s="51"/>
      <c r="C486" s="51"/>
    </row>
    <row r="487" spans="2:3" ht="14" x14ac:dyDescent="0.3">
      <c r="B487" s="51"/>
      <c r="C487" s="51"/>
    </row>
    <row r="488" spans="2:3" ht="14" x14ac:dyDescent="0.3">
      <c r="B488" s="51"/>
      <c r="C488" s="51"/>
    </row>
    <row r="489" spans="2:3" ht="14" x14ac:dyDescent="0.3">
      <c r="B489" s="51"/>
      <c r="C489" s="51"/>
    </row>
    <row r="490" spans="2:3" ht="14" x14ac:dyDescent="0.3">
      <c r="B490" s="51"/>
      <c r="C490" s="51"/>
    </row>
    <row r="491" spans="2:3" ht="14" x14ac:dyDescent="0.3">
      <c r="B491" s="51"/>
      <c r="C491" s="51"/>
    </row>
    <row r="492" spans="2:3" ht="14" x14ac:dyDescent="0.3">
      <c r="B492" s="51"/>
      <c r="C492" s="51"/>
    </row>
    <row r="493" spans="2:3" ht="14" x14ac:dyDescent="0.3">
      <c r="B493" s="51"/>
      <c r="C493" s="51"/>
    </row>
    <row r="494" spans="2:3" ht="14" x14ac:dyDescent="0.3">
      <c r="B494" s="51"/>
      <c r="C494" s="51"/>
    </row>
    <row r="495" spans="2:3" ht="14" x14ac:dyDescent="0.3">
      <c r="B495" s="51"/>
      <c r="C495" s="51"/>
    </row>
    <row r="496" spans="2:3" ht="14" x14ac:dyDescent="0.3">
      <c r="B496" s="51"/>
      <c r="C496" s="51"/>
    </row>
    <row r="497" spans="2:3" ht="14" x14ac:dyDescent="0.3">
      <c r="B497" s="51"/>
      <c r="C497" s="51"/>
    </row>
    <row r="498" spans="2:3" ht="14" x14ac:dyDescent="0.3">
      <c r="B498" s="51"/>
      <c r="C498" s="51"/>
    </row>
    <row r="499" spans="2:3" ht="14.5" x14ac:dyDescent="0.35">
      <c r="B499" s="52"/>
      <c r="C499" s="52"/>
    </row>
    <row r="500" spans="2:3" ht="14.5" x14ac:dyDescent="0.35">
      <c r="B500" s="52"/>
      <c r="C500" s="52"/>
    </row>
    <row r="501" spans="2:3" ht="14.5" x14ac:dyDescent="0.35">
      <c r="B501" s="52"/>
      <c r="C501" s="52"/>
    </row>
    <row r="502" spans="2:3" ht="14.5" x14ac:dyDescent="0.35">
      <c r="B502" s="52"/>
      <c r="C502" s="52"/>
    </row>
    <row r="503" spans="2:3" ht="14.5" x14ac:dyDescent="0.35">
      <c r="B503" s="52"/>
      <c r="C503" s="52"/>
    </row>
    <row r="504" spans="2:3" ht="14.5" x14ac:dyDescent="0.35">
      <c r="B504" s="52"/>
      <c r="C504" s="52"/>
    </row>
    <row r="505" spans="2:3" ht="14.5" x14ac:dyDescent="0.35">
      <c r="B505" s="52"/>
      <c r="C505" s="52"/>
    </row>
    <row r="506" spans="2:3" ht="14.5" x14ac:dyDescent="0.35">
      <c r="B506" s="52"/>
      <c r="C506" s="52"/>
    </row>
    <row r="507" spans="2:3" ht="14.5" x14ac:dyDescent="0.35">
      <c r="B507" s="52"/>
      <c r="C507" s="52"/>
    </row>
    <row r="508" spans="2:3" ht="14.5" x14ac:dyDescent="0.35">
      <c r="B508" s="52"/>
      <c r="C508" s="52"/>
    </row>
    <row r="509" spans="2:3" ht="14.5" x14ac:dyDescent="0.35">
      <c r="B509" s="52"/>
      <c r="C509" s="52"/>
    </row>
    <row r="510" spans="2:3" ht="14.5" x14ac:dyDescent="0.35">
      <c r="B510" s="52"/>
      <c r="C510" s="52"/>
    </row>
    <row r="511" spans="2:3" ht="14.5" x14ac:dyDescent="0.35">
      <c r="B511" s="52"/>
      <c r="C511" s="52"/>
    </row>
    <row r="512" spans="2:3" ht="14.5" x14ac:dyDescent="0.3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BD58-4456-4EA6-811F-11EDB387C111}">
  <sheetPr>
    <outlinePr summaryBelow="0"/>
    <pageSetUpPr autoPageBreaks="0" fitToPage="1"/>
  </sheetPr>
  <dimension ref="B1:AA35"/>
  <sheetViews>
    <sheetView showGridLines="0" topLeftCell="A3" workbookViewId="0">
      <selection activeCell="B7" sqref="B7:B26"/>
    </sheetView>
  </sheetViews>
  <sheetFormatPr baseColWidth="10" defaultRowHeight="12.75" customHeight="1" x14ac:dyDescent="0.35"/>
  <cols>
    <col min="1" max="1" width="1.1796875" style="113" customWidth="1"/>
    <col min="2" max="2" width="10.90625" style="113" customWidth="1"/>
    <col min="3" max="3" width="1.1796875" style="113" customWidth="1"/>
    <col min="4" max="4" width="58" style="113" bestFit="1" customWidth="1"/>
    <col min="5" max="5" width="1.1796875" style="113" customWidth="1"/>
    <col min="6" max="6" width="6.1796875" style="113" customWidth="1"/>
    <col min="7" max="7" width="2.08984375" style="113" customWidth="1"/>
    <col min="8" max="8" width="13.453125" style="113" customWidth="1"/>
    <col min="9" max="9" width="1.6328125" style="113" customWidth="1"/>
    <col min="10" max="10" width="2.7265625" style="113" customWidth="1"/>
    <col min="11" max="11" width="13.453125" style="113" customWidth="1"/>
    <col min="12" max="12" width="1.54296875" style="113" customWidth="1"/>
    <col min="13" max="13" width="13.6328125" style="113" customWidth="1"/>
    <col min="14" max="14" width="14.36328125" style="113" customWidth="1"/>
    <col min="15" max="15" width="1.08984375" style="113" customWidth="1"/>
    <col min="16" max="16" width="13.453125" style="113" customWidth="1"/>
    <col min="17" max="17" width="2.90625" style="113" customWidth="1"/>
    <col min="18" max="18" width="13.36328125" style="113" customWidth="1"/>
    <col min="19" max="19" width="11.54296875" style="113" bestFit="1" customWidth="1"/>
    <col min="20" max="20" width="11.54296875" style="113" hidden="1" customWidth="1"/>
    <col min="21" max="21" width="1.54296875" style="113" hidden="1" customWidth="1"/>
    <col min="22" max="22" width="10.1796875" style="113" bestFit="1" customWidth="1"/>
    <col min="23" max="23" width="6.54296875" style="113" hidden="1" customWidth="1"/>
    <col min="24" max="24" width="10.1796875" style="113" bestFit="1" customWidth="1"/>
    <col min="25" max="25" width="7.26953125" style="113" customWidth="1"/>
    <col min="26" max="26" width="12.453125" style="113" bestFit="1" customWidth="1"/>
    <col min="27" max="256" width="7.26953125" style="113" customWidth="1"/>
    <col min="257" max="257" width="1.1796875" style="113" customWidth="1"/>
    <col min="258" max="258" width="10.90625" style="113"/>
    <col min="259" max="259" width="1.1796875" style="113" customWidth="1"/>
    <col min="260" max="260" width="58" style="113" bestFit="1" customWidth="1"/>
    <col min="261" max="273" width="0" style="113" hidden="1" customWidth="1"/>
    <col min="274" max="274" width="13.36328125" style="113" customWidth="1"/>
    <col min="275" max="275" width="11.54296875" style="113" bestFit="1" customWidth="1"/>
    <col min="276" max="277" width="0" style="113" hidden="1" customWidth="1"/>
    <col min="278" max="278" width="10.1796875" style="113" bestFit="1" customWidth="1"/>
    <col min="279" max="279" width="0" style="113" hidden="1" customWidth="1"/>
    <col min="280" max="280" width="10.1796875" style="113" bestFit="1" customWidth="1"/>
    <col min="281" max="512" width="7.26953125" style="113" customWidth="1"/>
    <col min="513" max="513" width="1.1796875" style="113" customWidth="1"/>
    <col min="514" max="514" width="10.90625" style="113"/>
    <col min="515" max="515" width="1.1796875" style="113" customWidth="1"/>
    <col min="516" max="516" width="58" style="113" bestFit="1" customWidth="1"/>
    <col min="517" max="529" width="0" style="113" hidden="1" customWidth="1"/>
    <col min="530" max="530" width="13.36328125" style="113" customWidth="1"/>
    <col min="531" max="531" width="11.54296875" style="113" bestFit="1" customWidth="1"/>
    <col min="532" max="533" width="0" style="113" hidden="1" customWidth="1"/>
    <col min="534" max="534" width="10.1796875" style="113" bestFit="1" customWidth="1"/>
    <col min="535" max="535" width="0" style="113" hidden="1" customWidth="1"/>
    <col min="536" max="536" width="10.1796875" style="113" bestFit="1" customWidth="1"/>
    <col min="537" max="768" width="7.26953125" style="113" customWidth="1"/>
    <col min="769" max="769" width="1.1796875" style="113" customWidth="1"/>
    <col min="770" max="770" width="10.90625" style="113"/>
    <col min="771" max="771" width="1.1796875" style="113" customWidth="1"/>
    <col min="772" max="772" width="58" style="113" bestFit="1" customWidth="1"/>
    <col min="773" max="785" width="0" style="113" hidden="1" customWidth="1"/>
    <col min="786" max="786" width="13.36328125" style="113" customWidth="1"/>
    <col min="787" max="787" width="11.54296875" style="113" bestFit="1" customWidth="1"/>
    <col min="788" max="789" width="0" style="113" hidden="1" customWidth="1"/>
    <col min="790" max="790" width="10.1796875" style="113" bestFit="1" customWidth="1"/>
    <col min="791" max="791" width="0" style="113" hidden="1" customWidth="1"/>
    <col min="792" max="792" width="10.1796875" style="113" bestFit="1" customWidth="1"/>
    <col min="793" max="1024" width="7.26953125" style="113" customWidth="1"/>
    <col min="1025" max="1025" width="1.1796875" style="113" customWidth="1"/>
    <col min="1026" max="1026" width="10.90625" style="113"/>
    <col min="1027" max="1027" width="1.1796875" style="113" customWidth="1"/>
    <col min="1028" max="1028" width="58" style="113" bestFit="1" customWidth="1"/>
    <col min="1029" max="1041" width="0" style="113" hidden="1" customWidth="1"/>
    <col min="1042" max="1042" width="13.36328125" style="113" customWidth="1"/>
    <col min="1043" max="1043" width="11.54296875" style="113" bestFit="1" customWidth="1"/>
    <col min="1044" max="1045" width="0" style="113" hidden="1" customWidth="1"/>
    <col min="1046" max="1046" width="10.1796875" style="113" bestFit="1" customWidth="1"/>
    <col min="1047" max="1047" width="0" style="113" hidden="1" customWidth="1"/>
    <col min="1048" max="1048" width="10.1796875" style="113" bestFit="1" customWidth="1"/>
    <col min="1049" max="1280" width="7.26953125" style="113" customWidth="1"/>
    <col min="1281" max="1281" width="1.1796875" style="113" customWidth="1"/>
    <col min="1282" max="1282" width="10.90625" style="113"/>
    <col min="1283" max="1283" width="1.1796875" style="113" customWidth="1"/>
    <col min="1284" max="1284" width="58" style="113" bestFit="1" customWidth="1"/>
    <col min="1285" max="1297" width="0" style="113" hidden="1" customWidth="1"/>
    <col min="1298" max="1298" width="13.36328125" style="113" customWidth="1"/>
    <col min="1299" max="1299" width="11.54296875" style="113" bestFit="1" customWidth="1"/>
    <col min="1300" max="1301" width="0" style="113" hidden="1" customWidth="1"/>
    <col min="1302" max="1302" width="10.1796875" style="113" bestFit="1" customWidth="1"/>
    <col min="1303" max="1303" width="0" style="113" hidden="1" customWidth="1"/>
    <col min="1304" max="1304" width="10.1796875" style="113" bestFit="1" customWidth="1"/>
    <col min="1305" max="1536" width="7.26953125" style="113" customWidth="1"/>
    <col min="1537" max="1537" width="1.1796875" style="113" customWidth="1"/>
    <col min="1538" max="1538" width="10.90625" style="113"/>
    <col min="1539" max="1539" width="1.1796875" style="113" customWidth="1"/>
    <col min="1540" max="1540" width="58" style="113" bestFit="1" customWidth="1"/>
    <col min="1541" max="1553" width="0" style="113" hidden="1" customWidth="1"/>
    <col min="1554" max="1554" width="13.36328125" style="113" customWidth="1"/>
    <col min="1555" max="1555" width="11.54296875" style="113" bestFit="1" customWidth="1"/>
    <col min="1556" max="1557" width="0" style="113" hidden="1" customWidth="1"/>
    <col min="1558" max="1558" width="10.1796875" style="113" bestFit="1" customWidth="1"/>
    <col min="1559" max="1559" width="0" style="113" hidden="1" customWidth="1"/>
    <col min="1560" max="1560" width="10.1796875" style="113" bestFit="1" customWidth="1"/>
    <col min="1561" max="1792" width="7.26953125" style="113" customWidth="1"/>
    <col min="1793" max="1793" width="1.1796875" style="113" customWidth="1"/>
    <col min="1794" max="1794" width="10.90625" style="113"/>
    <col min="1795" max="1795" width="1.1796875" style="113" customWidth="1"/>
    <col min="1796" max="1796" width="58" style="113" bestFit="1" customWidth="1"/>
    <col min="1797" max="1809" width="0" style="113" hidden="1" customWidth="1"/>
    <col min="1810" max="1810" width="13.36328125" style="113" customWidth="1"/>
    <col min="1811" max="1811" width="11.54296875" style="113" bestFit="1" customWidth="1"/>
    <col min="1812" max="1813" width="0" style="113" hidden="1" customWidth="1"/>
    <col min="1814" max="1814" width="10.1796875" style="113" bestFit="1" customWidth="1"/>
    <col min="1815" max="1815" width="0" style="113" hidden="1" customWidth="1"/>
    <col min="1816" max="1816" width="10.1796875" style="113" bestFit="1" customWidth="1"/>
    <col min="1817" max="2048" width="7.26953125" style="113" customWidth="1"/>
    <col min="2049" max="2049" width="1.1796875" style="113" customWidth="1"/>
    <col min="2050" max="2050" width="10.90625" style="113"/>
    <col min="2051" max="2051" width="1.1796875" style="113" customWidth="1"/>
    <col min="2052" max="2052" width="58" style="113" bestFit="1" customWidth="1"/>
    <col min="2053" max="2065" width="0" style="113" hidden="1" customWidth="1"/>
    <col min="2066" max="2066" width="13.36328125" style="113" customWidth="1"/>
    <col min="2067" max="2067" width="11.54296875" style="113" bestFit="1" customWidth="1"/>
    <col min="2068" max="2069" width="0" style="113" hidden="1" customWidth="1"/>
    <col min="2070" max="2070" width="10.1796875" style="113" bestFit="1" customWidth="1"/>
    <col min="2071" max="2071" width="0" style="113" hidden="1" customWidth="1"/>
    <col min="2072" max="2072" width="10.1796875" style="113" bestFit="1" customWidth="1"/>
    <col min="2073" max="2304" width="7.26953125" style="113" customWidth="1"/>
    <col min="2305" max="2305" width="1.1796875" style="113" customWidth="1"/>
    <col min="2306" max="2306" width="10.90625" style="113"/>
    <col min="2307" max="2307" width="1.1796875" style="113" customWidth="1"/>
    <col min="2308" max="2308" width="58" style="113" bestFit="1" customWidth="1"/>
    <col min="2309" max="2321" width="0" style="113" hidden="1" customWidth="1"/>
    <col min="2322" max="2322" width="13.36328125" style="113" customWidth="1"/>
    <col min="2323" max="2323" width="11.54296875" style="113" bestFit="1" customWidth="1"/>
    <col min="2324" max="2325" width="0" style="113" hidden="1" customWidth="1"/>
    <col min="2326" max="2326" width="10.1796875" style="113" bestFit="1" customWidth="1"/>
    <col min="2327" max="2327" width="0" style="113" hidden="1" customWidth="1"/>
    <col min="2328" max="2328" width="10.1796875" style="113" bestFit="1" customWidth="1"/>
    <col min="2329" max="2560" width="7.26953125" style="113" customWidth="1"/>
    <col min="2561" max="2561" width="1.1796875" style="113" customWidth="1"/>
    <col min="2562" max="2562" width="10.90625" style="113"/>
    <col min="2563" max="2563" width="1.1796875" style="113" customWidth="1"/>
    <col min="2564" max="2564" width="58" style="113" bestFit="1" customWidth="1"/>
    <col min="2565" max="2577" width="0" style="113" hidden="1" customWidth="1"/>
    <col min="2578" max="2578" width="13.36328125" style="113" customWidth="1"/>
    <col min="2579" max="2579" width="11.54296875" style="113" bestFit="1" customWidth="1"/>
    <col min="2580" max="2581" width="0" style="113" hidden="1" customWidth="1"/>
    <col min="2582" max="2582" width="10.1796875" style="113" bestFit="1" customWidth="1"/>
    <col min="2583" max="2583" width="0" style="113" hidden="1" customWidth="1"/>
    <col min="2584" max="2584" width="10.1796875" style="113" bestFit="1" customWidth="1"/>
    <col min="2585" max="2816" width="7.26953125" style="113" customWidth="1"/>
    <col min="2817" max="2817" width="1.1796875" style="113" customWidth="1"/>
    <col min="2818" max="2818" width="10.90625" style="113"/>
    <col min="2819" max="2819" width="1.1796875" style="113" customWidth="1"/>
    <col min="2820" max="2820" width="58" style="113" bestFit="1" customWidth="1"/>
    <col min="2821" max="2833" width="0" style="113" hidden="1" customWidth="1"/>
    <col min="2834" max="2834" width="13.36328125" style="113" customWidth="1"/>
    <col min="2835" max="2835" width="11.54296875" style="113" bestFit="1" customWidth="1"/>
    <col min="2836" max="2837" width="0" style="113" hidden="1" customWidth="1"/>
    <col min="2838" max="2838" width="10.1796875" style="113" bestFit="1" customWidth="1"/>
    <col min="2839" max="2839" width="0" style="113" hidden="1" customWidth="1"/>
    <col min="2840" max="2840" width="10.1796875" style="113" bestFit="1" customWidth="1"/>
    <col min="2841" max="3072" width="7.26953125" style="113" customWidth="1"/>
    <col min="3073" max="3073" width="1.1796875" style="113" customWidth="1"/>
    <col min="3074" max="3074" width="10.90625" style="113"/>
    <col min="3075" max="3075" width="1.1796875" style="113" customWidth="1"/>
    <col min="3076" max="3076" width="58" style="113" bestFit="1" customWidth="1"/>
    <col min="3077" max="3089" width="0" style="113" hidden="1" customWidth="1"/>
    <col min="3090" max="3090" width="13.36328125" style="113" customWidth="1"/>
    <col min="3091" max="3091" width="11.54296875" style="113" bestFit="1" customWidth="1"/>
    <col min="3092" max="3093" width="0" style="113" hidden="1" customWidth="1"/>
    <col min="3094" max="3094" width="10.1796875" style="113" bestFit="1" customWidth="1"/>
    <col min="3095" max="3095" width="0" style="113" hidden="1" customWidth="1"/>
    <col min="3096" max="3096" width="10.1796875" style="113" bestFit="1" customWidth="1"/>
    <col min="3097" max="3328" width="7.26953125" style="113" customWidth="1"/>
    <col min="3329" max="3329" width="1.1796875" style="113" customWidth="1"/>
    <col min="3330" max="3330" width="10.90625" style="113"/>
    <col min="3331" max="3331" width="1.1796875" style="113" customWidth="1"/>
    <col min="3332" max="3332" width="58" style="113" bestFit="1" customWidth="1"/>
    <col min="3333" max="3345" width="0" style="113" hidden="1" customWidth="1"/>
    <col min="3346" max="3346" width="13.36328125" style="113" customWidth="1"/>
    <col min="3347" max="3347" width="11.54296875" style="113" bestFit="1" customWidth="1"/>
    <col min="3348" max="3349" width="0" style="113" hidden="1" customWidth="1"/>
    <col min="3350" max="3350" width="10.1796875" style="113" bestFit="1" customWidth="1"/>
    <col min="3351" max="3351" width="0" style="113" hidden="1" customWidth="1"/>
    <col min="3352" max="3352" width="10.1796875" style="113" bestFit="1" customWidth="1"/>
    <col min="3353" max="3584" width="7.26953125" style="113" customWidth="1"/>
    <col min="3585" max="3585" width="1.1796875" style="113" customWidth="1"/>
    <col min="3586" max="3586" width="10.90625" style="113"/>
    <col min="3587" max="3587" width="1.1796875" style="113" customWidth="1"/>
    <col min="3588" max="3588" width="58" style="113" bestFit="1" customWidth="1"/>
    <col min="3589" max="3601" width="0" style="113" hidden="1" customWidth="1"/>
    <col min="3602" max="3602" width="13.36328125" style="113" customWidth="1"/>
    <col min="3603" max="3603" width="11.54296875" style="113" bestFit="1" customWidth="1"/>
    <col min="3604" max="3605" width="0" style="113" hidden="1" customWidth="1"/>
    <col min="3606" max="3606" width="10.1796875" style="113" bestFit="1" customWidth="1"/>
    <col min="3607" max="3607" width="0" style="113" hidden="1" customWidth="1"/>
    <col min="3608" max="3608" width="10.1796875" style="113" bestFit="1" customWidth="1"/>
    <col min="3609" max="3840" width="7.26953125" style="113" customWidth="1"/>
    <col min="3841" max="3841" width="1.1796875" style="113" customWidth="1"/>
    <col min="3842" max="3842" width="10.90625" style="113"/>
    <col min="3843" max="3843" width="1.1796875" style="113" customWidth="1"/>
    <col min="3844" max="3844" width="58" style="113" bestFit="1" customWidth="1"/>
    <col min="3845" max="3857" width="0" style="113" hidden="1" customWidth="1"/>
    <col min="3858" max="3858" width="13.36328125" style="113" customWidth="1"/>
    <col min="3859" max="3859" width="11.54296875" style="113" bestFit="1" customWidth="1"/>
    <col min="3860" max="3861" width="0" style="113" hidden="1" customWidth="1"/>
    <col min="3862" max="3862" width="10.1796875" style="113" bestFit="1" customWidth="1"/>
    <col min="3863" max="3863" width="0" style="113" hidden="1" customWidth="1"/>
    <col min="3864" max="3864" width="10.1796875" style="113" bestFit="1" customWidth="1"/>
    <col min="3865" max="4096" width="7.26953125" style="113" customWidth="1"/>
    <col min="4097" max="4097" width="1.1796875" style="113" customWidth="1"/>
    <col min="4098" max="4098" width="10.90625" style="113"/>
    <col min="4099" max="4099" width="1.1796875" style="113" customWidth="1"/>
    <col min="4100" max="4100" width="58" style="113" bestFit="1" customWidth="1"/>
    <col min="4101" max="4113" width="0" style="113" hidden="1" customWidth="1"/>
    <col min="4114" max="4114" width="13.36328125" style="113" customWidth="1"/>
    <col min="4115" max="4115" width="11.54296875" style="113" bestFit="1" customWidth="1"/>
    <col min="4116" max="4117" width="0" style="113" hidden="1" customWidth="1"/>
    <col min="4118" max="4118" width="10.1796875" style="113" bestFit="1" customWidth="1"/>
    <col min="4119" max="4119" width="0" style="113" hidden="1" customWidth="1"/>
    <col min="4120" max="4120" width="10.1796875" style="113" bestFit="1" customWidth="1"/>
    <col min="4121" max="4352" width="7.26953125" style="113" customWidth="1"/>
    <col min="4353" max="4353" width="1.1796875" style="113" customWidth="1"/>
    <col min="4354" max="4354" width="10.90625" style="113"/>
    <col min="4355" max="4355" width="1.1796875" style="113" customWidth="1"/>
    <col min="4356" max="4356" width="58" style="113" bestFit="1" customWidth="1"/>
    <col min="4357" max="4369" width="0" style="113" hidden="1" customWidth="1"/>
    <col min="4370" max="4370" width="13.36328125" style="113" customWidth="1"/>
    <col min="4371" max="4371" width="11.54296875" style="113" bestFit="1" customWidth="1"/>
    <col min="4372" max="4373" width="0" style="113" hidden="1" customWidth="1"/>
    <col min="4374" max="4374" width="10.1796875" style="113" bestFit="1" customWidth="1"/>
    <col min="4375" max="4375" width="0" style="113" hidden="1" customWidth="1"/>
    <col min="4376" max="4376" width="10.1796875" style="113" bestFit="1" customWidth="1"/>
    <col min="4377" max="4608" width="7.26953125" style="113" customWidth="1"/>
    <col min="4609" max="4609" width="1.1796875" style="113" customWidth="1"/>
    <col min="4610" max="4610" width="10.90625" style="113"/>
    <col min="4611" max="4611" width="1.1796875" style="113" customWidth="1"/>
    <col min="4612" max="4612" width="58" style="113" bestFit="1" customWidth="1"/>
    <col min="4613" max="4625" width="0" style="113" hidden="1" customWidth="1"/>
    <col min="4626" max="4626" width="13.36328125" style="113" customWidth="1"/>
    <col min="4627" max="4627" width="11.54296875" style="113" bestFit="1" customWidth="1"/>
    <col min="4628" max="4629" width="0" style="113" hidden="1" customWidth="1"/>
    <col min="4630" max="4630" width="10.1796875" style="113" bestFit="1" customWidth="1"/>
    <col min="4631" max="4631" width="0" style="113" hidden="1" customWidth="1"/>
    <col min="4632" max="4632" width="10.1796875" style="113" bestFit="1" customWidth="1"/>
    <col min="4633" max="4864" width="7.26953125" style="113" customWidth="1"/>
    <col min="4865" max="4865" width="1.1796875" style="113" customWidth="1"/>
    <col min="4866" max="4866" width="10.90625" style="113"/>
    <col min="4867" max="4867" width="1.1796875" style="113" customWidth="1"/>
    <col min="4868" max="4868" width="58" style="113" bestFit="1" customWidth="1"/>
    <col min="4869" max="4881" width="0" style="113" hidden="1" customWidth="1"/>
    <col min="4882" max="4882" width="13.36328125" style="113" customWidth="1"/>
    <col min="4883" max="4883" width="11.54296875" style="113" bestFit="1" customWidth="1"/>
    <col min="4884" max="4885" width="0" style="113" hidden="1" customWidth="1"/>
    <col min="4886" max="4886" width="10.1796875" style="113" bestFit="1" customWidth="1"/>
    <col min="4887" max="4887" width="0" style="113" hidden="1" customWidth="1"/>
    <col min="4888" max="4888" width="10.1796875" style="113" bestFit="1" customWidth="1"/>
    <col min="4889" max="5120" width="7.26953125" style="113" customWidth="1"/>
    <col min="5121" max="5121" width="1.1796875" style="113" customWidth="1"/>
    <col min="5122" max="5122" width="10.90625" style="113"/>
    <col min="5123" max="5123" width="1.1796875" style="113" customWidth="1"/>
    <col min="5124" max="5124" width="58" style="113" bestFit="1" customWidth="1"/>
    <col min="5125" max="5137" width="0" style="113" hidden="1" customWidth="1"/>
    <col min="5138" max="5138" width="13.36328125" style="113" customWidth="1"/>
    <col min="5139" max="5139" width="11.54296875" style="113" bestFit="1" customWidth="1"/>
    <col min="5140" max="5141" width="0" style="113" hidden="1" customWidth="1"/>
    <col min="5142" max="5142" width="10.1796875" style="113" bestFit="1" customWidth="1"/>
    <col min="5143" max="5143" width="0" style="113" hidden="1" customWidth="1"/>
    <col min="5144" max="5144" width="10.1796875" style="113" bestFit="1" customWidth="1"/>
    <col min="5145" max="5376" width="7.26953125" style="113" customWidth="1"/>
    <col min="5377" max="5377" width="1.1796875" style="113" customWidth="1"/>
    <col min="5378" max="5378" width="10.90625" style="113"/>
    <col min="5379" max="5379" width="1.1796875" style="113" customWidth="1"/>
    <col min="5380" max="5380" width="58" style="113" bestFit="1" customWidth="1"/>
    <col min="5381" max="5393" width="0" style="113" hidden="1" customWidth="1"/>
    <col min="5394" max="5394" width="13.36328125" style="113" customWidth="1"/>
    <col min="5395" max="5395" width="11.54296875" style="113" bestFit="1" customWidth="1"/>
    <col min="5396" max="5397" width="0" style="113" hidden="1" customWidth="1"/>
    <col min="5398" max="5398" width="10.1796875" style="113" bestFit="1" customWidth="1"/>
    <col min="5399" max="5399" width="0" style="113" hidden="1" customWidth="1"/>
    <col min="5400" max="5400" width="10.1796875" style="113" bestFit="1" customWidth="1"/>
    <col min="5401" max="5632" width="7.26953125" style="113" customWidth="1"/>
    <col min="5633" max="5633" width="1.1796875" style="113" customWidth="1"/>
    <col min="5634" max="5634" width="10.90625" style="113"/>
    <col min="5635" max="5635" width="1.1796875" style="113" customWidth="1"/>
    <col min="5636" max="5636" width="58" style="113" bestFit="1" customWidth="1"/>
    <col min="5637" max="5649" width="0" style="113" hidden="1" customWidth="1"/>
    <col min="5650" max="5650" width="13.36328125" style="113" customWidth="1"/>
    <col min="5651" max="5651" width="11.54296875" style="113" bestFit="1" customWidth="1"/>
    <col min="5652" max="5653" width="0" style="113" hidden="1" customWidth="1"/>
    <col min="5654" max="5654" width="10.1796875" style="113" bestFit="1" customWidth="1"/>
    <col min="5655" max="5655" width="0" style="113" hidden="1" customWidth="1"/>
    <col min="5656" max="5656" width="10.1796875" style="113" bestFit="1" customWidth="1"/>
    <col min="5657" max="5888" width="7.26953125" style="113" customWidth="1"/>
    <col min="5889" max="5889" width="1.1796875" style="113" customWidth="1"/>
    <col min="5890" max="5890" width="10.90625" style="113"/>
    <col min="5891" max="5891" width="1.1796875" style="113" customWidth="1"/>
    <col min="5892" max="5892" width="58" style="113" bestFit="1" customWidth="1"/>
    <col min="5893" max="5905" width="0" style="113" hidden="1" customWidth="1"/>
    <col min="5906" max="5906" width="13.36328125" style="113" customWidth="1"/>
    <col min="5907" max="5907" width="11.54296875" style="113" bestFit="1" customWidth="1"/>
    <col min="5908" max="5909" width="0" style="113" hidden="1" customWidth="1"/>
    <col min="5910" max="5910" width="10.1796875" style="113" bestFit="1" customWidth="1"/>
    <col min="5911" max="5911" width="0" style="113" hidden="1" customWidth="1"/>
    <col min="5912" max="5912" width="10.1796875" style="113" bestFit="1" customWidth="1"/>
    <col min="5913" max="6144" width="7.26953125" style="113" customWidth="1"/>
    <col min="6145" max="6145" width="1.1796875" style="113" customWidth="1"/>
    <col min="6146" max="6146" width="10.90625" style="113"/>
    <col min="6147" max="6147" width="1.1796875" style="113" customWidth="1"/>
    <col min="6148" max="6148" width="58" style="113" bestFit="1" customWidth="1"/>
    <col min="6149" max="6161" width="0" style="113" hidden="1" customWidth="1"/>
    <col min="6162" max="6162" width="13.36328125" style="113" customWidth="1"/>
    <col min="6163" max="6163" width="11.54296875" style="113" bestFit="1" customWidth="1"/>
    <col min="6164" max="6165" width="0" style="113" hidden="1" customWidth="1"/>
    <col min="6166" max="6166" width="10.1796875" style="113" bestFit="1" customWidth="1"/>
    <col min="6167" max="6167" width="0" style="113" hidden="1" customWidth="1"/>
    <col min="6168" max="6168" width="10.1796875" style="113" bestFit="1" customWidth="1"/>
    <col min="6169" max="6400" width="7.26953125" style="113" customWidth="1"/>
    <col min="6401" max="6401" width="1.1796875" style="113" customWidth="1"/>
    <col min="6402" max="6402" width="10.90625" style="113"/>
    <col min="6403" max="6403" width="1.1796875" style="113" customWidth="1"/>
    <col min="6404" max="6404" width="58" style="113" bestFit="1" customWidth="1"/>
    <col min="6405" max="6417" width="0" style="113" hidden="1" customWidth="1"/>
    <col min="6418" max="6418" width="13.36328125" style="113" customWidth="1"/>
    <col min="6419" max="6419" width="11.54296875" style="113" bestFit="1" customWidth="1"/>
    <col min="6420" max="6421" width="0" style="113" hidden="1" customWidth="1"/>
    <col min="6422" max="6422" width="10.1796875" style="113" bestFit="1" customWidth="1"/>
    <col min="6423" max="6423" width="0" style="113" hidden="1" customWidth="1"/>
    <col min="6424" max="6424" width="10.1796875" style="113" bestFit="1" customWidth="1"/>
    <col min="6425" max="6656" width="7.26953125" style="113" customWidth="1"/>
    <col min="6657" max="6657" width="1.1796875" style="113" customWidth="1"/>
    <col min="6658" max="6658" width="10.90625" style="113"/>
    <col min="6659" max="6659" width="1.1796875" style="113" customWidth="1"/>
    <col min="6660" max="6660" width="58" style="113" bestFit="1" customWidth="1"/>
    <col min="6661" max="6673" width="0" style="113" hidden="1" customWidth="1"/>
    <col min="6674" max="6674" width="13.36328125" style="113" customWidth="1"/>
    <col min="6675" max="6675" width="11.54296875" style="113" bestFit="1" customWidth="1"/>
    <col min="6676" max="6677" width="0" style="113" hidden="1" customWidth="1"/>
    <col min="6678" max="6678" width="10.1796875" style="113" bestFit="1" customWidth="1"/>
    <col min="6679" max="6679" width="0" style="113" hidden="1" customWidth="1"/>
    <col min="6680" max="6680" width="10.1796875" style="113" bestFit="1" customWidth="1"/>
    <col min="6681" max="6912" width="7.26953125" style="113" customWidth="1"/>
    <col min="6913" max="6913" width="1.1796875" style="113" customWidth="1"/>
    <col min="6914" max="6914" width="10.90625" style="113"/>
    <col min="6915" max="6915" width="1.1796875" style="113" customWidth="1"/>
    <col min="6916" max="6916" width="58" style="113" bestFit="1" customWidth="1"/>
    <col min="6917" max="6929" width="0" style="113" hidden="1" customWidth="1"/>
    <col min="6930" max="6930" width="13.36328125" style="113" customWidth="1"/>
    <col min="6931" max="6931" width="11.54296875" style="113" bestFit="1" customWidth="1"/>
    <col min="6932" max="6933" width="0" style="113" hidden="1" customWidth="1"/>
    <col min="6934" max="6934" width="10.1796875" style="113" bestFit="1" customWidth="1"/>
    <col min="6935" max="6935" width="0" style="113" hidden="1" customWidth="1"/>
    <col min="6936" max="6936" width="10.1796875" style="113" bestFit="1" customWidth="1"/>
    <col min="6937" max="7168" width="7.26953125" style="113" customWidth="1"/>
    <col min="7169" max="7169" width="1.1796875" style="113" customWidth="1"/>
    <col min="7170" max="7170" width="10.90625" style="113"/>
    <col min="7171" max="7171" width="1.1796875" style="113" customWidth="1"/>
    <col min="7172" max="7172" width="58" style="113" bestFit="1" customWidth="1"/>
    <col min="7173" max="7185" width="0" style="113" hidden="1" customWidth="1"/>
    <col min="7186" max="7186" width="13.36328125" style="113" customWidth="1"/>
    <col min="7187" max="7187" width="11.54296875" style="113" bestFit="1" customWidth="1"/>
    <col min="7188" max="7189" width="0" style="113" hidden="1" customWidth="1"/>
    <col min="7190" max="7190" width="10.1796875" style="113" bestFit="1" customWidth="1"/>
    <col min="7191" max="7191" width="0" style="113" hidden="1" customWidth="1"/>
    <col min="7192" max="7192" width="10.1796875" style="113" bestFit="1" customWidth="1"/>
    <col min="7193" max="7424" width="7.26953125" style="113" customWidth="1"/>
    <col min="7425" max="7425" width="1.1796875" style="113" customWidth="1"/>
    <col min="7426" max="7426" width="10.90625" style="113"/>
    <col min="7427" max="7427" width="1.1796875" style="113" customWidth="1"/>
    <col min="7428" max="7428" width="58" style="113" bestFit="1" customWidth="1"/>
    <col min="7429" max="7441" width="0" style="113" hidden="1" customWidth="1"/>
    <col min="7442" max="7442" width="13.36328125" style="113" customWidth="1"/>
    <col min="7443" max="7443" width="11.54296875" style="113" bestFit="1" customWidth="1"/>
    <col min="7444" max="7445" width="0" style="113" hidden="1" customWidth="1"/>
    <col min="7446" max="7446" width="10.1796875" style="113" bestFit="1" customWidth="1"/>
    <col min="7447" max="7447" width="0" style="113" hidden="1" customWidth="1"/>
    <col min="7448" max="7448" width="10.1796875" style="113" bestFit="1" customWidth="1"/>
    <col min="7449" max="7680" width="7.26953125" style="113" customWidth="1"/>
    <col min="7681" max="7681" width="1.1796875" style="113" customWidth="1"/>
    <col min="7682" max="7682" width="10.90625" style="113"/>
    <col min="7683" max="7683" width="1.1796875" style="113" customWidth="1"/>
    <col min="7684" max="7684" width="58" style="113" bestFit="1" customWidth="1"/>
    <col min="7685" max="7697" width="0" style="113" hidden="1" customWidth="1"/>
    <col min="7698" max="7698" width="13.36328125" style="113" customWidth="1"/>
    <col min="7699" max="7699" width="11.54296875" style="113" bestFit="1" customWidth="1"/>
    <col min="7700" max="7701" width="0" style="113" hidden="1" customWidth="1"/>
    <col min="7702" max="7702" width="10.1796875" style="113" bestFit="1" customWidth="1"/>
    <col min="7703" max="7703" width="0" style="113" hidden="1" customWidth="1"/>
    <col min="7704" max="7704" width="10.1796875" style="113" bestFit="1" customWidth="1"/>
    <col min="7705" max="7936" width="7.26953125" style="113" customWidth="1"/>
    <col min="7937" max="7937" width="1.1796875" style="113" customWidth="1"/>
    <col min="7938" max="7938" width="10.90625" style="113"/>
    <col min="7939" max="7939" width="1.1796875" style="113" customWidth="1"/>
    <col min="7940" max="7940" width="58" style="113" bestFit="1" customWidth="1"/>
    <col min="7941" max="7953" width="0" style="113" hidden="1" customWidth="1"/>
    <col min="7954" max="7954" width="13.36328125" style="113" customWidth="1"/>
    <col min="7955" max="7955" width="11.54296875" style="113" bestFit="1" customWidth="1"/>
    <col min="7956" max="7957" width="0" style="113" hidden="1" customWidth="1"/>
    <col min="7958" max="7958" width="10.1796875" style="113" bestFit="1" customWidth="1"/>
    <col min="7959" max="7959" width="0" style="113" hidden="1" customWidth="1"/>
    <col min="7960" max="7960" width="10.1796875" style="113" bestFit="1" customWidth="1"/>
    <col min="7961" max="8192" width="7.26953125" style="113" customWidth="1"/>
    <col min="8193" max="8193" width="1.1796875" style="113" customWidth="1"/>
    <col min="8194" max="8194" width="10.90625" style="113"/>
    <col min="8195" max="8195" width="1.1796875" style="113" customWidth="1"/>
    <col min="8196" max="8196" width="58" style="113" bestFit="1" customWidth="1"/>
    <col min="8197" max="8209" width="0" style="113" hidden="1" customWidth="1"/>
    <col min="8210" max="8210" width="13.36328125" style="113" customWidth="1"/>
    <col min="8211" max="8211" width="11.54296875" style="113" bestFit="1" customWidth="1"/>
    <col min="8212" max="8213" width="0" style="113" hidden="1" customWidth="1"/>
    <col min="8214" max="8214" width="10.1796875" style="113" bestFit="1" customWidth="1"/>
    <col min="8215" max="8215" width="0" style="113" hidden="1" customWidth="1"/>
    <col min="8216" max="8216" width="10.1796875" style="113" bestFit="1" customWidth="1"/>
    <col min="8217" max="8448" width="7.26953125" style="113" customWidth="1"/>
    <col min="8449" max="8449" width="1.1796875" style="113" customWidth="1"/>
    <col min="8450" max="8450" width="10.90625" style="113"/>
    <col min="8451" max="8451" width="1.1796875" style="113" customWidth="1"/>
    <col min="8452" max="8452" width="58" style="113" bestFit="1" customWidth="1"/>
    <col min="8453" max="8465" width="0" style="113" hidden="1" customWidth="1"/>
    <col min="8466" max="8466" width="13.36328125" style="113" customWidth="1"/>
    <col min="8467" max="8467" width="11.54296875" style="113" bestFit="1" customWidth="1"/>
    <col min="8468" max="8469" width="0" style="113" hidden="1" customWidth="1"/>
    <col min="8470" max="8470" width="10.1796875" style="113" bestFit="1" customWidth="1"/>
    <col min="8471" max="8471" width="0" style="113" hidden="1" customWidth="1"/>
    <col min="8472" max="8472" width="10.1796875" style="113" bestFit="1" customWidth="1"/>
    <col min="8473" max="8704" width="7.26953125" style="113" customWidth="1"/>
    <col min="8705" max="8705" width="1.1796875" style="113" customWidth="1"/>
    <col min="8706" max="8706" width="10.90625" style="113"/>
    <col min="8707" max="8707" width="1.1796875" style="113" customWidth="1"/>
    <col min="8708" max="8708" width="58" style="113" bestFit="1" customWidth="1"/>
    <col min="8709" max="8721" width="0" style="113" hidden="1" customWidth="1"/>
    <col min="8722" max="8722" width="13.36328125" style="113" customWidth="1"/>
    <col min="8723" max="8723" width="11.54296875" style="113" bestFit="1" customWidth="1"/>
    <col min="8724" max="8725" width="0" style="113" hidden="1" customWidth="1"/>
    <col min="8726" max="8726" width="10.1796875" style="113" bestFit="1" customWidth="1"/>
    <col min="8727" max="8727" width="0" style="113" hidden="1" customWidth="1"/>
    <col min="8728" max="8728" width="10.1796875" style="113" bestFit="1" customWidth="1"/>
    <col min="8729" max="8960" width="7.26953125" style="113" customWidth="1"/>
    <col min="8961" max="8961" width="1.1796875" style="113" customWidth="1"/>
    <col min="8962" max="8962" width="10.90625" style="113"/>
    <col min="8963" max="8963" width="1.1796875" style="113" customWidth="1"/>
    <col min="8964" max="8964" width="58" style="113" bestFit="1" customWidth="1"/>
    <col min="8965" max="8977" width="0" style="113" hidden="1" customWidth="1"/>
    <col min="8978" max="8978" width="13.36328125" style="113" customWidth="1"/>
    <col min="8979" max="8979" width="11.54296875" style="113" bestFit="1" customWidth="1"/>
    <col min="8980" max="8981" width="0" style="113" hidden="1" customWidth="1"/>
    <col min="8982" max="8982" width="10.1796875" style="113" bestFit="1" customWidth="1"/>
    <col min="8983" max="8983" width="0" style="113" hidden="1" customWidth="1"/>
    <col min="8984" max="8984" width="10.1796875" style="113" bestFit="1" customWidth="1"/>
    <col min="8985" max="9216" width="7.26953125" style="113" customWidth="1"/>
    <col min="9217" max="9217" width="1.1796875" style="113" customWidth="1"/>
    <col min="9218" max="9218" width="10.90625" style="113"/>
    <col min="9219" max="9219" width="1.1796875" style="113" customWidth="1"/>
    <col min="9220" max="9220" width="58" style="113" bestFit="1" customWidth="1"/>
    <col min="9221" max="9233" width="0" style="113" hidden="1" customWidth="1"/>
    <col min="9234" max="9234" width="13.36328125" style="113" customWidth="1"/>
    <col min="9235" max="9235" width="11.54296875" style="113" bestFit="1" customWidth="1"/>
    <col min="9236" max="9237" width="0" style="113" hidden="1" customWidth="1"/>
    <col min="9238" max="9238" width="10.1796875" style="113" bestFit="1" customWidth="1"/>
    <col min="9239" max="9239" width="0" style="113" hidden="1" customWidth="1"/>
    <col min="9240" max="9240" width="10.1796875" style="113" bestFit="1" customWidth="1"/>
    <col min="9241" max="9472" width="7.26953125" style="113" customWidth="1"/>
    <col min="9473" max="9473" width="1.1796875" style="113" customWidth="1"/>
    <col min="9474" max="9474" width="10.90625" style="113"/>
    <col min="9475" max="9475" width="1.1796875" style="113" customWidth="1"/>
    <col min="9476" max="9476" width="58" style="113" bestFit="1" customWidth="1"/>
    <col min="9477" max="9489" width="0" style="113" hidden="1" customWidth="1"/>
    <col min="9490" max="9490" width="13.36328125" style="113" customWidth="1"/>
    <col min="9491" max="9491" width="11.54296875" style="113" bestFit="1" customWidth="1"/>
    <col min="9492" max="9493" width="0" style="113" hidden="1" customWidth="1"/>
    <col min="9494" max="9494" width="10.1796875" style="113" bestFit="1" customWidth="1"/>
    <col min="9495" max="9495" width="0" style="113" hidden="1" customWidth="1"/>
    <col min="9496" max="9496" width="10.1796875" style="113" bestFit="1" customWidth="1"/>
    <col min="9497" max="9728" width="7.26953125" style="113" customWidth="1"/>
    <col min="9729" max="9729" width="1.1796875" style="113" customWidth="1"/>
    <col min="9730" max="9730" width="10.90625" style="113"/>
    <col min="9731" max="9731" width="1.1796875" style="113" customWidth="1"/>
    <col min="9732" max="9732" width="58" style="113" bestFit="1" customWidth="1"/>
    <col min="9733" max="9745" width="0" style="113" hidden="1" customWidth="1"/>
    <col min="9746" max="9746" width="13.36328125" style="113" customWidth="1"/>
    <col min="9747" max="9747" width="11.54296875" style="113" bestFit="1" customWidth="1"/>
    <col min="9748" max="9749" width="0" style="113" hidden="1" customWidth="1"/>
    <col min="9750" max="9750" width="10.1796875" style="113" bestFit="1" customWidth="1"/>
    <col min="9751" max="9751" width="0" style="113" hidden="1" customWidth="1"/>
    <col min="9752" max="9752" width="10.1796875" style="113" bestFit="1" customWidth="1"/>
    <col min="9753" max="9984" width="7.26953125" style="113" customWidth="1"/>
    <col min="9985" max="9985" width="1.1796875" style="113" customWidth="1"/>
    <col min="9986" max="9986" width="10.90625" style="113"/>
    <col min="9987" max="9987" width="1.1796875" style="113" customWidth="1"/>
    <col min="9988" max="9988" width="58" style="113" bestFit="1" customWidth="1"/>
    <col min="9989" max="10001" width="0" style="113" hidden="1" customWidth="1"/>
    <col min="10002" max="10002" width="13.36328125" style="113" customWidth="1"/>
    <col min="10003" max="10003" width="11.54296875" style="113" bestFit="1" customWidth="1"/>
    <col min="10004" max="10005" width="0" style="113" hidden="1" customWidth="1"/>
    <col min="10006" max="10006" width="10.1796875" style="113" bestFit="1" customWidth="1"/>
    <col min="10007" max="10007" width="0" style="113" hidden="1" customWidth="1"/>
    <col min="10008" max="10008" width="10.1796875" style="113" bestFit="1" customWidth="1"/>
    <col min="10009" max="10240" width="7.26953125" style="113" customWidth="1"/>
    <col min="10241" max="10241" width="1.1796875" style="113" customWidth="1"/>
    <col min="10242" max="10242" width="10.90625" style="113"/>
    <col min="10243" max="10243" width="1.1796875" style="113" customWidth="1"/>
    <col min="10244" max="10244" width="58" style="113" bestFit="1" customWidth="1"/>
    <col min="10245" max="10257" width="0" style="113" hidden="1" customWidth="1"/>
    <col min="10258" max="10258" width="13.36328125" style="113" customWidth="1"/>
    <col min="10259" max="10259" width="11.54296875" style="113" bestFit="1" customWidth="1"/>
    <col min="10260" max="10261" width="0" style="113" hidden="1" customWidth="1"/>
    <col min="10262" max="10262" width="10.1796875" style="113" bestFit="1" customWidth="1"/>
    <col min="10263" max="10263" width="0" style="113" hidden="1" customWidth="1"/>
    <col min="10264" max="10264" width="10.1796875" style="113" bestFit="1" customWidth="1"/>
    <col min="10265" max="10496" width="7.26953125" style="113" customWidth="1"/>
    <col min="10497" max="10497" width="1.1796875" style="113" customWidth="1"/>
    <col min="10498" max="10498" width="10.90625" style="113"/>
    <col min="10499" max="10499" width="1.1796875" style="113" customWidth="1"/>
    <col min="10500" max="10500" width="58" style="113" bestFit="1" customWidth="1"/>
    <col min="10501" max="10513" width="0" style="113" hidden="1" customWidth="1"/>
    <col min="10514" max="10514" width="13.36328125" style="113" customWidth="1"/>
    <col min="10515" max="10515" width="11.54296875" style="113" bestFit="1" customWidth="1"/>
    <col min="10516" max="10517" width="0" style="113" hidden="1" customWidth="1"/>
    <col min="10518" max="10518" width="10.1796875" style="113" bestFit="1" customWidth="1"/>
    <col min="10519" max="10519" width="0" style="113" hidden="1" customWidth="1"/>
    <col min="10520" max="10520" width="10.1796875" style="113" bestFit="1" customWidth="1"/>
    <col min="10521" max="10752" width="7.26953125" style="113" customWidth="1"/>
    <col min="10753" max="10753" width="1.1796875" style="113" customWidth="1"/>
    <col min="10754" max="10754" width="10.90625" style="113"/>
    <col min="10755" max="10755" width="1.1796875" style="113" customWidth="1"/>
    <col min="10756" max="10756" width="58" style="113" bestFit="1" customWidth="1"/>
    <col min="10757" max="10769" width="0" style="113" hidden="1" customWidth="1"/>
    <col min="10770" max="10770" width="13.36328125" style="113" customWidth="1"/>
    <col min="10771" max="10771" width="11.54296875" style="113" bestFit="1" customWidth="1"/>
    <col min="10772" max="10773" width="0" style="113" hidden="1" customWidth="1"/>
    <col min="10774" max="10774" width="10.1796875" style="113" bestFit="1" customWidth="1"/>
    <col min="10775" max="10775" width="0" style="113" hidden="1" customWidth="1"/>
    <col min="10776" max="10776" width="10.1796875" style="113" bestFit="1" customWidth="1"/>
    <col min="10777" max="11008" width="7.26953125" style="113" customWidth="1"/>
    <col min="11009" max="11009" width="1.1796875" style="113" customWidth="1"/>
    <col min="11010" max="11010" width="10.90625" style="113"/>
    <col min="11011" max="11011" width="1.1796875" style="113" customWidth="1"/>
    <col min="11012" max="11012" width="58" style="113" bestFit="1" customWidth="1"/>
    <col min="11013" max="11025" width="0" style="113" hidden="1" customWidth="1"/>
    <col min="11026" max="11026" width="13.36328125" style="113" customWidth="1"/>
    <col min="11027" max="11027" width="11.54296875" style="113" bestFit="1" customWidth="1"/>
    <col min="11028" max="11029" width="0" style="113" hidden="1" customWidth="1"/>
    <col min="11030" max="11030" width="10.1796875" style="113" bestFit="1" customWidth="1"/>
    <col min="11031" max="11031" width="0" style="113" hidden="1" customWidth="1"/>
    <col min="11032" max="11032" width="10.1796875" style="113" bestFit="1" customWidth="1"/>
    <col min="11033" max="11264" width="7.26953125" style="113" customWidth="1"/>
    <col min="11265" max="11265" width="1.1796875" style="113" customWidth="1"/>
    <col min="11266" max="11266" width="10.90625" style="113"/>
    <col min="11267" max="11267" width="1.1796875" style="113" customWidth="1"/>
    <col min="11268" max="11268" width="58" style="113" bestFit="1" customWidth="1"/>
    <col min="11269" max="11281" width="0" style="113" hidden="1" customWidth="1"/>
    <col min="11282" max="11282" width="13.36328125" style="113" customWidth="1"/>
    <col min="11283" max="11283" width="11.54296875" style="113" bestFit="1" customWidth="1"/>
    <col min="11284" max="11285" width="0" style="113" hidden="1" customWidth="1"/>
    <col min="11286" max="11286" width="10.1796875" style="113" bestFit="1" customWidth="1"/>
    <col min="11287" max="11287" width="0" style="113" hidden="1" customWidth="1"/>
    <col min="11288" max="11288" width="10.1796875" style="113" bestFit="1" customWidth="1"/>
    <col min="11289" max="11520" width="7.26953125" style="113" customWidth="1"/>
    <col min="11521" max="11521" width="1.1796875" style="113" customWidth="1"/>
    <col min="11522" max="11522" width="10.90625" style="113"/>
    <col min="11523" max="11523" width="1.1796875" style="113" customWidth="1"/>
    <col min="11524" max="11524" width="58" style="113" bestFit="1" customWidth="1"/>
    <col min="11525" max="11537" width="0" style="113" hidden="1" customWidth="1"/>
    <col min="11538" max="11538" width="13.36328125" style="113" customWidth="1"/>
    <col min="11539" max="11539" width="11.54296875" style="113" bestFit="1" customWidth="1"/>
    <col min="11540" max="11541" width="0" style="113" hidden="1" customWidth="1"/>
    <col min="11542" max="11542" width="10.1796875" style="113" bestFit="1" customWidth="1"/>
    <col min="11543" max="11543" width="0" style="113" hidden="1" customWidth="1"/>
    <col min="11544" max="11544" width="10.1796875" style="113" bestFit="1" customWidth="1"/>
    <col min="11545" max="11776" width="7.26953125" style="113" customWidth="1"/>
    <col min="11777" max="11777" width="1.1796875" style="113" customWidth="1"/>
    <col min="11778" max="11778" width="10.90625" style="113"/>
    <col min="11779" max="11779" width="1.1796875" style="113" customWidth="1"/>
    <col min="11780" max="11780" width="58" style="113" bestFit="1" customWidth="1"/>
    <col min="11781" max="11793" width="0" style="113" hidden="1" customWidth="1"/>
    <col min="11794" max="11794" width="13.36328125" style="113" customWidth="1"/>
    <col min="11795" max="11795" width="11.54296875" style="113" bestFit="1" customWidth="1"/>
    <col min="11796" max="11797" width="0" style="113" hidden="1" customWidth="1"/>
    <col min="11798" max="11798" width="10.1796875" style="113" bestFit="1" customWidth="1"/>
    <col min="11799" max="11799" width="0" style="113" hidden="1" customWidth="1"/>
    <col min="11800" max="11800" width="10.1796875" style="113" bestFit="1" customWidth="1"/>
    <col min="11801" max="12032" width="7.26953125" style="113" customWidth="1"/>
    <col min="12033" max="12033" width="1.1796875" style="113" customWidth="1"/>
    <col min="12034" max="12034" width="10.90625" style="113"/>
    <col min="12035" max="12035" width="1.1796875" style="113" customWidth="1"/>
    <col min="12036" max="12036" width="58" style="113" bestFit="1" customWidth="1"/>
    <col min="12037" max="12049" width="0" style="113" hidden="1" customWidth="1"/>
    <col min="12050" max="12050" width="13.36328125" style="113" customWidth="1"/>
    <col min="12051" max="12051" width="11.54296875" style="113" bestFit="1" customWidth="1"/>
    <col min="12052" max="12053" width="0" style="113" hidden="1" customWidth="1"/>
    <col min="12054" max="12054" width="10.1796875" style="113" bestFit="1" customWidth="1"/>
    <col min="12055" max="12055" width="0" style="113" hidden="1" customWidth="1"/>
    <col min="12056" max="12056" width="10.1796875" style="113" bestFit="1" customWidth="1"/>
    <col min="12057" max="12288" width="7.26953125" style="113" customWidth="1"/>
    <col min="12289" max="12289" width="1.1796875" style="113" customWidth="1"/>
    <col min="12290" max="12290" width="10.90625" style="113"/>
    <col min="12291" max="12291" width="1.1796875" style="113" customWidth="1"/>
    <col min="12292" max="12292" width="58" style="113" bestFit="1" customWidth="1"/>
    <col min="12293" max="12305" width="0" style="113" hidden="1" customWidth="1"/>
    <col min="12306" max="12306" width="13.36328125" style="113" customWidth="1"/>
    <col min="12307" max="12307" width="11.54296875" style="113" bestFit="1" customWidth="1"/>
    <col min="12308" max="12309" width="0" style="113" hidden="1" customWidth="1"/>
    <col min="12310" max="12310" width="10.1796875" style="113" bestFit="1" customWidth="1"/>
    <col min="12311" max="12311" width="0" style="113" hidden="1" customWidth="1"/>
    <col min="12312" max="12312" width="10.1796875" style="113" bestFit="1" customWidth="1"/>
    <col min="12313" max="12544" width="7.26953125" style="113" customWidth="1"/>
    <col min="12545" max="12545" width="1.1796875" style="113" customWidth="1"/>
    <col min="12546" max="12546" width="10.90625" style="113"/>
    <col min="12547" max="12547" width="1.1796875" style="113" customWidth="1"/>
    <col min="12548" max="12548" width="58" style="113" bestFit="1" customWidth="1"/>
    <col min="12549" max="12561" width="0" style="113" hidden="1" customWidth="1"/>
    <col min="12562" max="12562" width="13.36328125" style="113" customWidth="1"/>
    <col min="12563" max="12563" width="11.54296875" style="113" bestFit="1" customWidth="1"/>
    <col min="12564" max="12565" width="0" style="113" hidden="1" customWidth="1"/>
    <col min="12566" max="12566" width="10.1796875" style="113" bestFit="1" customWidth="1"/>
    <col min="12567" max="12567" width="0" style="113" hidden="1" customWidth="1"/>
    <col min="12568" max="12568" width="10.1796875" style="113" bestFit="1" customWidth="1"/>
    <col min="12569" max="12800" width="7.26953125" style="113" customWidth="1"/>
    <col min="12801" max="12801" width="1.1796875" style="113" customWidth="1"/>
    <col min="12802" max="12802" width="10.90625" style="113"/>
    <col min="12803" max="12803" width="1.1796875" style="113" customWidth="1"/>
    <col min="12804" max="12804" width="58" style="113" bestFit="1" customWidth="1"/>
    <col min="12805" max="12817" width="0" style="113" hidden="1" customWidth="1"/>
    <col min="12818" max="12818" width="13.36328125" style="113" customWidth="1"/>
    <col min="12819" max="12819" width="11.54296875" style="113" bestFit="1" customWidth="1"/>
    <col min="12820" max="12821" width="0" style="113" hidden="1" customWidth="1"/>
    <col min="12822" max="12822" width="10.1796875" style="113" bestFit="1" customWidth="1"/>
    <col min="12823" max="12823" width="0" style="113" hidden="1" customWidth="1"/>
    <col min="12824" max="12824" width="10.1796875" style="113" bestFit="1" customWidth="1"/>
    <col min="12825" max="13056" width="7.26953125" style="113" customWidth="1"/>
    <col min="13057" max="13057" width="1.1796875" style="113" customWidth="1"/>
    <col min="13058" max="13058" width="10.90625" style="113"/>
    <col min="13059" max="13059" width="1.1796875" style="113" customWidth="1"/>
    <col min="13060" max="13060" width="58" style="113" bestFit="1" customWidth="1"/>
    <col min="13061" max="13073" width="0" style="113" hidden="1" customWidth="1"/>
    <col min="13074" max="13074" width="13.36328125" style="113" customWidth="1"/>
    <col min="13075" max="13075" width="11.54296875" style="113" bestFit="1" customWidth="1"/>
    <col min="13076" max="13077" width="0" style="113" hidden="1" customWidth="1"/>
    <col min="13078" max="13078" width="10.1796875" style="113" bestFit="1" customWidth="1"/>
    <col min="13079" max="13079" width="0" style="113" hidden="1" customWidth="1"/>
    <col min="13080" max="13080" width="10.1796875" style="113" bestFit="1" customWidth="1"/>
    <col min="13081" max="13312" width="7.26953125" style="113" customWidth="1"/>
    <col min="13313" max="13313" width="1.1796875" style="113" customWidth="1"/>
    <col min="13314" max="13314" width="10.90625" style="113"/>
    <col min="13315" max="13315" width="1.1796875" style="113" customWidth="1"/>
    <col min="13316" max="13316" width="58" style="113" bestFit="1" customWidth="1"/>
    <col min="13317" max="13329" width="0" style="113" hidden="1" customWidth="1"/>
    <col min="13330" max="13330" width="13.36328125" style="113" customWidth="1"/>
    <col min="13331" max="13331" width="11.54296875" style="113" bestFit="1" customWidth="1"/>
    <col min="13332" max="13333" width="0" style="113" hidden="1" customWidth="1"/>
    <col min="13334" max="13334" width="10.1796875" style="113" bestFit="1" customWidth="1"/>
    <col min="13335" max="13335" width="0" style="113" hidden="1" customWidth="1"/>
    <col min="13336" max="13336" width="10.1796875" style="113" bestFit="1" customWidth="1"/>
    <col min="13337" max="13568" width="7.26953125" style="113" customWidth="1"/>
    <col min="13569" max="13569" width="1.1796875" style="113" customWidth="1"/>
    <col min="13570" max="13570" width="10.90625" style="113"/>
    <col min="13571" max="13571" width="1.1796875" style="113" customWidth="1"/>
    <col min="13572" max="13572" width="58" style="113" bestFit="1" customWidth="1"/>
    <col min="13573" max="13585" width="0" style="113" hidden="1" customWidth="1"/>
    <col min="13586" max="13586" width="13.36328125" style="113" customWidth="1"/>
    <col min="13587" max="13587" width="11.54296875" style="113" bestFit="1" customWidth="1"/>
    <col min="13588" max="13589" width="0" style="113" hidden="1" customWidth="1"/>
    <col min="13590" max="13590" width="10.1796875" style="113" bestFit="1" customWidth="1"/>
    <col min="13591" max="13591" width="0" style="113" hidden="1" customWidth="1"/>
    <col min="13592" max="13592" width="10.1796875" style="113" bestFit="1" customWidth="1"/>
    <col min="13593" max="13824" width="7.26953125" style="113" customWidth="1"/>
    <col min="13825" max="13825" width="1.1796875" style="113" customWidth="1"/>
    <col min="13826" max="13826" width="10.90625" style="113"/>
    <col min="13827" max="13827" width="1.1796875" style="113" customWidth="1"/>
    <col min="13828" max="13828" width="58" style="113" bestFit="1" customWidth="1"/>
    <col min="13829" max="13841" width="0" style="113" hidden="1" customWidth="1"/>
    <col min="13842" max="13842" width="13.36328125" style="113" customWidth="1"/>
    <col min="13843" max="13843" width="11.54296875" style="113" bestFit="1" customWidth="1"/>
    <col min="13844" max="13845" width="0" style="113" hidden="1" customWidth="1"/>
    <col min="13846" max="13846" width="10.1796875" style="113" bestFit="1" customWidth="1"/>
    <col min="13847" max="13847" width="0" style="113" hidden="1" customWidth="1"/>
    <col min="13848" max="13848" width="10.1796875" style="113" bestFit="1" customWidth="1"/>
    <col min="13849" max="14080" width="7.26953125" style="113" customWidth="1"/>
    <col min="14081" max="14081" width="1.1796875" style="113" customWidth="1"/>
    <col min="14082" max="14082" width="10.90625" style="113"/>
    <col min="14083" max="14083" width="1.1796875" style="113" customWidth="1"/>
    <col min="14084" max="14084" width="58" style="113" bestFit="1" customWidth="1"/>
    <col min="14085" max="14097" width="0" style="113" hidden="1" customWidth="1"/>
    <col min="14098" max="14098" width="13.36328125" style="113" customWidth="1"/>
    <col min="14099" max="14099" width="11.54296875" style="113" bestFit="1" customWidth="1"/>
    <col min="14100" max="14101" width="0" style="113" hidden="1" customWidth="1"/>
    <col min="14102" max="14102" width="10.1796875" style="113" bestFit="1" customWidth="1"/>
    <col min="14103" max="14103" width="0" style="113" hidden="1" customWidth="1"/>
    <col min="14104" max="14104" width="10.1796875" style="113" bestFit="1" customWidth="1"/>
    <col min="14105" max="14336" width="7.26953125" style="113" customWidth="1"/>
    <col min="14337" max="14337" width="1.1796875" style="113" customWidth="1"/>
    <col min="14338" max="14338" width="10.90625" style="113"/>
    <col min="14339" max="14339" width="1.1796875" style="113" customWidth="1"/>
    <col min="14340" max="14340" width="58" style="113" bestFit="1" customWidth="1"/>
    <col min="14341" max="14353" width="0" style="113" hidden="1" customWidth="1"/>
    <col min="14354" max="14354" width="13.36328125" style="113" customWidth="1"/>
    <col min="14355" max="14355" width="11.54296875" style="113" bestFit="1" customWidth="1"/>
    <col min="14356" max="14357" width="0" style="113" hidden="1" customWidth="1"/>
    <col min="14358" max="14358" width="10.1796875" style="113" bestFit="1" customWidth="1"/>
    <col min="14359" max="14359" width="0" style="113" hidden="1" customWidth="1"/>
    <col min="14360" max="14360" width="10.1796875" style="113" bestFit="1" customWidth="1"/>
    <col min="14361" max="14592" width="7.26953125" style="113" customWidth="1"/>
    <col min="14593" max="14593" width="1.1796875" style="113" customWidth="1"/>
    <col min="14594" max="14594" width="10.90625" style="113"/>
    <col min="14595" max="14595" width="1.1796875" style="113" customWidth="1"/>
    <col min="14596" max="14596" width="58" style="113" bestFit="1" customWidth="1"/>
    <col min="14597" max="14609" width="0" style="113" hidden="1" customWidth="1"/>
    <col min="14610" max="14610" width="13.36328125" style="113" customWidth="1"/>
    <col min="14611" max="14611" width="11.54296875" style="113" bestFit="1" customWidth="1"/>
    <col min="14612" max="14613" width="0" style="113" hidden="1" customWidth="1"/>
    <col min="14614" max="14614" width="10.1796875" style="113" bestFit="1" customWidth="1"/>
    <col min="14615" max="14615" width="0" style="113" hidden="1" customWidth="1"/>
    <col min="14616" max="14616" width="10.1796875" style="113" bestFit="1" customWidth="1"/>
    <col min="14617" max="14848" width="7.26953125" style="113" customWidth="1"/>
    <col min="14849" max="14849" width="1.1796875" style="113" customWidth="1"/>
    <col min="14850" max="14850" width="10.90625" style="113"/>
    <col min="14851" max="14851" width="1.1796875" style="113" customWidth="1"/>
    <col min="14852" max="14852" width="58" style="113" bestFit="1" customWidth="1"/>
    <col min="14853" max="14865" width="0" style="113" hidden="1" customWidth="1"/>
    <col min="14866" max="14866" width="13.36328125" style="113" customWidth="1"/>
    <col min="14867" max="14867" width="11.54296875" style="113" bestFit="1" customWidth="1"/>
    <col min="14868" max="14869" width="0" style="113" hidden="1" customWidth="1"/>
    <col min="14870" max="14870" width="10.1796875" style="113" bestFit="1" customWidth="1"/>
    <col min="14871" max="14871" width="0" style="113" hidden="1" customWidth="1"/>
    <col min="14872" max="14872" width="10.1796875" style="113" bestFit="1" customWidth="1"/>
    <col min="14873" max="15104" width="7.26953125" style="113" customWidth="1"/>
    <col min="15105" max="15105" width="1.1796875" style="113" customWidth="1"/>
    <col min="15106" max="15106" width="10.90625" style="113"/>
    <col min="15107" max="15107" width="1.1796875" style="113" customWidth="1"/>
    <col min="15108" max="15108" width="58" style="113" bestFit="1" customWidth="1"/>
    <col min="15109" max="15121" width="0" style="113" hidden="1" customWidth="1"/>
    <col min="15122" max="15122" width="13.36328125" style="113" customWidth="1"/>
    <col min="15123" max="15123" width="11.54296875" style="113" bestFit="1" customWidth="1"/>
    <col min="15124" max="15125" width="0" style="113" hidden="1" customWidth="1"/>
    <col min="15126" max="15126" width="10.1796875" style="113" bestFit="1" customWidth="1"/>
    <col min="15127" max="15127" width="0" style="113" hidden="1" customWidth="1"/>
    <col min="15128" max="15128" width="10.1796875" style="113" bestFit="1" customWidth="1"/>
    <col min="15129" max="15360" width="7.26953125" style="113" customWidth="1"/>
    <col min="15361" max="15361" width="1.1796875" style="113" customWidth="1"/>
    <col min="15362" max="15362" width="10.90625" style="113"/>
    <col min="15363" max="15363" width="1.1796875" style="113" customWidth="1"/>
    <col min="15364" max="15364" width="58" style="113" bestFit="1" customWidth="1"/>
    <col min="15365" max="15377" width="0" style="113" hidden="1" customWidth="1"/>
    <col min="15378" max="15378" width="13.36328125" style="113" customWidth="1"/>
    <col min="15379" max="15379" width="11.54296875" style="113" bestFit="1" customWidth="1"/>
    <col min="15380" max="15381" width="0" style="113" hidden="1" customWidth="1"/>
    <col min="15382" max="15382" width="10.1796875" style="113" bestFit="1" customWidth="1"/>
    <col min="15383" max="15383" width="0" style="113" hidden="1" customWidth="1"/>
    <col min="15384" max="15384" width="10.1796875" style="113" bestFit="1" customWidth="1"/>
    <col min="15385" max="15616" width="7.26953125" style="113" customWidth="1"/>
    <col min="15617" max="15617" width="1.1796875" style="113" customWidth="1"/>
    <col min="15618" max="15618" width="10.90625" style="113"/>
    <col min="15619" max="15619" width="1.1796875" style="113" customWidth="1"/>
    <col min="15620" max="15620" width="58" style="113" bestFit="1" customWidth="1"/>
    <col min="15621" max="15633" width="0" style="113" hidden="1" customWidth="1"/>
    <col min="15634" max="15634" width="13.36328125" style="113" customWidth="1"/>
    <col min="15635" max="15635" width="11.54296875" style="113" bestFit="1" customWidth="1"/>
    <col min="15636" max="15637" width="0" style="113" hidden="1" customWidth="1"/>
    <col min="15638" max="15638" width="10.1796875" style="113" bestFit="1" customWidth="1"/>
    <col min="15639" max="15639" width="0" style="113" hidden="1" customWidth="1"/>
    <col min="15640" max="15640" width="10.1796875" style="113" bestFit="1" customWidth="1"/>
    <col min="15641" max="15872" width="7.26953125" style="113" customWidth="1"/>
    <col min="15873" max="15873" width="1.1796875" style="113" customWidth="1"/>
    <col min="15874" max="15874" width="10.90625" style="113"/>
    <col min="15875" max="15875" width="1.1796875" style="113" customWidth="1"/>
    <col min="15876" max="15876" width="58" style="113" bestFit="1" customWidth="1"/>
    <col min="15877" max="15889" width="0" style="113" hidden="1" customWidth="1"/>
    <col min="15890" max="15890" width="13.36328125" style="113" customWidth="1"/>
    <col min="15891" max="15891" width="11.54296875" style="113" bestFit="1" customWidth="1"/>
    <col min="15892" max="15893" width="0" style="113" hidden="1" customWidth="1"/>
    <col min="15894" max="15894" width="10.1796875" style="113" bestFit="1" customWidth="1"/>
    <col min="15895" max="15895" width="0" style="113" hidden="1" customWidth="1"/>
    <col min="15896" max="15896" width="10.1796875" style="113" bestFit="1" customWidth="1"/>
    <col min="15897" max="16128" width="7.26953125" style="113" customWidth="1"/>
    <col min="16129" max="16129" width="1.1796875" style="113" customWidth="1"/>
    <col min="16130" max="16130" width="10.90625" style="113"/>
    <col min="16131" max="16131" width="1.1796875" style="113" customWidth="1"/>
    <col min="16132" max="16132" width="58" style="113" bestFit="1" customWidth="1"/>
    <col min="16133" max="16145" width="0" style="113" hidden="1" customWidth="1"/>
    <col min="16146" max="16146" width="13.36328125" style="113" customWidth="1"/>
    <col min="16147" max="16147" width="11.54296875" style="113" bestFit="1" customWidth="1"/>
    <col min="16148" max="16149" width="0" style="113" hidden="1" customWidth="1"/>
    <col min="16150" max="16150" width="10.1796875" style="113" bestFit="1" customWidth="1"/>
    <col min="16151" max="16151" width="0" style="113" hidden="1" customWidth="1"/>
    <col min="16152" max="16152" width="10.1796875" style="113" bestFit="1" customWidth="1"/>
    <col min="16153" max="16384" width="7.26953125" style="113" customWidth="1"/>
  </cols>
  <sheetData>
    <row r="1" spans="2:25" ht="12" customHeight="1" x14ac:dyDescent="0.35"/>
    <row r="2" spans="2:25" ht="19.5" customHeight="1" x14ac:dyDescent="0.35">
      <c r="B2" s="114" t="s">
        <v>948</v>
      </c>
      <c r="C2" s="114"/>
      <c r="D2" s="114"/>
      <c r="E2" s="114"/>
      <c r="F2" s="114"/>
      <c r="G2" s="114"/>
      <c r="H2" s="114"/>
      <c r="I2" s="114"/>
      <c r="J2" s="114"/>
      <c r="K2" s="114"/>
      <c r="L2" s="114"/>
      <c r="M2" s="114"/>
      <c r="N2" s="114"/>
      <c r="O2" s="114"/>
      <c r="P2" s="114"/>
      <c r="Q2" s="114"/>
      <c r="R2" s="114"/>
      <c r="S2" s="114"/>
      <c r="T2" s="114"/>
      <c r="U2" s="114"/>
      <c r="V2" s="114"/>
      <c r="W2" s="114"/>
      <c r="X2" s="114"/>
    </row>
    <row r="3" spans="2:25" ht="15" customHeight="1" x14ac:dyDescent="0.35">
      <c r="B3" s="114"/>
      <c r="C3" s="114"/>
      <c r="D3" s="114"/>
      <c r="E3" s="114"/>
      <c r="F3" s="114"/>
      <c r="G3" s="114"/>
      <c r="H3" s="114"/>
      <c r="I3" s="114"/>
      <c r="J3" s="114"/>
      <c r="K3" s="114"/>
      <c r="L3" s="114"/>
      <c r="M3" s="114"/>
      <c r="N3" s="114"/>
      <c r="O3" s="114"/>
      <c r="P3" s="114"/>
      <c r="Q3" s="114"/>
      <c r="R3" s="114"/>
      <c r="S3" s="114"/>
      <c r="T3" s="114"/>
      <c r="U3" s="114"/>
      <c r="V3" s="114"/>
      <c r="W3" s="114"/>
      <c r="X3" s="114"/>
    </row>
    <row r="4" spans="2:25" ht="13.5" customHeight="1" x14ac:dyDescent="0.35">
      <c r="B4" s="115" t="s">
        <v>949</v>
      </c>
      <c r="D4" s="116" t="s">
        <v>950</v>
      </c>
      <c r="E4" s="116"/>
      <c r="F4" s="116"/>
      <c r="G4" s="116"/>
    </row>
    <row r="5" spans="2:25" ht="6" customHeight="1" x14ac:dyDescent="0.35"/>
    <row r="6" spans="2:25" ht="13.5" customHeight="1" x14ac:dyDescent="0.35">
      <c r="B6" s="117" t="s">
        <v>951</v>
      </c>
      <c r="C6" s="118"/>
      <c r="D6" s="119" t="s">
        <v>952</v>
      </c>
      <c r="E6" s="119"/>
      <c r="F6" s="119"/>
      <c r="G6" s="119"/>
      <c r="H6" s="119"/>
      <c r="I6" s="119"/>
      <c r="J6" s="118"/>
      <c r="K6" s="120" t="s">
        <v>844</v>
      </c>
      <c r="L6" s="118"/>
      <c r="M6" s="120" t="s">
        <v>937</v>
      </c>
      <c r="N6" s="120" t="s">
        <v>953</v>
      </c>
      <c r="O6" s="118"/>
      <c r="P6" s="120" t="s">
        <v>954</v>
      </c>
      <c r="Q6" s="118"/>
      <c r="R6" s="120" t="s">
        <v>848</v>
      </c>
      <c r="S6" s="119" t="s">
        <v>849</v>
      </c>
      <c r="T6" s="119"/>
      <c r="U6" s="118"/>
      <c r="V6" s="119" t="s">
        <v>955</v>
      </c>
      <c r="W6" s="119"/>
      <c r="X6" s="120" t="s">
        <v>956</v>
      </c>
      <c r="Y6" s="113" t="s">
        <v>957</v>
      </c>
    </row>
    <row r="7" spans="2:25" ht="12" customHeight="1" x14ac:dyDescent="0.35">
      <c r="B7" s="121" t="s">
        <v>958</v>
      </c>
      <c r="D7" s="116" t="s">
        <v>959</v>
      </c>
      <c r="E7" s="116"/>
      <c r="F7" s="116"/>
      <c r="G7" s="116"/>
      <c r="H7" s="116"/>
      <c r="I7" s="116"/>
      <c r="K7" s="122">
        <v>57735</v>
      </c>
      <c r="M7" s="122">
        <v>0</v>
      </c>
      <c r="N7" s="122">
        <v>57735</v>
      </c>
      <c r="P7" s="122">
        <v>0</v>
      </c>
      <c r="R7" s="122">
        <v>57735</v>
      </c>
      <c r="S7" s="123">
        <v>0</v>
      </c>
      <c r="T7" s="123"/>
      <c r="V7" s="123">
        <v>0</v>
      </c>
      <c r="W7" s="123"/>
      <c r="X7" s="122">
        <v>0</v>
      </c>
      <c r="Y7" s="113">
        <v>101</v>
      </c>
    </row>
    <row r="8" spans="2:25" ht="12" customHeight="1" x14ac:dyDescent="0.35">
      <c r="B8" s="121" t="s">
        <v>960</v>
      </c>
      <c r="D8" s="116" t="s">
        <v>961</v>
      </c>
      <c r="E8" s="116"/>
      <c r="F8" s="116"/>
      <c r="G8" s="116"/>
      <c r="H8" s="116"/>
      <c r="I8" s="116"/>
      <c r="K8" s="122">
        <v>1507813274</v>
      </c>
      <c r="M8" s="122">
        <v>232235274</v>
      </c>
      <c r="N8" s="122">
        <v>1275578000</v>
      </c>
      <c r="P8" s="122">
        <v>0</v>
      </c>
      <c r="R8" s="122">
        <v>1275578000</v>
      </c>
      <c r="S8" s="123">
        <v>0</v>
      </c>
      <c r="T8" s="123"/>
      <c r="V8" s="123">
        <v>0</v>
      </c>
      <c r="W8" s="123"/>
      <c r="X8" s="122">
        <v>0</v>
      </c>
    </row>
    <row r="9" spans="2:25" ht="12" customHeight="1" x14ac:dyDescent="0.35">
      <c r="B9" s="121" t="s">
        <v>962</v>
      </c>
      <c r="D9" s="116" t="s">
        <v>963</v>
      </c>
      <c r="E9" s="116"/>
      <c r="F9" s="116"/>
      <c r="G9" s="116"/>
      <c r="H9" s="116"/>
      <c r="I9" s="116"/>
      <c r="K9" s="122">
        <v>629255198</v>
      </c>
      <c r="M9" s="122">
        <v>0</v>
      </c>
      <c r="N9" s="122">
        <v>629255198</v>
      </c>
      <c r="P9" s="122">
        <v>0</v>
      </c>
      <c r="R9" s="122">
        <v>629255198</v>
      </c>
      <c r="S9" s="123">
        <v>0</v>
      </c>
      <c r="T9" s="123"/>
      <c r="V9" s="123">
        <v>0</v>
      </c>
      <c r="W9" s="123"/>
      <c r="X9" s="122">
        <v>0</v>
      </c>
    </row>
    <row r="10" spans="2:25" ht="12" customHeight="1" x14ac:dyDescent="0.35">
      <c r="B10" s="121" t="s">
        <v>964</v>
      </c>
      <c r="D10" s="116" t="s">
        <v>965</v>
      </c>
      <c r="E10" s="116"/>
      <c r="F10" s="116"/>
      <c r="G10" s="116"/>
      <c r="H10" s="116"/>
      <c r="I10" s="116"/>
      <c r="K10" s="122">
        <v>9228803</v>
      </c>
      <c r="M10" s="122">
        <v>0</v>
      </c>
      <c r="N10" s="122">
        <v>9228803</v>
      </c>
      <c r="P10" s="122">
        <v>0</v>
      </c>
      <c r="R10" s="122">
        <v>9228803</v>
      </c>
      <c r="S10" s="123">
        <v>0</v>
      </c>
      <c r="T10" s="123"/>
      <c r="V10" s="123">
        <v>0</v>
      </c>
      <c r="W10" s="123"/>
      <c r="X10" s="122">
        <v>0</v>
      </c>
    </row>
    <row r="11" spans="2:25" ht="12" customHeight="1" x14ac:dyDescent="0.35">
      <c r="B11" s="121" t="s">
        <v>966</v>
      </c>
      <c r="D11" s="116" t="s">
        <v>967</v>
      </c>
      <c r="E11" s="116"/>
      <c r="F11" s="116"/>
      <c r="G11" s="116"/>
      <c r="H11" s="116"/>
      <c r="I11" s="116"/>
      <c r="K11" s="122">
        <v>1274845780</v>
      </c>
      <c r="M11" s="122">
        <v>342437855</v>
      </c>
      <c r="N11" s="122">
        <v>932407925</v>
      </c>
      <c r="P11" s="122">
        <v>0</v>
      </c>
      <c r="R11" s="122">
        <v>932407925</v>
      </c>
      <c r="S11" s="123">
        <v>0</v>
      </c>
      <c r="T11" s="123"/>
      <c r="V11" s="123">
        <v>0</v>
      </c>
      <c r="W11" s="123"/>
      <c r="X11" s="122">
        <v>0</v>
      </c>
    </row>
    <row r="12" spans="2:25" ht="12" customHeight="1" x14ac:dyDescent="0.35">
      <c r="B12" s="121" t="s">
        <v>968</v>
      </c>
      <c r="D12" s="116" t="s">
        <v>969</v>
      </c>
      <c r="E12" s="116"/>
      <c r="F12" s="116"/>
      <c r="G12" s="116"/>
      <c r="H12" s="116"/>
      <c r="I12" s="116"/>
      <c r="K12" s="122">
        <v>1673756299</v>
      </c>
      <c r="M12" s="122">
        <v>0</v>
      </c>
      <c r="N12" s="122">
        <v>1673756299</v>
      </c>
      <c r="P12" s="122">
        <v>0</v>
      </c>
      <c r="R12" s="122">
        <v>1673756299</v>
      </c>
      <c r="S12" s="123">
        <v>0</v>
      </c>
      <c r="T12" s="123"/>
      <c r="V12" s="123">
        <v>0</v>
      </c>
      <c r="W12" s="123"/>
      <c r="X12" s="122">
        <v>0</v>
      </c>
    </row>
    <row r="13" spans="2:25" ht="12" customHeight="1" x14ac:dyDescent="0.35">
      <c r="B13" s="121" t="s">
        <v>970</v>
      </c>
      <c r="D13" s="116" t="s">
        <v>971</v>
      </c>
      <c r="E13" s="116"/>
      <c r="F13" s="116"/>
      <c r="G13" s="116"/>
      <c r="H13" s="116"/>
      <c r="I13" s="116"/>
      <c r="K13" s="122">
        <v>0</v>
      </c>
      <c r="M13" s="122">
        <v>69433355</v>
      </c>
      <c r="N13" s="122">
        <v>0</v>
      </c>
      <c r="P13" s="122">
        <v>69433355</v>
      </c>
      <c r="R13" s="122">
        <v>0</v>
      </c>
      <c r="S13" s="123">
        <v>69433355</v>
      </c>
      <c r="T13" s="123"/>
      <c r="V13" s="123">
        <v>0</v>
      </c>
      <c r="W13" s="123"/>
      <c r="X13" s="122">
        <v>0</v>
      </c>
    </row>
    <row r="14" spans="2:25" ht="12" customHeight="1" x14ac:dyDescent="0.35">
      <c r="B14" s="121" t="s">
        <v>972</v>
      </c>
      <c r="D14" s="116" t="s">
        <v>973</v>
      </c>
      <c r="E14" s="116"/>
      <c r="F14" s="116"/>
      <c r="G14" s="116"/>
      <c r="H14" s="116"/>
      <c r="I14" s="116"/>
      <c r="K14" s="122">
        <v>0</v>
      </c>
      <c r="M14" s="122">
        <v>1129019541</v>
      </c>
      <c r="N14" s="122">
        <v>0</v>
      </c>
      <c r="P14" s="122">
        <v>1129019541</v>
      </c>
      <c r="R14" s="122">
        <v>0</v>
      </c>
      <c r="S14" s="123">
        <v>1129019541</v>
      </c>
      <c r="T14" s="123"/>
      <c r="V14" s="123">
        <v>0</v>
      </c>
      <c r="W14" s="123"/>
      <c r="X14" s="122">
        <v>0</v>
      </c>
    </row>
    <row r="15" spans="2:25" ht="12" customHeight="1" x14ac:dyDescent="0.35">
      <c r="B15" s="121" t="s">
        <v>974</v>
      </c>
      <c r="D15" s="116" t="s">
        <v>975</v>
      </c>
      <c r="E15" s="116"/>
      <c r="F15" s="116"/>
      <c r="G15" s="116"/>
      <c r="H15" s="116"/>
      <c r="I15" s="116"/>
      <c r="K15" s="122">
        <v>0</v>
      </c>
      <c r="M15" s="122">
        <v>544736758</v>
      </c>
      <c r="N15" s="122">
        <v>0</v>
      </c>
      <c r="P15" s="122">
        <v>544736758</v>
      </c>
      <c r="R15" s="122">
        <v>0</v>
      </c>
      <c r="S15" s="123">
        <v>544736758</v>
      </c>
      <c r="T15" s="123"/>
      <c r="V15" s="123">
        <v>0</v>
      </c>
      <c r="W15" s="123"/>
      <c r="X15" s="122">
        <v>0</v>
      </c>
    </row>
    <row r="16" spans="2:25" ht="12" customHeight="1" x14ac:dyDescent="0.35">
      <c r="B16" s="121" t="s">
        <v>976</v>
      </c>
      <c r="D16" s="116" t="s">
        <v>977</v>
      </c>
      <c r="E16" s="116"/>
      <c r="F16" s="116"/>
      <c r="G16" s="116"/>
      <c r="H16" s="116"/>
      <c r="I16" s="116"/>
      <c r="K16" s="122">
        <v>24720367</v>
      </c>
      <c r="M16" s="122">
        <v>24720367</v>
      </c>
      <c r="N16" s="122">
        <v>0</v>
      </c>
      <c r="P16" s="122">
        <v>0</v>
      </c>
      <c r="R16" s="122">
        <v>0</v>
      </c>
      <c r="S16" s="123">
        <v>0</v>
      </c>
      <c r="T16" s="123"/>
      <c r="V16" s="123">
        <v>0</v>
      </c>
      <c r="W16" s="123"/>
      <c r="X16" s="122">
        <v>0</v>
      </c>
    </row>
    <row r="17" spans="2:27" ht="12" customHeight="1" x14ac:dyDescent="0.35">
      <c r="B17" s="121" t="s">
        <v>978</v>
      </c>
      <c r="D17" s="116" t="s">
        <v>979</v>
      </c>
      <c r="E17" s="116"/>
      <c r="F17" s="116"/>
      <c r="G17" s="116"/>
      <c r="H17" s="116"/>
      <c r="I17" s="116"/>
      <c r="K17" s="122">
        <v>0</v>
      </c>
      <c r="M17" s="122">
        <v>2531190056</v>
      </c>
      <c r="N17" s="122">
        <v>0</v>
      </c>
      <c r="P17" s="122">
        <v>2531190056</v>
      </c>
      <c r="R17" s="122">
        <v>0</v>
      </c>
      <c r="S17" s="123">
        <v>2531190056</v>
      </c>
      <c r="T17" s="123"/>
      <c r="V17" s="123">
        <v>0</v>
      </c>
      <c r="W17" s="123"/>
      <c r="X17" s="122">
        <v>0</v>
      </c>
    </row>
    <row r="18" spans="2:27" ht="12" customHeight="1" x14ac:dyDescent="0.35">
      <c r="B18" s="121" t="s">
        <v>980</v>
      </c>
      <c r="D18" s="116" t="s">
        <v>981</v>
      </c>
      <c r="E18" s="116"/>
      <c r="F18" s="116"/>
      <c r="G18" s="116"/>
      <c r="H18" s="116"/>
      <c r="I18" s="116"/>
      <c r="K18" s="122">
        <v>13555854</v>
      </c>
      <c r="M18" s="122">
        <v>175308720</v>
      </c>
      <c r="N18" s="122">
        <v>0</v>
      </c>
      <c r="P18" s="122">
        <v>161752866</v>
      </c>
      <c r="R18" s="122">
        <v>0</v>
      </c>
      <c r="S18" s="123">
        <v>161752866</v>
      </c>
      <c r="T18" s="123"/>
      <c r="V18" s="123">
        <v>0</v>
      </c>
      <c r="W18" s="123"/>
      <c r="X18" s="122">
        <v>0</v>
      </c>
    </row>
    <row r="19" spans="2:27" ht="12" customHeight="1" x14ac:dyDescent="0.35">
      <c r="B19" s="121" t="s">
        <v>982</v>
      </c>
      <c r="D19" s="116" t="s">
        <v>983</v>
      </c>
      <c r="E19" s="116"/>
      <c r="F19" s="116"/>
      <c r="G19" s="116"/>
      <c r="H19" s="116"/>
      <c r="I19" s="116"/>
      <c r="K19" s="122">
        <v>13460554</v>
      </c>
      <c r="M19" s="122">
        <v>13460554</v>
      </c>
      <c r="N19" s="122">
        <v>0</v>
      </c>
      <c r="P19" s="122">
        <v>0</v>
      </c>
      <c r="R19" s="122">
        <v>0</v>
      </c>
      <c r="S19" s="123">
        <v>0</v>
      </c>
      <c r="T19" s="123"/>
      <c r="V19" s="123">
        <v>0</v>
      </c>
      <c r="W19" s="123"/>
      <c r="X19" s="122">
        <v>0</v>
      </c>
    </row>
    <row r="20" spans="2:27" ht="12" customHeight="1" x14ac:dyDescent="0.35">
      <c r="B20" s="121" t="s">
        <v>984</v>
      </c>
      <c r="D20" s="116" t="s">
        <v>985</v>
      </c>
      <c r="E20" s="116"/>
      <c r="F20" s="116"/>
      <c r="G20" s="116"/>
      <c r="H20" s="116"/>
      <c r="I20" s="116"/>
      <c r="K20" s="122">
        <v>2775561325</v>
      </c>
      <c r="M20" s="122">
        <v>2775561325</v>
      </c>
      <c r="N20" s="122">
        <v>0</v>
      </c>
      <c r="P20" s="122">
        <v>0</v>
      </c>
      <c r="R20" s="122">
        <v>0</v>
      </c>
      <c r="S20" s="123">
        <v>0</v>
      </c>
      <c r="T20" s="123"/>
      <c r="V20" s="123">
        <v>0</v>
      </c>
      <c r="W20" s="123"/>
      <c r="X20" s="122">
        <v>0</v>
      </c>
    </row>
    <row r="21" spans="2:27" ht="12" customHeight="1" x14ac:dyDescent="0.35">
      <c r="B21" s="121" t="s">
        <v>986</v>
      </c>
      <c r="D21" s="116" t="s">
        <v>987</v>
      </c>
      <c r="E21" s="116"/>
      <c r="F21" s="116"/>
      <c r="G21" s="116"/>
      <c r="H21" s="116"/>
      <c r="I21" s="116"/>
      <c r="K21" s="122">
        <v>336531346</v>
      </c>
      <c r="M21" s="122">
        <v>422079138</v>
      </c>
      <c r="N21" s="122">
        <v>0</v>
      </c>
      <c r="P21" s="122">
        <v>85547792</v>
      </c>
      <c r="R21" s="122">
        <v>0</v>
      </c>
      <c r="S21" s="123">
        <v>0</v>
      </c>
      <c r="T21" s="123"/>
      <c r="V21" s="123">
        <v>0</v>
      </c>
      <c r="W21" s="123"/>
      <c r="X21" s="122">
        <v>85547792</v>
      </c>
      <c r="Y21" s="113">
        <v>1660</v>
      </c>
      <c r="Z21" s="124">
        <f>+X21</f>
        <v>85547792</v>
      </c>
    </row>
    <row r="22" spans="2:27" ht="12" customHeight="1" x14ac:dyDescent="0.35">
      <c r="B22" s="121" t="s">
        <v>988</v>
      </c>
      <c r="D22" s="116" t="s">
        <v>989</v>
      </c>
      <c r="E22" s="116"/>
      <c r="F22" s="116"/>
      <c r="G22" s="116"/>
      <c r="H22" s="116"/>
      <c r="I22" s="116"/>
      <c r="K22" s="122">
        <v>10300138</v>
      </c>
      <c r="M22" s="122">
        <v>52800486</v>
      </c>
      <c r="N22" s="122">
        <v>0</v>
      </c>
      <c r="P22" s="122">
        <v>42500348</v>
      </c>
      <c r="R22" s="122">
        <v>0</v>
      </c>
      <c r="S22" s="123">
        <v>0</v>
      </c>
      <c r="T22" s="123"/>
      <c r="V22" s="123">
        <v>0</v>
      </c>
      <c r="W22" s="123"/>
      <c r="X22" s="122">
        <v>42500348</v>
      </c>
      <c r="Y22" s="113">
        <v>1659</v>
      </c>
    </row>
    <row r="23" spans="2:27" ht="12" customHeight="1" x14ac:dyDescent="0.35">
      <c r="B23" s="121" t="s">
        <v>990</v>
      </c>
      <c r="D23" s="116" t="s">
        <v>991</v>
      </c>
      <c r="E23" s="116"/>
      <c r="F23" s="116"/>
      <c r="G23" s="116"/>
      <c r="H23" s="116"/>
      <c r="I23" s="116"/>
      <c r="K23" s="122">
        <v>0</v>
      </c>
      <c r="M23" s="122">
        <v>175090467</v>
      </c>
      <c r="N23" s="122">
        <v>0</v>
      </c>
      <c r="P23" s="122">
        <v>175090467</v>
      </c>
      <c r="R23" s="122">
        <v>0</v>
      </c>
      <c r="S23" s="123">
        <v>0</v>
      </c>
      <c r="T23" s="123"/>
      <c r="V23" s="123">
        <v>0</v>
      </c>
      <c r="W23" s="123"/>
      <c r="X23" s="122">
        <v>175090467</v>
      </c>
      <c r="Y23" s="113">
        <v>1660</v>
      </c>
      <c r="Z23" s="124">
        <f>+X23</f>
        <v>175090467</v>
      </c>
    </row>
    <row r="24" spans="2:27" ht="12" customHeight="1" x14ac:dyDescent="0.35">
      <c r="B24" s="121" t="s">
        <v>992</v>
      </c>
      <c r="D24" s="116" t="s">
        <v>993</v>
      </c>
      <c r="E24" s="116"/>
      <c r="F24" s="116"/>
      <c r="G24" s="116"/>
      <c r="H24" s="116"/>
      <c r="I24" s="116"/>
      <c r="K24" s="122">
        <v>370806</v>
      </c>
      <c r="M24" s="122">
        <v>0</v>
      </c>
      <c r="N24" s="122">
        <v>370806</v>
      </c>
      <c r="P24" s="122">
        <v>0</v>
      </c>
      <c r="R24" s="122">
        <v>0</v>
      </c>
      <c r="S24" s="123">
        <v>0</v>
      </c>
      <c r="T24" s="123"/>
      <c r="V24" s="123">
        <v>370806</v>
      </c>
      <c r="W24" s="123"/>
      <c r="X24" s="122">
        <v>0</v>
      </c>
      <c r="Y24" s="113">
        <v>1671</v>
      </c>
      <c r="Z24" s="124">
        <f>-V24</f>
        <v>-370806</v>
      </c>
    </row>
    <row r="25" spans="2:27" ht="12" customHeight="1" x14ac:dyDescent="0.35">
      <c r="B25" s="121" t="s">
        <v>994</v>
      </c>
      <c r="D25" s="116" t="s">
        <v>991</v>
      </c>
      <c r="E25" s="116"/>
      <c r="F25" s="116"/>
      <c r="G25" s="116"/>
      <c r="H25" s="116"/>
      <c r="I25" s="116"/>
      <c r="K25" s="122">
        <v>227845220</v>
      </c>
      <c r="M25" s="122">
        <v>0</v>
      </c>
      <c r="N25" s="122">
        <v>227845220</v>
      </c>
      <c r="P25" s="122">
        <v>0</v>
      </c>
      <c r="R25" s="122">
        <v>0</v>
      </c>
      <c r="S25" s="123">
        <v>0</v>
      </c>
      <c r="T25" s="123"/>
      <c r="V25" s="123">
        <v>227845220</v>
      </c>
      <c r="W25" s="123"/>
      <c r="X25" s="122">
        <v>0</v>
      </c>
      <c r="Y25" s="113">
        <v>1671</v>
      </c>
      <c r="Z25" s="124">
        <f>-V25</f>
        <v>-227845220</v>
      </c>
    </row>
    <row r="26" spans="2:27" ht="12" customHeight="1" x14ac:dyDescent="0.35">
      <c r="B26" s="121" t="s">
        <v>995</v>
      </c>
      <c r="D26" s="116" t="s">
        <v>996</v>
      </c>
      <c r="E26" s="116"/>
      <c r="F26" s="116"/>
      <c r="G26" s="116"/>
      <c r="H26" s="116"/>
      <c r="I26" s="116"/>
      <c r="K26" s="122">
        <v>0</v>
      </c>
      <c r="M26" s="122">
        <v>9228803</v>
      </c>
      <c r="N26" s="122">
        <v>0</v>
      </c>
      <c r="P26" s="122">
        <v>9228803</v>
      </c>
      <c r="R26" s="122">
        <v>0</v>
      </c>
      <c r="S26" s="123">
        <v>0</v>
      </c>
      <c r="T26" s="123"/>
      <c r="V26" s="123">
        <v>0</v>
      </c>
      <c r="W26" s="123"/>
      <c r="X26" s="122">
        <v>9228803</v>
      </c>
      <c r="Y26" s="113">
        <v>1660</v>
      </c>
    </row>
    <row r="27" spans="2:27" ht="12" customHeight="1" x14ac:dyDescent="0.35">
      <c r="B27" s="119" t="s">
        <v>997</v>
      </c>
      <c r="C27" s="119"/>
      <c r="D27" s="119"/>
      <c r="E27" s="118"/>
      <c r="F27" s="119" t="s">
        <v>997</v>
      </c>
      <c r="G27" s="119"/>
      <c r="H27" s="119"/>
      <c r="I27" s="118"/>
      <c r="J27" s="118"/>
      <c r="K27" s="125">
        <v>8497302699</v>
      </c>
      <c r="L27" s="118"/>
      <c r="M27" s="125">
        <v>8497302699</v>
      </c>
      <c r="N27" s="125">
        <v>4748499986</v>
      </c>
      <c r="O27" s="118"/>
      <c r="P27" s="125">
        <v>4748499986</v>
      </c>
      <c r="Q27" s="118"/>
      <c r="R27" s="125">
        <v>4520283960</v>
      </c>
      <c r="S27" s="126">
        <v>4436132576</v>
      </c>
      <c r="T27" s="126"/>
      <c r="U27" s="118"/>
      <c r="V27" s="126">
        <v>228216026</v>
      </c>
      <c r="W27" s="126"/>
      <c r="X27" s="125">
        <v>312367410</v>
      </c>
      <c r="Z27" s="127">
        <f>SUM(Z21:Z26)</f>
        <v>32422233</v>
      </c>
      <c r="AA27" s="113" t="s">
        <v>998</v>
      </c>
    </row>
    <row r="28" spans="2:27" ht="7.5" customHeight="1" x14ac:dyDescent="0.35"/>
    <row r="29" spans="2:27" ht="12" customHeight="1" x14ac:dyDescent="0.35">
      <c r="B29" s="128" t="s">
        <v>999</v>
      </c>
      <c r="C29" s="128"/>
      <c r="D29" s="128"/>
      <c r="F29" s="128" t="s">
        <v>999</v>
      </c>
      <c r="G29" s="128"/>
      <c r="H29" s="128"/>
      <c r="S29" s="129">
        <v>84151384</v>
      </c>
      <c r="T29" s="129"/>
      <c r="U29" s="129">
        <v>84151384</v>
      </c>
      <c r="V29" s="129"/>
      <c r="W29" s="129"/>
    </row>
    <row r="30" spans="2:27" ht="7.5" customHeight="1" x14ac:dyDescent="0.35"/>
    <row r="31" spans="2:27" ht="14.25" customHeight="1" x14ac:dyDescent="0.35">
      <c r="B31" s="119" t="s">
        <v>1000</v>
      </c>
      <c r="C31" s="119"/>
      <c r="D31" s="119"/>
      <c r="E31" s="118"/>
      <c r="F31" s="119" t="s">
        <v>1000</v>
      </c>
      <c r="G31" s="119"/>
      <c r="H31" s="119"/>
      <c r="I31" s="118"/>
      <c r="J31" s="118"/>
      <c r="K31" s="125">
        <v>8497302699</v>
      </c>
      <c r="L31" s="118"/>
      <c r="M31" s="125">
        <v>8497302699</v>
      </c>
      <c r="N31" s="125">
        <v>4748499986</v>
      </c>
      <c r="O31" s="118"/>
      <c r="P31" s="125">
        <v>4748499986</v>
      </c>
      <c r="Q31" s="118"/>
      <c r="R31" s="125">
        <v>4520283960</v>
      </c>
      <c r="S31" s="126">
        <v>4520283960</v>
      </c>
      <c r="T31" s="126"/>
      <c r="U31" s="118"/>
      <c r="V31" s="126">
        <v>312367410</v>
      </c>
      <c r="W31" s="126"/>
      <c r="X31" s="125">
        <v>312367410</v>
      </c>
    </row>
    <row r="32" spans="2:27" ht="204" customHeight="1" x14ac:dyDescent="0.35"/>
    <row r="33" spans="23:24" ht="12" customHeight="1" x14ac:dyDescent="0.35"/>
    <row r="34" spans="23:24" ht="13.5" customHeight="1" x14ac:dyDescent="0.35">
      <c r="W34" s="116" t="s">
        <v>1001</v>
      </c>
      <c r="X34" s="116"/>
    </row>
    <row r="35" spans="23:24" ht="6" customHeight="1" x14ac:dyDescent="0.35"/>
  </sheetData>
  <mergeCells count="1">
    <mergeCell ref="B2:X3"/>
  </mergeCells>
  <pageMargins left="0.11811023622047245" right="0.11811023622047245" top="0.11811023622047245" bottom="0.11811023622047245" header="0" footer="0"/>
  <pageSetup fitToWidth="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W29"/>
  <sheetViews>
    <sheetView tabSelected="1" topLeftCell="F1" zoomScale="70" zoomScaleNormal="70" workbookViewId="0">
      <selection activeCell="R33" sqref="R33"/>
    </sheetView>
  </sheetViews>
  <sheetFormatPr baseColWidth="10" defaultRowHeight="14.5" x14ac:dyDescent="0.35"/>
  <cols>
    <col min="12" max="12" width="25.54296875" customWidth="1"/>
    <col min="13" max="16" width="13.81640625" style="130" hidden="1" customWidth="1"/>
    <col min="17" max="18" width="13.81640625" style="130" bestFit="1" customWidth="1"/>
    <col min="19" max="20" width="12.26953125" style="130" bestFit="1" customWidth="1"/>
    <col min="21" max="21" width="11" style="130" bestFit="1" customWidth="1"/>
    <col min="22" max="22" width="14.54296875" style="130" bestFit="1" customWidth="1"/>
    <col min="23" max="23" width="13.81640625" bestFit="1" customWidth="1"/>
  </cols>
  <sheetData>
    <row r="1" spans="2:23" x14ac:dyDescent="0.35">
      <c r="C1" s="107" t="s">
        <v>944</v>
      </c>
      <c r="D1" s="107"/>
      <c r="E1" s="107"/>
      <c r="F1" s="107"/>
      <c r="G1" s="107"/>
      <c r="H1" s="107"/>
    </row>
    <row r="2" spans="2:23" x14ac:dyDescent="0.35">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2:23" ht="50" x14ac:dyDescent="0.35">
      <c r="B3" s="109"/>
      <c r="C3" s="109"/>
      <c r="D3" s="109"/>
      <c r="E3" s="109"/>
      <c r="F3" s="77" t="s">
        <v>930</v>
      </c>
      <c r="G3" s="77" t="s">
        <v>931</v>
      </c>
      <c r="H3" s="109"/>
      <c r="I3" s="79" t="s">
        <v>841</v>
      </c>
      <c r="J3" s="79" t="s">
        <v>842</v>
      </c>
      <c r="K3" s="78" t="s">
        <v>947</v>
      </c>
      <c r="L3" s="79" t="s">
        <v>843</v>
      </c>
      <c r="M3" s="133" t="s">
        <v>844</v>
      </c>
      <c r="N3" s="133" t="s">
        <v>937</v>
      </c>
      <c r="O3" s="133" t="s">
        <v>846</v>
      </c>
      <c r="P3" s="133" t="s">
        <v>847</v>
      </c>
      <c r="Q3" s="133" t="s">
        <v>848</v>
      </c>
      <c r="R3" s="133" t="s">
        <v>849</v>
      </c>
      <c r="S3" s="133" t="s">
        <v>850</v>
      </c>
      <c r="T3" s="133" t="s">
        <v>851</v>
      </c>
      <c r="U3" s="133" t="s">
        <v>852</v>
      </c>
      <c r="V3" s="133" t="s">
        <v>853</v>
      </c>
    </row>
    <row r="4" spans="2:23" x14ac:dyDescent="0.35">
      <c r="B4" s="75" t="s">
        <v>855</v>
      </c>
      <c r="C4" s="75" t="s">
        <v>856</v>
      </c>
      <c r="D4" s="75" t="s">
        <v>857</v>
      </c>
      <c r="E4" s="75" t="s">
        <v>858</v>
      </c>
      <c r="F4" s="75" t="s">
        <v>859</v>
      </c>
      <c r="G4" s="75" t="s">
        <v>860</v>
      </c>
      <c r="H4" s="75" t="s">
        <v>861</v>
      </c>
      <c r="I4" s="75" t="s">
        <v>862</v>
      </c>
      <c r="J4" s="75" t="s">
        <v>863</v>
      </c>
      <c r="K4" s="75"/>
      <c r="L4" s="75" t="s">
        <v>864</v>
      </c>
      <c r="M4" s="134" t="s">
        <v>865</v>
      </c>
      <c r="N4" s="134" t="s">
        <v>881</v>
      </c>
      <c r="O4" s="134" t="s">
        <v>882</v>
      </c>
      <c r="P4" s="134" t="s">
        <v>883</v>
      </c>
      <c r="Q4" s="134" t="s">
        <v>884</v>
      </c>
      <c r="R4" s="134" t="s">
        <v>885</v>
      </c>
      <c r="S4" s="134" t="s">
        <v>886</v>
      </c>
      <c r="T4" s="134" t="s">
        <v>887</v>
      </c>
      <c r="U4" s="134" t="s">
        <v>888</v>
      </c>
      <c r="V4" s="134" t="s">
        <v>889</v>
      </c>
    </row>
    <row r="5" spans="2:23" x14ac:dyDescent="0.35">
      <c r="B5" s="75" t="s">
        <v>932</v>
      </c>
      <c r="C5" s="75" t="s">
        <v>933</v>
      </c>
      <c r="D5" s="75" t="s">
        <v>934</v>
      </c>
      <c r="E5" s="75" t="s">
        <v>942</v>
      </c>
      <c r="F5" s="75" t="s">
        <v>935</v>
      </c>
      <c r="G5" s="75" t="s">
        <v>935</v>
      </c>
      <c r="H5" s="75" t="s">
        <v>932</v>
      </c>
      <c r="I5" s="75" t="s">
        <v>934</v>
      </c>
      <c r="J5" s="75" t="s">
        <v>938</v>
      </c>
      <c r="K5" s="75"/>
      <c r="L5" s="75" t="s">
        <v>939</v>
      </c>
      <c r="M5" s="134" t="s">
        <v>940</v>
      </c>
      <c r="N5" s="134" t="s">
        <v>940</v>
      </c>
      <c r="O5" s="134" t="s">
        <v>940</v>
      </c>
      <c r="P5" s="134" t="s">
        <v>940</v>
      </c>
      <c r="Q5" s="134" t="s">
        <v>940</v>
      </c>
      <c r="R5" s="134" t="s">
        <v>940</v>
      </c>
      <c r="S5" s="134" t="s">
        <v>940</v>
      </c>
      <c r="T5" s="134" t="s">
        <v>940</v>
      </c>
      <c r="U5" s="134" t="s">
        <v>942</v>
      </c>
      <c r="V5" s="134" t="s">
        <v>943</v>
      </c>
    </row>
    <row r="6" spans="2:23" x14ac:dyDescent="0.35">
      <c r="B6" s="75" t="s">
        <v>936</v>
      </c>
      <c r="C6" s="75"/>
      <c r="D6" s="75"/>
      <c r="E6" s="75"/>
      <c r="F6" s="75"/>
      <c r="G6" s="75"/>
      <c r="H6" s="75"/>
    </row>
    <row r="7" spans="2:23" x14ac:dyDescent="0.35">
      <c r="B7" s="75" t="s">
        <v>941</v>
      </c>
      <c r="V7" s="130">
        <v>3163012232.7843685</v>
      </c>
    </row>
    <row r="8" spans="2:23" x14ac:dyDescent="0.35">
      <c r="V8" s="130">
        <f>SUM(V10:V23)</f>
        <v>3163012233</v>
      </c>
      <c r="W8" s="131">
        <f>+V7-V8</f>
        <v>-0.21563148498535156</v>
      </c>
    </row>
    <row r="9" spans="2:23" x14ac:dyDescent="0.35">
      <c r="B9">
        <v>1</v>
      </c>
    </row>
    <row r="10" spans="2:23" x14ac:dyDescent="0.35">
      <c r="B10">
        <v>2</v>
      </c>
      <c r="I10" t="s">
        <v>958</v>
      </c>
      <c r="J10" t="str">
        <f>+'ANEXO N°1 (DDJJ 1847 y 1926)'!B12</f>
        <v>1.01.01.00</v>
      </c>
      <c r="K10" t="str">
        <f>+VLOOKUP(J10,'ANEXO N°1 (DDJJ 1847 y 1926)'!$B$10:$C$186,2,FALSE)</f>
        <v>Disponible</v>
      </c>
      <c r="L10" t="s">
        <v>959</v>
      </c>
      <c r="M10" s="130">
        <v>57735</v>
      </c>
      <c r="N10" s="130">
        <v>0</v>
      </c>
      <c r="O10" s="130">
        <v>57735</v>
      </c>
      <c r="P10" s="130">
        <v>0</v>
      </c>
      <c r="Q10" s="130">
        <v>57735</v>
      </c>
      <c r="R10" s="130">
        <v>0</v>
      </c>
      <c r="S10" s="130">
        <v>0</v>
      </c>
      <c r="T10" s="130">
        <v>0</v>
      </c>
      <c r="U10" s="130">
        <v>0</v>
      </c>
      <c r="V10" s="130">
        <f>+Q10</f>
        <v>57735</v>
      </c>
    </row>
    <row r="11" spans="2:23" x14ac:dyDescent="0.35">
      <c r="I11" t="s">
        <v>960</v>
      </c>
      <c r="J11" t="str">
        <f>+'ANEXO N°1 (DDJJ 1847 y 1926)'!B54</f>
        <v>1.03.01.00</v>
      </c>
      <c r="K11" t="str">
        <f>+VLOOKUP(J11,'ANEXO N°1 (DDJJ 1847 y 1926)'!$B$10:$C$186,2,FALSE)</f>
        <v>Inversiones en empresas relacionadas</v>
      </c>
      <c r="L11" t="s">
        <v>961</v>
      </c>
      <c r="M11" s="130">
        <v>1507813274</v>
      </c>
      <c r="N11" s="130">
        <v>232235274</v>
      </c>
      <c r="O11" s="130">
        <v>1275578000</v>
      </c>
      <c r="P11" s="130">
        <v>0</v>
      </c>
      <c r="Q11" s="130">
        <v>1275578000</v>
      </c>
      <c r="R11" s="130">
        <v>0</v>
      </c>
      <c r="S11" s="130">
        <v>0</v>
      </c>
      <c r="T11" s="130">
        <v>0</v>
      </c>
      <c r="U11" s="130">
        <v>0</v>
      </c>
      <c r="V11" s="130">
        <v>2299979928</v>
      </c>
    </row>
    <row r="12" spans="2:23" x14ac:dyDescent="0.35">
      <c r="I12" t="s">
        <v>962</v>
      </c>
      <c r="J12" t="str">
        <f>+'ANEXO N°1 (DDJJ 1847 y 1926)'!B32</f>
        <v>1.01.99.00</v>
      </c>
      <c r="K12" t="str">
        <f>+VLOOKUP(J12,'ANEXO N°1 (DDJJ 1847 y 1926)'!$B$10:$C$186,2,FALSE)</f>
        <v>Otros activos corrientes</v>
      </c>
      <c r="L12" t="s">
        <v>963</v>
      </c>
      <c r="M12" s="130">
        <v>629255198</v>
      </c>
      <c r="N12" s="130">
        <v>0</v>
      </c>
      <c r="O12" s="130">
        <v>629255198</v>
      </c>
      <c r="P12" s="130">
        <v>0</v>
      </c>
      <c r="Q12" s="130">
        <v>629255198</v>
      </c>
      <c r="R12" s="130">
        <v>0</v>
      </c>
      <c r="S12" s="130">
        <v>0</v>
      </c>
      <c r="T12" s="130">
        <v>0</v>
      </c>
      <c r="U12" s="130">
        <v>0</v>
      </c>
      <c r="V12" s="130">
        <v>0</v>
      </c>
    </row>
    <row r="13" spans="2:23" x14ac:dyDescent="0.35">
      <c r="I13" t="s">
        <v>964</v>
      </c>
      <c r="J13" t="str">
        <f>+'ANEXO N°1 (DDJJ 1847 y 1926)'!B72</f>
        <v>1.03.50.00</v>
      </c>
      <c r="K13" t="str">
        <f>+VLOOKUP(J13,'ANEXO N°1 (DDJJ 1847 y 1926)'!$B$10:$C$186,2,FALSE)</f>
        <v xml:space="preserve">Impuestos diferidos </v>
      </c>
      <c r="L13" t="s">
        <v>965</v>
      </c>
      <c r="M13" s="130">
        <v>9228803</v>
      </c>
      <c r="N13" s="130">
        <v>0</v>
      </c>
      <c r="O13" s="130">
        <v>9228803</v>
      </c>
      <c r="P13" s="130">
        <v>0</v>
      </c>
      <c r="Q13" s="130">
        <v>9228803</v>
      </c>
      <c r="R13" s="130">
        <v>0</v>
      </c>
      <c r="S13" s="130">
        <v>0</v>
      </c>
      <c r="T13" s="130">
        <v>0</v>
      </c>
      <c r="U13" s="130">
        <v>0</v>
      </c>
      <c r="V13" s="130">
        <v>0</v>
      </c>
    </row>
    <row r="14" spans="2:23" x14ac:dyDescent="0.35">
      <c r="I14" t="s">
        <v>966</v>
      </c>
      <c r="J14" t="str">
        <f>+'ANEXO N°1 (DDJJ 1847 y 1926)'!B22</f>
        <v>1.01.40.00</v>
      </c>
      <c r="K14" t="str">
        <f>+VLOOKUP(J14,'ANEXO N°1 (DDJJ 1847 y 1926)'!$B$10:$C$186,2,FALSE)</f>
        <v>Documentos y cuentas por cobrar empresas relacionadas situadas en Chile (cuenta corriente mercantil)</v>
      </c>
      <c r="L14" t="s">
        <v>967</v>
      </c>
      <c r="M14" s="130">
        <v>1274845780</v>
      </c>
      <c r="N14" s="130">
        <v>342437855</v>
      </c>
      <c r="O14" s="130">
        <v>932407925</v>
      </c>
      <c r="P14" s="130">
        <v>0</v>
      </c>
      <c r="Q14" s="130">
        <v>932407925</v>
      </c>
      <c r="R14" s="130">
        <v>0</v>
      </c>
      <c r="S14" s="130">
        <v>0</v>
      </c>
      <c r="T14" s="130">
        <v>0</v>
      </c>
      <c r="U14" s="130">
        <v>0</v>
      </c>
      <c r="V14" s="130">
        <f t="shared" ref="V11:V15" si="0">+Q14</f>
        <v>932407925</v>
      </c>
    </row>
    <row r="15" spans="2:23" x14ac:dyDescent="0.35">
      <c r="I15" t="s">
        <v>968</v>
      </c>
      <c r="J15" t="str">
        <f>+'ANEXO N°1 (DDJJ 1847 y 1926)'!B22</f>
        <v>1.01.40.00</v>
      </c>
      <c r="K15" t="str">
        <f>+VLOOKUP(J15,'ANEXO N°1 (DDJJ 1847 y 1926)'!$B$10:$C$186,2,FALSE)</f>
        <v>Documentos y cuentas por cobrar empresas relacionadas situadas en Chile (cuenta corriente mercantil)</v>
      </c>
      <c r="L15" t="s">
        <v>969</v>
      </c>
      <c r="M15" s="130">
        <v>1673756299</v>
      </c>
      <c r="N15" s="130">
        <v>0</v>
      </c>
      <c r="O15" s="130">
        <v>1673756299</v>
      </c>
      <c r="P15" s="130">
        <v>0</v>
      </c>
      <c r="Q15" s="130">
        <v>1673756299</v>
      </c>
      <c r="R15" s="130">
        <v>0</v>
      </c>
      <c r="S15" s="130">
        <v>0</v>
      </c>
      <c r="T15" s="130">
        <v>0</v>
      </c>
      <c r="U15" s="130">
        <v>0</v>
      </c>
      <c r="V15" s="130">
        <f t="shared" si="0"/>
        <v>1673756299</v>
      </c>
    </row>
    <row r="16" spans="2:23" x14ac:dyDescent="0.35">
      <c r="I16" t="s">
        <v>970</v>
      </c>
      <c r="J16" t="str">
        <f>+'ANEXO N°1 (DDJJ 1847 y 1926)'!B94</f>
        <v>2.01.40.00</v>
      </c>
      <c r="K16" t="str">
        <f>+VLOOKUP(J16,'ANEXO N°1 (DDJJ 1847 y 1926)'!$B$10:$C$186,2,FALSE)</f>
        <v>Documentos y cuentas por pagar empresas relacionadas situadas en Chile (cuenta corriente mercantil)</v>
      </c>
      <c r="L16" t="s">
        <v>971</v>
      </c>
      <c r="M16" s="130">
        <v>0</v>
      </c>
      <c r="N16" s="130">
        <v>69433355</v>
      </c>
      <c r="O16" s="130">
        <v>0</v>
      </c>
      <c r="P16" s="130">
        <v>69433355</v>
      </c>
      <c r="Q16" s="130">
        <v>0</v>
      </c>
      <c r="R16" s="130">
        <v>69433355</v>
      </c>
      <c r="S16" s="130">
        <v>0</v>
      </c>
      <c r="T16" s="130">
        <v>0</v>
      </c>
      <c r="U16" s="130">
        <v>0</v>
      </c>
      <c r="V16" s="130">
        <f>-R16</f>
        <v>-69433355</v>
      </c>
    </row>
    <row r="17" spans="9:22" x14ac:dyDescent="0.35">
      <c r="I17" t="s">
        <v>972</v>
      </c>
      <c r="J17" t="str">
        <f>+'ANEXO N°1 (DDJJ 1847 y 1926)'!B94</f>
        <v>2.01.40.00</v>
      </c>
      <c r="K17" t="str">
        <f>+VLOOKUP(J17,'ANEXO N°1 (DDJJ 1847 y 1926)'!$B$10:$C$186,2,FALSE)</f>
        <v>Documentos y cuentas por pagar empresas relacionadas situadas en Chile (cuenta corriente mercantil)</v>
      </c>
      <c r="L17" t="s">
        <v>973</v>
      </c>
      <c r="M17" s="130">
        <v>0</v>
      </c>
      <c r="N17" s="130">
        <v>1129019541</v>
      </c>
      <c r="O17" s="130">
        <v>0</v>
      </c>
      <c r="P17" s="130">
        <v>1129019541</v>
      </c>
      <c r="Q17" s="130">
        <v>0</v>
      </c>
      <c r="R17" s="130">
        <v>1129019541</v>
      </c>
      <c r="S17" s="130">
        <v>0</v>
      </c>
      <c r="T17" s="130">
        <v>0</v>
      </c>
      <c r="U17" s="130">
        <v>0</v>
      </c>
      <c r="V17" s="130">
        <f t="shared" ref="V17:V23" si="1">-R17</f>
        <v>-1129019541</v>
      </c>
    </row>
    <row r="18" spans="9:22" x14ac:dyDescent="0.35">
      <c r="I18" t="s">
        <v>974</v>
      </c>
      <c r="J18" t="str">
        <f>+'ANEXO N°1 (DDJJ 1847 y 1926)'!B94</f>
        <v>2.01.40.00</v>
      </c>
      <c r="K18" t="str">
        <f>+VLOOKUP(J18,'ANEXO N°1 (DDJJ 1847 y 1926)'!$B$10:$C$186,2,FALSE)</f>
        <v>Documentos y cuentas por pagar empresas relacionadas situadas en Chile (cuenta corriente mercantil)</v>
      </c>
      <c r="L18" t="s">
        <v>975</v>
      </c>
      <c r="M18" s="130">
        <v>0</v>
      </c>
      <c r="N18" s="130">
        <v>544736758</v>
      </c>
      <c r="O18" s="130">
        <v>0</v>
      </c>
      <c r="P18" s="130">
        <v>544736758</v>
      </c>
      <c r="Q18" s="130">
        <v>0</v>
      </c>
      <c r="R18" s="130">
        <v>544736758</v>
      </c>
      <c r="S18" s="130">
        <v>0</v>
      </c>
      <c r="T18" s="130">
        <v>0</v>
      </c>
      <c r="U18" s="130">
        <v>0</v>
      </c>
      <c r="V18" s="130">
        <f t="shared" si="1"/>
        <v>-544736758</v>
      </c>
    </row>
    <row r="19" spans="9:22" x14ac:dyDescent="0.35">
      <c r="I19" t="s">
        <v>976</v>
      </c>
      <c r="J19" t="str">
        <f>+'ANEXO N°1 (DDJJ 1847 y 1926)'!B101</f>
        <v>2.01.60.00</v>
      </c>
      <c r="K19" t="str">
        <f>+VLOOKUP(J19,'ANEXO N°1 (DDJJ 1847 y 1926)'!$B$10:$C$186,2,FALSE)</f>
        <v>Impuesto a la renta por Pagar</v>
      </c>
      <c r="L19" t="s">
        <v>1002</v>
      </c>
      <c r="M19" s="130">
        <v>24720367</v>
      </c>
      <c r="N19" s="130">
        <v>24720367</v>
      </c>
      <c r="O19" s="130">
        <v>0</v>
      </c>
      <c r="P19" s="130">
        <v>0</v>
      </c>
      <c r="Q19" s="130">
        <v>0</v>
      </c>
      <c r="R19" s="130">
        <v>0</v>
      </c>
      <c r="S19" s="130">
        <v>0</v>
      </c>
      <c r="T19" s="130">
        <v>0</v>
      </c>
      <c r="U19" s="130">
        <v>0</v>
      </c>
      <c r="V19" s="130">
        <f t="shared" si="1"/>
        <v>0</v>
      </c>
    </row>
    <row r="20" spans="9:22" x14ac:dyDescent="0.35">
      <c r="I20" t="s">
        <v>978</v>
      </c>
      <c r="J20" t="str">
        <f>+'ANEXO N°1 (DDJJ 1847 y 1926)'!B116</f>
        <v>2.03.01.00</v>
      </c>
      <c r="K20" t="str">
        <f>+VLOOKUP(J20,'ANEXO N°1 (DDJJ 1847 y 1926)'!$B$10:$C$186,2,FALSE)</f>
        <v>Capital pagado</v>
      </c>
      <c r="L20" t="s">
        <v>979</v>
      </c>
      <c r="M20" s="130">
        <v>0</v>
      </c>
      <c r="N20" s="130">
        <v>2531190056</v>
      </c>
      <c r="O20" s="130">
        <v>0</v>
      </c>
      <c r="P20" s="130">
        <v>2531190056</v>
      </c>
      <c r="Q20" s="130">
        <v>0</v>
      </c>
      <c r="R20" s="130">
        <v>2531190056</v>
      </c>
      <c r="S20" s="130">
        <v>0</v>
      </c>
      <c r="T20" s="130">
        <v>0</v>
      </c>
      <c r="U20" s="130">
        <v>0</v>
      </c>
      <c r="V20" s="130">
        <v>0</v>
      </c>
    </row>
    <row r="21" spans="9:22" x14ac:dyDescent="0.35">
      <c r="I21" t="s">
        <v>980</v>
      </c>
      <c r="J21" t="str">
        <f>+'ANEXO N°1 (DDJJ 1847 y 1926)'!B119</f>
        <v>2.03.04.00</v>
      </c>
      <c r="K21" t="str">
        <f>+VLOOKUP(J21,'ANEXO N°1 (DDJJ 1847 y 1926)'!$B$10:$C$186,2,FALSE)</f>
        <v>Otras reservas</v>
      </c>
      <c r="L21" t="s">
        <v>981</v>
      </c>
      <c r="M21" s="130">
        <v>13555854</v>
      </c>
      <c r="N21" s="130">
        <v>175308720</v>
      </c>
      <c r="O21" s="130">
        <v>0</v>
      </c>
      <c r="P21" s="130">
        <v>161752866</v>
      </c>
      <c r="Q21" s="130">
        <v>0</v>
      </c>
      <c r="R21" s="130">
        <v>161752866</v>
      </c>
      <c r="S21" s="130">
        <v>0</v>
      </c>
      <c r="T21" s="130">
        <v>0</v>
      </c>
      <c r="U21" s="130">
        <v>0</v>
      </c>
      <c r="V21" s="130">
        <v>0</v>
      </c>
    </row>
    <row r="22" spans="9:22" x14ac:dyDescent="0.35">
      <c r="I22" t="s">
        <v>982</v>
      </c>
      <c r="J22" t="str">
        <f>+'ANEXO N°1 (DDJJ 1847 y 1926)'!B119</f>
        <v>2.03.04.00</v>
      </c>
      <c r="K22" t="str">
        <f>+VLOOKUP(J22,'ANEXO N°1 (DDJJ 1847 y 1926)'!$B$10:$C$186,2,FALSE)</f>
        <v>Otras reservas</v>
      </c>
      <c r="L22" t="s">
        <v>983</v>
      </c>
      <c r="M22" s="130">
        <v>13460554</v>
      </c>
      <c r="N22" s="130">
        <v>13460554</v>
      </c>
      <c r="O22" s="130">
        <v>0</v>
      </c>
      <c r="P22" s="130">
        <v>0</v>
      </c>
      <c r="Q22" s="130">
        <v>0</v>
      </c>
      <c r="R22" s="130">
        <v>0</v>
      </c>
      <c r="S22" s="130">
        <v>0</v>
      </c>
      <c r="T22" s="130">
        <v>0</v>
      </c>
      <c r="U22" s="130">
        <v>0</v>
      </c>
      <c r="V22" s="130">
        <f t="shared" si="1"/>
        <v>0</v>
      </c>
    </row>
    <row r="23" spans="9:22" s="132" customFormat="1" x14ac:dyDescent="0.35">
      <c r="I23" s="132" t="s">
        <v>984</v>
      </c>
      <c r="J23" s="132" t="str">
        <f>+'ANEXO N°1 (DDJJ 1847 y 1926)'!B119</f>
        <v>2.03.04.00</v>
      </c>
      <c r="K23" s="132" t="str">
        <f>+VLOOKUP(J23,'ANEXO N°1 (DDJJ 1847 y 1926)'!$B$10:$C$186,2,FALSE)</f>
        <v>Otras reservas</v>
      </c>
      <c r="L23" s="132" t="s">
        <v>985</v>
      </c>
      <c r="M23" s="135">
        <v>2775561325</v>
      </c>
      <c r="N23" s="135">
        <v>2775561325</v>
      </c>
      <c r="O23" s="135">
        <v>0</v>
      </c>
      <c r="P23" s="135">
        <v>0</v>
      </c>
      <c r="Q23" s="135">
        <v>0</v>
      </c>
      <c r="R23" s="135">
        <v>0</v>
      </c>
      <c r="S23" s="135">
        <v>0</v>
      </c>
      <c r="T23" s="135">
        <v>0</v>
      </c>
      <c r="U23" s="135">
        <v>0</v>
      </c>
      <c r="V23" s="135">
        <f t="shared" si="1"/>
        <v>0</v>
      </c>
    </row>
    <row r="24" spans="9:22" x14ac:dyDescent="0.35">
      <c r="I24" t="s">
        <v>986</v>
      </c>
      <c r="J24" t="str">
        <f>+'ANEXO N°1 (DDJJ 1847 y 1926)'!B146</f>
        <v>3.02.03.00</v>
      </c>
      <c r="K24" t="str">
        <f>+VLOOKUP(J24,'ANEXO N°1 (DDJJ 1847 y 1926)'!$B$10:$C$186,2,FALSE)</f>
        <v>Otros ingresos fuera de la explotación</v>
      </c>
      <c r="L24" t="s">
        <v>987</v>
      </c>
      <c r="M24" s="130">
        <v>336531346</v>
      </c>
      <c r="N24" s="130">
        <v>422079138</v>
      </c>
      <c r="O24" s="130">
        <v>0</v>
      </c>
      <c r="P24" s="130">
        <v>85547792</v>
      </c>
      <c r="Q24" s="130">
        <v>0</v>
      </c>
      <c r="R24" s="130">
        <v>0</v>
      </c>
      <c r="S24" s="130">
        <v>0</v>
      </c>
      <c r="T24" s="130">
        <v>85547792</v>
      </c>
      <c r="U24" s="130">
        <v>1660</v>
      </c>
      <c r="V24" s="130">
        <v>0</v>
      </c>
    </row>
    <row r="25" spans="9:22" x14ac:dyDescent="0.35">
      <c r="I25" t="s">
        <v>988</v>
      </c>
      <c r="J25" t="str">
        <f>+'ANEXO N°1 (DDJJ 1847 y 1926)'!B146</f>
        <v>3.02.03.00</v>
      </c>
      <c r="K25" t="str">
        <f>+VLOOKUP(J25,'ANEXO N°1 (DDJJ 1847 y 1926)'!$B$10:$C$186,2,FALSE)</f>
        <v>Otros ingresos fuera de la explotación</v>
      </c>
      <c r="L25" t="s">
        <v>989</v>
      </c>
      <c r="M25" s="130">
        <v>10300138</v>
      </c>
      <c r="N25" s="130">
        <v>52800486</v>
      </c>
      <c r="O25" s="130">
        <v>0</v>
      </c>
      <c r="P25" s="130">
        <v>42500348</v>
      </c>
      <c r="Q25" s="130">
        <v>0</v>
      </c>
      <c r="R25" s="130">
        <v>0</v>
      </c>
      <c r="S25" s="130">
        <v>0</v>
      </c>
      <c r="T25" s="130">
        <v>42500348</v>
      </c>
      <c r="U25" s="130">
        <v>1659</v>
      </c>
      <c r="V25" s="130">
        <v>0</v>
      </c>
    </row>
    <row r="26" spans="9:22" x14ac:dyDescent="0.35">
      <c r="I26" t="s">
        <v>990</v>
      </c>
      <c r="J26" t="str">
        <f>+'ANEXO N°1 (DDJJ 1847 y 1926)'!B146</f>
        <v>3.02.03.00</v>
      </c>
      <c r="K26" t="str">
        <f>+VLOOKUP(J26,'ANEXO N°1 (DDJJ 1847 y 1926)'!$B$10:$C$186,2,FALSE)</f>
        <v>Otros ingresos fuera de la explotación</v>
      </c>
      <c r="L26" t="s">
        <v>991</v>
      </c>
      <c r="M26" s="130">
        <v>0</v>
      </c>
      <c r="N26" s="130">
        <v>175090467</v>
      </c>
      <c r="O26" s="130">
        <v>0</v>
      </c>
      <c r="P26" s="130">
        <v>175090467</v>
      </c>
      <c r="Q26" s="130">
        <v>0</v>
      </c>
      <c r="R26" s="130">
        <v>0</v>
      </c>
      <c r="S26" s="130">
        <v>0</v>
      </c>
      <c r="T26" s="130">
        <v>175090467</v>
      </c>
      <c r="U26" s="130">
        <v>1660</v>
      </c>
      <c r="V26" s="130">
        <v>0</v>
      </c>
    </row>
    <row r="27" spans="9:22" x14ac:dyDescent="0.35">
      <c r="I27" t="s">
        <v>992</v>
      </c>
      <c r="J27" t="str">
        <f>+'ANEXO N°1 (DDJJ 1847 y 1926)'!B176</f>
        <v>3.05.10.00</v>
      </c>
      <c r="K27" t="str">
        <f>+VLOOKUP(J27,'ANEXO N°1 (DDJJ 1847 y 1926)'!$B$10:$C$186,2,FALSE)</f>
        <v xml:space="preserve">Otros egresos fuera de la explotación </v>
      </c>
      <c r="L27" t="s">
        <v>993</v>
      </c>
      <c r="M27" s="130">
        <v>370806</v>
      </c>
      <c r="N27" s="130">
        <v>0</v>
      </c>
      <c r="O27" s="130">
        <v>370806</v>
      </c>
      <c r="P27" s="130">
        <v>0</v>
      </c>
      <c r="Q27" s="130">
        <v>0</v>
      </c>
      <c r="R27" s="130">
        <v>0</v>
      </c>
      <c r="S27" s="130">
        <v>370806</v>
      </c>
      <c r="T27" s="130">
        <v>0</v>
      </c>
      <c r="U27" s="130">
        <v>1671</v>
      </c>
      <c r="V27" s="130">
        <v>0</v>
      </c>
    </row>
    <row r="28" spans="9:22" x14ac:dyDescent="0.35">
      <c r="I28" t="s">
        <v>994</v>
      </c>
      <c r="J28" t="str">
        <f>+'ANEXO N°1 (DDJJ 1847 y 1926)'!B176</f>
        <v>3.05.10.00</v>
      </c>
      <c r="K28" t="str">
        <f>+VLOOKUP(J28,'ANEXO N°1 (DDJJ 1847 y 1926)'!$B$10:$C$186,2,FALSE)</f>
        <v xml:space="preserve">Otros egresos fuera de la explotación </v>
      </c>
      <c r="L28" t="s">
        <v>991</v>
      </c>
      <c r="M28" s="130">
        <v>227845220</v>
      </c>
      <c r="N28" s="130">
        <v>0</v>
      </c>
      <c r="O28" s="130">
        <v>227845220</v>
      </c>
      <c r="P28" s="130">
        <v>0</v>
      </c>
      <c r="Q28" s="130">
        <v>0</v>
      </c>
      <c r="R28" s="130">
        <v>0</v>
      </c>
      <c r="S28" s="130">
        <v>227845220</v>
      </c>
      <c r="T28" s="130">
        <v>0</v>
      </c>
      <c r="U28" s="130">
        <v>1671</v>
      </c>
      <c r="V28" s="130">
        <v>0</v>
      </c>
    </row>
    <row r="29" spans="9:22" x14ac:dyDescent="0.35">
      <c r="I29" t="s">
        <v>995</v>
      </c>
      <c r="J29" t="str">
        <f>+'ANEXO N°1 (DDJJ 1847 y 1926)'!B146</f>
        <v>3.02.03.00</v>
      </c>
      <c r="K29" t="str">
        <f>+VLOOKUP(J29,'ANEXO N°1 (DDJJ 1847 y 1926)'!$B$10:$C$186,2,FALSE)</f>
        <v>Otros ingresos fuera de la explotación</v>
      </c>
      <c r="L29" t="s">
        <v>996</v>
      </c>
      <c r="M29" s="130">
        <v>0</v>
      </c>
      <c r="N29" s="130">
        <v>9228803</v>
      </c>
      <c r="O29" s="130">
        <v>0</v>
      </c>
      <c r="P29" s="130">
        <v>9228803</v>
      </c>
      <c r="Q29" s="130">
        <v>0</v>
      </c>
      <c r="R29" s="130">
        <v>0</v>
      </c>
      <c r="S29" s="130">
        <v>0</v>
      </c>
      <c r="T29" s="130">
        <v>9228803</v>
      </c>
      <c r="U29" s="130">
        <v>1660</v>
      </c>
      <c r="V29" s="130">
        <v>0</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 BCE</vt:lpstr>
      <vt:lpstr>Borrador</vt:lpstr>
      <vt:lpstr>'5. 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2021-05-18T16:46:21Z</dcterms:modified>
</cp:coreProperties>
</file>