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7. Inverma Ltda/1847/"/>
    </mc:Choice>
  </mc:AlternateContent>
  <xr:revisionPtr revIDLastSave="65" documentId="13_ncr:1_{A686422C-5F66-41F6-9CC7-7A2579CF9D8D}" xr6:coauthVersionLast="46" xr6:coauthVersionMax="46" xr10:uidLastSave="{6B6F82E5-490A-42FB-9680-8E1196A2D193}"/>
  <bookViews>
    <workbookView xWindow="28690" yWindow="-110" windowWidth="15580" windowHeight="11140" tabRatio="711" activeTab="4" xr2:uid="{00000000-000D-0000-FFFF-FFFF00000000}"/>
    <workbookView xWindow="-110" yWindow="-110" windowWidth="19420" windowHeight="10420" activeTab="2" xr2:uid="{15410173-E2D1-4DF1-A469-A049950C9748}"/>
  </bookViews>
  <sheets>
    <sheet name="F1847" sheetId="5" r:id="rId1"/>
    <sheet name="conceptos del rtdo fi" sheetId="3" r:id="rId2"/>
    <sheet name="ANEXO N°1 (DDJJ 1847 y 1926)" sheetId="2" r:id="rId3"/>
    <sheet name="5.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'5.BCE'!$A$1:$L$23</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8" l="1"/>
  <c r="J20" i="8"/>
  <c r="J19" i="8"/>
  <c r="J18" i="8"/>
  <c r="J17" i="8"/>
  <c r="J16" i="8"/>
  <c r="J15" i="8"/>
  <c r="J14" i="8"/>
  <c r="J13" i="8"/>
  <c r="J12" i="8"/>
  <c r="J11" i="8"/>
  <c r="J10" i="8"/>
  <c r="V8" i="8"/>
  <c r="V13" i="8"/>
  <c r="V18" i="8"/>
  <c r="V10" i="8"/>
  <c r="N17" i="9"/>
  <c r="N19" i="9" s="1"/>
  <c r="N16" i="9"/>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12" i="8"/>
  <c r="K16" i="8"/>
  <c r="K20" i="8"/>
  <c r="K14" i="8"/>
  <c r="K13" i="8"/>
  <c r="K17" i="8"/>
  <c r="K21" i="8"/>
  <c r="K18" i="8"/>
</calcChain>
</file>

<file path=xl/sharedStrings.xml><?xml version="1.0" encoding="utf-8"?>
<sst xmlns="http://schemas.openxmlformats.org/spreadsheetml/2006/main" count="1129" uniqueCount="987">
  <si>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</si>
  <si>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</si>
  <si>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</si>
  <si>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</si>
  <si>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</si>
  <si>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</si>
  <si>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</si>
  <si>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</si>
  <si>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</si>
  <si>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</si>
  <si>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</si>
  <si>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</si>
  <si>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</si>
  <si>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</si>
  <si>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</si>
  <si>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</si>
  <si>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</si>
  <si>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</si>
  <si>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</si>
  <si>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</si>
  <si>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</si>
  <si>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</si>
  <si>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</si>
  <si>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</si>
  <si>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</si>
  <si>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</si>
  <si>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</si>
  <si>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</si>
  <si>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</si>
  <si>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</si>
  <si>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</si>
  <si>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</si>
  <si>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</si>
  <si>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</si>
  <si>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</si>
  <si>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</si>
  <si>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</si>
  <si>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</si>
  <si>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</si>
  <si>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</si>
  <si>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</si>
  <si>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</si>
  <si>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</si>
  <si>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</si>
  <si>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</si>
  <si>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</si>
  <si>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</si>
  <si>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</si>
  <si>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</si>
  <si>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</si>
  <si>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</si>
  <si>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</si>
  <si>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</si>
  <si>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</si>
  <si>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</si>
  <si>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</si>
  <si>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</si>
  <si>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</si>
  <si>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</si>
  <si>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</si>
  <si>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</si>
  <si>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</si>
  <si>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</si>
  <si>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</si>
  <si>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</si>
  <si>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</si>
  <si>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</si>
  <si>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</si>
  <si>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</si>
  <si>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</si>
  <si>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</si>
  <si>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</si>
  <si>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</si>
  <si>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</si>
  <si>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</si>
  <si>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</si>
  <si>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</si>
  <si>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</si>
  <si>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</si>
  <si>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</si>
  <si>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</si>
  <si>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</si>
  <si>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</si>
  <si>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</si>
  <si>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</si>
  <si>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</si>
  <si>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</si>
  <si>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</si>
  <si>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</si>
  <si>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</si>
  <si>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</si>
  <si>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</si>
  <si>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</si>
  <si>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</si>
  <si>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</si>
  <si>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</si>
  <si>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</si>
  <si>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</si>
  <si>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</si>
  <si>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</si>
  <si>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</si>
  <si>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</si>
  <si>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</si>
  <si>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</si>
  <si>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</si>
  <si>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</si>
  <si>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</si>
  <si>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</si>
  <si>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</si>
  <si>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</si>
  <si>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</si>
  <si>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</si>
  <si>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</si>
  <si>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</si>
  <si>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</si>
  <si>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</si>
  <si>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</si>
  <si>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</si>
  <si>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</si>
  <si>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</si>
  <si>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</si>
  <si>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</si>
  <si>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</si>
  <si>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</si>
  <si>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</si>
  <si>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</si>
  <si>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</si>
  <si>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</si>
  <si>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</si>
  <si>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</si>
  <si>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</si>
  <si>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</si>
  <si>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</si>
  <si>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</si>
  <si>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</si>
  <si>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</si>
  <si>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</si>
  <si>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</si>
  <si>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</si>
  <si>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</si>
  <si>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</si>
  <si>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</si>
  <si>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</si>
  <si>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</si>
  <si>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</si>
  <si>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</si>
  <si>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</si>
  <si>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</si>
  <si>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</si>
  <si>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</si>
  <si>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</si>
  <si>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</si>
  <si>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</si>
  <si>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</si>
  <si>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</si>
  <si>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</si>
  <si>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</si>
  <si>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</si>
  <si>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</si>
  <si>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</si>
  <si>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</si>
  <si>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</si>
  <si>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</si>
  <si>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</si>
  <si>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</si>
  <si>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</si>
  <si>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</si>
  <si>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</si>
  <si>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</si>
  <si>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</si>
  <si>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</si>
  <si>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</si>
  <si>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</si>
  <si>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</si>
  <si>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</si>
  <si>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</si>
  <si>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</si>
  <si>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</si>
  <si>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</si>
  <si>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</si>
  <si>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</si>
  <si>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</si>
  <si>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</si>
  <si>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</si>
  <si>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</si>
  <si>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</si>
  <si>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</si>
  <si>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</si>
  <si>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</si>
  <si>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</si>
  <si>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</si>
  <si>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</si>
  <si>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</si>
  <si>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</si>
  <si>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</si>
  <si>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</si>
  <si>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</si>
  <si>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</si>
  <si>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</si>
  <si>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</si>
  <si>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</si>
  <si>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</si>
  <si>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</si>
  <si>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</si>
  <si>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</si>
  <si>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</si>
  <si>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</si>
  <si>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</si>
  <si>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</si>
  <si>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</si>
  <si>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</si>
  <si>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</si>
  <si>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</si>
  <si>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</si>
  <si>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</si>
  <si>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</si>
  <si>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</si>
  <si>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</si>
  <si>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</si>
  <si>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</si>
  <si>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</si>
  <si>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</si>
  <si>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</si>
  <si>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</si>
  <si>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</si>
  <si>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</si>
  <si>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</si>
  <si>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</si>
  <si>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</si>
  <si>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</si>
  <si>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</si>
  <si>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</si>
  <si>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</si>
  <si>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</si>
  <si>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</si>
  <si>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</si>
  <si>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</si>
  <si>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</si>
  <si>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</si>
  <si>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</si>
  <si>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</si>
  <si>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</si>
  <si>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</si>
  <si>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</si>
  <si>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</si>
  <si>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</si>
  <si>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</si>
  <si>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</si>
  <si>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</si>
  <si>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</si>
  <si>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</si>
  <si>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</si>
  <si>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</si>
  <si>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</si>
  <si>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</si>
  <si>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</si>
  <si>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</si>
  <si>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</si>
  <si>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</si>
  <si>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</si>
  <si>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</si>
  <si>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</si>
  <si>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</si>
  <si>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</si>
  <si>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</si>
  <si>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</si>
  <si>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</si>
  <si>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</si>
  <si>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</si>
  <si>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</si>
  <si>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</si>
  <si>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</si>
  <si>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</si>
  <si>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</si>
  <si>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</si>
  <si>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</si>
  <si>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</si>
  <si>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</si>
  <si>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</si>
  <si>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</si>
  <si>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</si>
  <si>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</si>
  <si>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</si>
  <si>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</si>
  <si>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</si>
  <si>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</si>
  <si>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</si>
  <si>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</si>
  <si>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</si>
  <si>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</si>
  <si>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</si>
  <si>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</si>
  <si>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</si>
  <si>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</si>
  <si>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</si>
  <si>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</si>
  <si>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</si>
  <si>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</si>
  <si>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</si>
  <si>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</si>
  <si>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</si>
  <si>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</si>
  <si>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</si>
  <si>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</si>
  <si>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</si>
  <si>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</si>
  <si>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</si>
  <si>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</si>
  <si>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</si>
  <si>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</si>
  <si>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</si>
  <si>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</si>
  <si>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</si>
  <si>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</si>
  <si>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</si>
  <si>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</si>
  <si>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</si>
  <si>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</si>
  <si>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</si>
  <si>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</si>
  <si>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</si>
  <si>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</si>
  <si>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</si>
  <si>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</si>
  <si>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</si>
  <si>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</si>
  <si>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</si>
  <si>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</si>
  <si>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</si>
  <si>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</si>
  <si>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</si>
  <si>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</si>
  <si>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</si>
  <si>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</si>
  <si>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</si>
  <si>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</si>
  <si>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</si>
  <si>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</si>
  <si>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</si>
  <si>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</si>
  <si>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</si>
  <si>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</si>
  <si>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</si>
  <si>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</si>
  <si>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</si>
  <si>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</si>
  <si>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</si>
  <si>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</si>
  <si>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</si>
  <si>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</si>
  <si>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</si>
  <si>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</si>
  <si>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</si>
  <si>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</si>
  <si>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</si>
  <si>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</si>
  <si>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</si>
  <si>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</si>
  <si>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</si>
  <si>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</si>
  <si>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</si>
  <si>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</si>
  <si>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</si>
  <si>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</si>
  <si>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</si>
  <si>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</si>
  <si>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</si>
  <si>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</si>
  <si>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</si>
  <si>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</si>
  <si>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</si>
  <si>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</si>
  <si>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</si>
  <si>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</si>
  <si>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</si>
  <si>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</si>
  <si>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</si>
  <si>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</si>
  <si>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</si>
  <si>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</si>
  <si>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</si>
  <si>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</si>
  <si>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</si>
  <si>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</si>
  <si>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</si>
  <si>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</si>
  <si>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</si>
  <si>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</si>
  <si>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</si>
  <si>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</si>
  <si>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</si>
  <si>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</si>
  <si>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</si>
  <si>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</si>
  <si>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</si>
  <si>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</si>
  <si>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</si>
  <si>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</si>
  <si>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</si>
  <si>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</si>
  <si>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</si>
  <si>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</si>
  <si>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</si>
  <si>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</si>
  <si>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</si>
  <si>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</si>
  <si>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</si>
  <si>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</si>
  <si>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</si>
  <si>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</si>
  <si>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</si>
  <si>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</si>
  <si>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</si>
  <si>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</si>
  <si>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</si>
  <si>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</si>
  <si>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</si>
  <si>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</si>
  <si>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</si>
  <si>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</si>
  <si>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</si>
  <si>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</si>
  <si>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</si>
  <si>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</si>
  <si>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</si>
  <si>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</si>
  <si>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</si>
  <si>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</si>
  <si>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</si>
  <si>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</si>
  <si>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</si>
  <si>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</si>
  <si>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</si>
  <si>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</si>
  <si>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</si>
  <si>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</si>
  <si>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</si>
  <si>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</si>
  <si>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</si>
  <si>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</si>
  <si>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</si>
  <si>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</si>
  <si>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</si>
  <si>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</si>
  <si>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</si>
  <si>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</si>
  <si>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</si>
  <si>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</si>
  <si>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</si>
  <si>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</si>
  <si>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</si>
  <si>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</si>
  <si>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</si>
  <si>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</si>
  <si>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</si>
  <si>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</si>
  <si>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</si>
  <si>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</si>
  <si>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</si>
  <si>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</si>
  <si>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</si>
  <si>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</si>
  <si>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</si>
  <si>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</si>
  <si>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</si>
  <si>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</si>
  <si>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</si>
  <si>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</si>
  <si>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</si>
  <si>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</si>
  <si>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</si>
  <si>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</si>
  <si>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</si>
  <si>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</si>
  <si>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</si>
  <si>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</si>
  <si>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</si>
  <si>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</si>
  <si>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</si>
  <si>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</si>
  <si>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</si>
  <si>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</si>
  <si>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</si>
  <si>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</si>
  <si>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</si>
  <si>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</si>
  <si>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</si>
  <si>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</si>
  <si>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</si>
  <si>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</si>
  <si>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</si>
  <si>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</si>
  <si>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</si>
  <si>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</si>
  <si>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</si>
  <si>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</si>
  <si>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</si>
  <si>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</si>
  <si>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</si>
  <si>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</si>
  <si>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</si>
  <si>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</si>
  <si>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</si>
  <si>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</si>
  <si>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</si>
  <si>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</si>
  <si>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</si>
  <si>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</si>
  <si>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</si>
  <si>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</si>
  <si>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</si>
  <si>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</si>
  <si>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</si>
  <si>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</si>
  <si>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</si>
  <si>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</si>
  <si>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</si>
  <si>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</si>
  <si>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</si>
  <si>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</si>
  <si>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</si>
  <si>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</si>
  <si>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</si>
  <si>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</si>
  <si>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</si>
  <si>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</si>
  <si>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</si>
  <si>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</si>
  <si>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</si>
  <si>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</si>
  <si>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</si>
  <si>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</si>
  <si>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</si>
  <si>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</si>
  <si>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</si>
  <si>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</si>
  <si>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</si>
  <si>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</si>
  <si>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</si>
  <si>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</si>
  <si>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</si>
  <si>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</si>
  <si>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</si>
  <si>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</si>
  <si>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</si>
  <si>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</si>
  <si>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</si>
  <si>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</si>
  <si>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</si>
  <si>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</si>
  <si>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</si>
  <si>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</si>
  <si>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</si>
  <si>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</si>
  <si>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</si>
  <si>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</si>
  <si>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</si>
  <si>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</si>
  <si>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</si>
  <si>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</si>
  <si>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</si>
  <si>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</si>
  <si>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</si>
  <si>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</si>
  <si>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</si>
  <si>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</si>
  <si>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</si>
  <si>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</si>
  <si>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</si>
  <si>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</si>
  <si>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</si>
  <si>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</si>
  <si>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</si>
  <si>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</si>
  <si>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</si>
  <si>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</si>
  <si>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</si>
  <si>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</si>
  <si>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</si>
  <si>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</si>
  <si>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</si>
  <si>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</si>
  <si>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</si>
  <si>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</si>
  <si>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</si>
  <si>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</si>
  <si>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</si>
  <si>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</si>
  <si>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</si>
  <si>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</si>
  <si>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</si>
  <si>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</si>
  <si>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</si>
  <si>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</si>
  <si>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</si>
  <si>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</si>
  <si>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</si>
  <si>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</si>
  <si>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</si>
  <si>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</si>
  <si>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</si>
  <si>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</si>
  <si>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</si>
  <si>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</si>
  <si>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</si>
  <si>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</si>
  <si>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</si>
  <si>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</si>
  <si>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</si>
  <si>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</si>
  <si>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</si>
  <si>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</si>
  <si>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</si>
  <si>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</si>
  <si>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</si>
  <si>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</si>
  <si>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</si>
  <si>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</si>
  <si>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</si>
  <si>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</si>
  <si>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</si>
  <si>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</si>
  <si>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</si>
  <si>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</si>
  <si>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</si>
  <si>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</si>
  <si>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</si>
  <si>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</si>
  <si>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</si>
  <si>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</si>
  <si>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</si>
  <si>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</si>
  <si>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</si>
  <si>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</si>
  <si>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</si>
  <si>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</si>
  <si>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</si>
  <si>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</si>
  <si>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</si>
  <si>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</si>
  <si>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</si>
  <si>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</si>
  <si>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</si>
  <si>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</si>
  <si>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</si>
  <si>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</si>
  <si>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</si>
  <si>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</si>
  <si>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</si>
  <si>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</si>
  <si>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</si>
  <si>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</si>
  <si>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</si>
  <si>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</si>
  <si>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</si>
  <si>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</si>
  <si>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</si>
  <si>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</si>
  <si>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</si>
  <si>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</si>
  <si>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</si>
  <si>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</si>
  <si>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</si>
  <si>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</si>
  <si>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</si>
  <si>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</si>
  <si>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</si>
  <si>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</si>
  <si>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</si>
  <si>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</si>
  <si>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</si>
  <si>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</si>
  <si>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</si>
  <si>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</si>
  <si>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</si>
  <si>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</si>
  <si>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</si>
  <si>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</si>
  <si>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</si>
  <si>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</si>
  <si>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</si>
  <si>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</si>
  <si>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</si>
  <si>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</si>
  <si>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</si>
  <si>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</si>
  <si>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</si>
  <si>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</si>
  <si>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</si>
  <si>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</si>
  <si>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</si>
  <si>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</si>
  <si>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</si>
  <si>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</si>
  <si>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</si>
  <si>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</si>
  <si>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</si>
  <si>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</si>
  <si>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</si>
  <si>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</si>
  <si>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</si>
  <si>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</si>
  <si>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</si>
  <si>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</si>
  <si>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</si>
  <si>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</si>
  <si>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</si>
  <si>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</si>
  <si>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</si>
  <si>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</si>
  <si>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</si>
  <si>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</si>
  <si>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</si>
  <si>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</si>
  <si>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</si>
  <si>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</si>
  <si>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</si>
  <si>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</si>
  <si>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</si>
  <si>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</si>
  <si>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</si>
  <si>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</si>
  <si>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</si>
  <si>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</si>
  <si>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</si>
  <si>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</si>
  <si>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</si>
  <si>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</si>
  <si>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</si>
  <si>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</si>
  <si>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</si>
  <si>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</si>
  <si>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</si>
  <si>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</si>
  <si>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</si>
  <si>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</si>
  <si>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</si>
  <si>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</si>
  <si>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</si>
  <si>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</si>
  <si>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</si>
  <si>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</si>
  <si>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</si>
  <si>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</si>
  <si>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</si>
  <si>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</si>
  <si>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</si>
  <si>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</si>
  <si>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</si>
  <si>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</si>
  <si>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</si>
  <si>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</si>
  <si>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</si>
  <si>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</si>
  <si>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</si>
  <si>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</si>
  <si>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</si>
  <si>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</si>
  <si>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</si>
  <si>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</si>
  <si>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</si>
  <si>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</si>
  <si>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</si>
  <si>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</si>
  <si>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</si>
  <si>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</si>
  <si>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</si>
  <si>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</si>
  <si>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</si>
  <si>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</si>
  <si>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</si>
  <si>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</si>
  <si>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</si>
  <si>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</si>
  <si>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</si>
  <si>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</si>
  <si>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</si>
  <si>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</si>
  <si>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</si>
  <si>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</si>
  <si>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</si>
  <si>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</si>
  <si>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</si>
  <si>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</si>
  <si>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</si>
  <si>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</si>
  <si>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</si>
  <si>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</si>
  <si>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</si>
  <si>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</si>
  <si>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</si>
  <si>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</si>
  <si>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</si>
  <si>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</si>
  <si>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</si>
  <si>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</si>
  <si>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</si>
  <si>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</si>
  <si>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</si>
  <si>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</si>
  <si>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</si>
  <si>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</si>
  <si>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</si>
  <si>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</si>
  <si>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</si>
  <si>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</si>
  <si>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</si>
  <si>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</si>
  <si>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</si>
  <si>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</si>
  <si>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</si>
  <si>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</si>
  <si>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</si>
  <si>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</si>
  <si>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</si>
  <si>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</si>
  <si>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</si>
  <si>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</si>
  <si>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</si>
  <si>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</si>
  <si>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</si>
  <si>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</si>
  <si>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</si>
  <si>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</si>
  <si>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</si>
  <si>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</si>
  <si>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</si>
  <si>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</si>
  <si>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</si>
  <si>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</si>
  <si>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</si>
  <si>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</si>
  <si>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</si>
  <si>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</si>
  <si>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</si>
  <si>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</si>
  <si>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</si>
  <si>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</si>
  <si>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</si>
  <si>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</si>
  <si>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</si>
  <si>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</si>
  <si>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</si>
  <si>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</si>
  <si>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</si>
  <si>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</si>
  <si>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</si>
  <si>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</si>
  <si>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</si>
  <si>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</si>
  <si>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</si>
  <si>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</si>
  <si>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</si>
  <si>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</si>
  <si>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</si>
  <si>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</si>
  <si>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</si>
  <si>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</si>
  <si>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</si>
  <si>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</si>
  <si>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</si>
  <si>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</si>
  <si>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</si>
  <si>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</si>
  <si>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</si>
  <si>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</si>
  <si>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</si>
  <si>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</si>
  <si>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</si>
  <si>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</si>
  <si>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</si>
  <si>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</si>
  <si>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</si>
  <si>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</si>
  <si>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</si>
  <si>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</si>
  <si>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</si>
  <si>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</si>
  <si>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</si>
  <si>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</si>
  <si>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</si>
  <si>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</si>
  <si>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</si>
  <si>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</si>
  <si>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</si>
  <si>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</si>
  <si>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</si>
  <si>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</si>
  <si>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</si>
  <si>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</si>
  <si>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</si>
  <si>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</si>
  <si>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</si>
  <si>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</si>
  <si>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</si>
  <si>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</si>
  <si>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</si>
  <si>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</si>
  <si>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</si>
  <si>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</si>
  <si>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</si>
  <si>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</si>
  <si>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</si>
  <si>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</si>
  <si>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</si>
  <si>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</si>
  <si>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</si>
  <si>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</si>
  <si>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</si>
  <si>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</si>
  <si>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</si>
  <si>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</si>
  <si>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</si>
  <si>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</si>
  <si>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</si>
  <si>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</si>
  <si>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</si>
  <si>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</si>
  <si>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</si>
  <si>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</si>
  <si>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</si>
  <si>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</si>
  <si>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</si>
  <si>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</si>
  <si>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</si>
  <si>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</si>
  <si>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</si>
  <si>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</si>
  <si>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</si>
  <si>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</si>
  <si>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</si>
  <si>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</si>
  <si>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</si>
  <si>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</si>
  <si>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</si>
  <si>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</si>
  <si>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</si>
  <si>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</si>
  <si>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</si>
  <si>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</si>
  <si>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</si>
  <si>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</si>
  <si>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</si>
  <si>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</si>
  <si>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</si>
  <si>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</si>
  <si>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</si>
  <si>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</si>
  <si>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</si>
  <si>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</si>
  <si>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</si>
  <si>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</si>
  <si>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</si>
  <si>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</si>
  <si>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</si>
  <si>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</si>
  <si>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</si>
  <si>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COD F.22</t>
  </si>
  <si>
    <t>1111001</t>
  </si>
  <si>
    <t>CAJA MONEDA NACIONAL (CLP)</t>
  </si>
  <si>
    <t>1241001</t>
  </si>
  <si>
    <t>INVERSIONES EN EMPRESAS RELACIONADAS</t>
  </si>
  <si>
    <t>1301001</t>
  </si>
  <si>
    <t>ACTIVOS POR IMPUESTOS DIFERIDOS</t>
  </si>
  <si>
    <t>2241001</t>
  </si>
  <si>
    <t>CUENTAS X PAGAR EMPRESAS RELACIONADAS NO CORRIENTES CLP</t>
  </si>
  <si>
    <t>2241002</t>
  </si>
  <si>
    <t>CUENTAS X PAGAR PERSONAS RELACIONADAS NO CORRIENTES CLP</t>
  </si>
  <si>
    <t>3111001</t>
  </si>
  <si>
    <t>CAPITAL PAGADO</t>
  </si>
  <si>
    <t>3151001</t>
  </si>
  <si>
    <t>OTRAS RESERVAS</t>
  </si>
  <si>
    <t>3161001</t>
  </si>
  <si>
    <t>RESULTADOS ACUMULADOS</t>
  </si>
  <si>
    <t>3171001</t>
  </si>
  <si>
    <t>UTILIDAD (PERDIDA) DEL EJERCICIO</t>
  </si>
  <si>
    <t>4112001</t>
  </si>
  <si>
    <t>RESULTADOS POR INVERSIONES EN OTRAS SOCIEDADES CLP</t>
  </si>
  <si>
    <t>6111101</t>
  </si>
  <si>
    <t>PATENTE MUNICIPAL</t>
  </si>
  <si>
    <t>8153001</t>
  </si>
  <si>
    <t>IMPUESTO RENTA 1º CATEGORIA</t>
  </si>
  <si>
    <t>Sub-Totales</t>
  </si>
  <si>
    <t>EBITDA</t>
  </si>
  <si>
    <t>Utilidad/Perdida</t>
  </si>
  <si>
    <t>Total General</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</si>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</sst>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0;\(#,##0\)"/>
  </numFmts>
  <fonts count="3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9"/>
      <name val="Arial"/>
      <family val="2"/>
    </font>
    <font>
      <b/>
      <sz val="14"/>
      <name val="Tahoma"/>
      <family val="2"/>
    </font>
    <font>
      <b/>
      <sz val="11"/>
      <name val="Tahoma"/>
      <family val="2"/>
    </font>
    <font>
      <sz val="10"/>
      <name val="Times New Roman"/>
      <family val="1"/>
    </font>
    <font>
      <sz val="10"/>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s>
  <cellStyleXfs count="10">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xf numFmtId="0" fontId="29" fillId="0" borderId="0"/>
  </cellStyleXfs>
  <cellXfs count="135">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 fillId="2" borderId="0" xfId="8" applyFont="1" applyFill="1">
      <alignment vertical="top"/>
    </xf>
    <xf numFmtId="0" fontId="27" fillId="2" borderId="0" xfId="8" applyFont="1" applyFill="1" applyAlignment="1">
      <alignment horizontal="center" vertical="top" wrapText="1" readingOrder="1"/>
    </xf>
    <xf numFmtId="0" fontId="9" fillId="2" borderId="0" xfId="8" applyFont="1" applyFill="1" applyAlignment="1">
      <alignment horizontal="left" vertical="top" wrapText="1" readingOrder="1"/>
    </xf>
    <xf numFmtId="0" fontId="22" fillId="2" borderId="0" xfId="8" applyFont="1" applyFill="1">
      <alignment vertical="top"/>
    </xf>
    <xf numFmtId="0" fontId="9" fillId="2" borderId="14" xfId="8" applyFont="1" applyFill="1" applyBorder="1" applyAlignment="1">
      <alignment horizontal="left" vertical="top" wrapText="1" readingOrder="1"/>
    </xf>
    <xf numFmtId="0" fontId="2" fillId="2" borderId="14" xfId="8" applyFont="1" applyFill="1" applyBorder="1">
      <alignment vertical="top"/>
    </xf>
    <xf numFmtId="0" fontId="9" fillId="2" borderId="14" xfId="8" applyFont="1" applyFill="1" applyBorder="1" applyAlignment="1">
      <alignment vertical="top" wrapText="1" readingOrder="1"/>
    </xf>
    <xf numFmtId="0" fontId="9" fillId="2" borderId="14" xfId="8" applyFont="1" applyFill="1" applyBorder="1" applyAlignment="1">
      <alignment horizontal="right" vertical="top" wrapText="1" readingOrder="1"/>
    </xf>
    <xf numFmtId="0" fontId="22" fillId="2" borderId="0" xfId="8" applyFont="1" applyFill="1" applyAlignment="1">
      <alignment horizontal="left" vertical="top"/>
    </xf>
    <xf numFmtId="3" fontId="22" fillId="2" borderId="0" xfId="8" applyNumberFormat="1" applyFont="1" applyFill="1" applyAlignment="1">
      <alignment horizontal="right" vertical="top"/>
    </xf>
    <xf numFmtId="3" fontId="22" fillId="2" borderId="0" xfId="8" applyNumberFormat="1" applyFont="1" applyFill="1">
      <alignment vertical="top"/>
    </xf>
    <xf numFmtId="3" fontId="2" fillId="2" borderId="0" xfId="8" applyNumberFormat="1" applyFont="1" applyFill="1">
      <alignment vertical="top"/>
    </xf>
    <xf numFmtId="164" fontId="30" fillId="2" borderId="0" xfId="9" applyNumberFormat="1" applyFont="1" applyFill="1" applyAlignment="1">
      <alignment horizontal="right"/>
    </xf>
    <xf numFmtId="3" fontId="9" fillId="2" borderId="14" xfId="8" applyNumberFormat="1" applyFont="1" applyFill="1" applyBorder="1" applyAlignment="1">
      <alignment horizontal="right" vertical="top"/>
    </xf>
    <xf numFmtId="3" fontId="9" fillId="2" borderId="14" xfId="8" applyNumberFormat="1" applyFont="1" applyFill="1" applyBorder="1">
      <alignment vertical="top"/>
    </xf>
    <xf numFmtId="3" fontId="10" fillId="2" borderId="23" xfId="8" applyNumberFormat="1" applyFont="1" applyFill="1" applyBorder="1">
      <alignment vertical="top"/>
    </xf>
    <xf numFmtId="0" fontId="10" fillId="2" borderId="0" xfId="8" applyFont="1" applyFill="1">
      <alignment vertical="top"/>
    </xf>
    <xf numFmtId="0" fontId="9" fillId="2" borderId="0" xfId="8" applyFont="1" applyFill="1" applyAlignment="1">
      <alignment vertical="top" wrapText="1" readingOrder="1"/>
    </xf>
    <xf numFmtId="3" fontId="9" fillId="2" borderId="0" xfId="8" applyNumberFormat="1" applyFont="1" applyFill="1">
      <alignment vertical="top"/>
    </xf>
    <xf numFmtId="41" fontId="0" fillId="0" borderId="0" xfId="7" applyFont="1"/>
    <xf numFmtId="41" fontId="24" fillId="6" borderId="19" xfId="7" applyFont="1" applyFill="1" applyBorder="1" applyAlignment="1">
      <alignment horizontal="center" vertical="center" wrapText="1"/>
    </xf>
    <xf numFmtId="41" fontId="24" fillId="0" borderId="17" xfId="7" applyFont="1" applyBorder="1" applyAlignment="1">
      <alignment horizontal="center" vertical="center" wrapText="1"/>
    </xf>
  </cellXfs>
  <cellStyles count="10">
    <cellStyle name="Hipervínculo" xfId="3" builtinId="8"/>
    <cellStyle name="Millares [0]" xfId="7" builtinId="6"/>
    <cellStyle name="Normal" xfId="0" builtinId="0"/>
    <cellStyle name="Normal 2" xfId="9" xr:uid="{B853D48C-C0F7-4AF2-8F15-2C932D669496}"/>
    <cellStyle name="Normal 2 2" xfId="6" xr:uid="{00000000-0005-0000-0000-000002000000}"/>
    <cellStyle name="Normal 3" xfId="1" xr:uid="{00000000-0005-0000-0000-000003000000}"/>
    <cellStyle name="Normal 3 3 2" xfId="2" xr:uid="{00000000-0005-0000-0000-000004000000}"/>
    <cellStyle name="Normal 32" xfId="8" xr:uid="{9382CF4D-B87C-4A7A-902C-EDD05C01EE8A}"/>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7.%20Carpeta%20Tributaria%20-%20Inverma%20Ltda%20AT%202021%20(Env.%2005.04.2021).xlsx?F956E8B4" TargetMode="External"/><Relationship Id="rId1" Type="http://schemas.openxmlformats.org/officeDocument/2006/relationships/externalLinkPath" Target="file:///\\F956E8B4\7.%20Carpeta%20Tributaria%20-%20Inverma%20Ltda%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 Razonabilidad del KPT"/>
      <sheetName val="5.BCE"/>
      <sheetName val="F22"/>
      <sheetName val="AG. RET"/>
      <sheetName val="Capit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 val="Base"/>
      <sheetName val="111001  2006"/>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 workbookViewId="1"/>
  </sheetViews>
  <sheetFormatPr baseColWidth="10" defaultColWidth="10.81640625" defaultRowHeight="10"/>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c r="K3" s="56" t="s">
        <v>814</v>
      </c>
    </row>
    <row r="4" spans="2:187" ht="25">
      <c r="H4" s="57"/>
    </row>
    <row r="5" spans="2:187" ht="12.5">
      <c r="L5" s="58"/>
      <c r="O5" s="59" t="s">
        <v>815</v>
      </c>
    </row>
    <row r="6" spans="2:187" ht="12.5">
      <c r="N6" s="60" t="s">
        <v>816</v>
      </c>
      <c r="O6" s="61"/>
    </row>
    <row r="7" spans="2:187" ht="12.5">
      <c r="B7" s="58" t="s">
        <v>817</v>
      </c>
    </row>
    <row r="9" spans="2:187">
      <c r="GE9" s="55" t="s">
        <v>1</v>
      </c>
    </row>
    <row r="10" spans="2:187" ht="12.75" customHeight="1">
      <c r="B10" s="62" t="s">
        <v>818</v>
      </c>
      <c r="C10" s="63"/>
      <c r="D10" s="64"/>
      <c r="E10" s="63"/>
      <c r="F10" s="63"/>
      <c r="G10" s="63"/>
      <c r="H10" s="63"/>
    </row>
    <row r="11" spans="2:187" ht="12.75" customHeight="1">
      <c r="B11" s="94" t="s">
        <v>819</v>
      </c>
      <c r="C11" s="95"/>
      <c r="D11" s="95"/>
      <c r="E11" s="95"/>
      <c r="F11" s="95"/>
      <c r="G11" s="95"/>
      <c r="H11" s="95"/>
      <c r="I11" s="96" t="s">
        <v>820</v>
      </c>
      <c r="J11" s="96"/>
      <c r="K11" s="96"/>
      <c r="L11" s="96"/>
      <c r="M11" s="96"/>
    </row>
    <row r="12" spans="2:187" ht="12.75" customHeight="1">
      <c r="B12" s="94"/>
      <c r="C12" s="95"/>
      <c r="D12" s="95"/>
      <c r="E12" s="95"/>
      <c r="F12" s="95"/>
      <c r="G12" s="95"/>
      <c r="H12" s="95"/>
      <c r="I12" s="100"/>
      <c r="J12" s="100"/>
      <c r="K12" s="100"/>
      <c r="L12" s="100"/>
      <c r="M12" s="100"/>
    </row>
    <row r="13" spans="2:187" ht="12.75" customHeight="1">
      <c r="B13" s="94" t="s">
        <v>821</v>
      </c>
      <c r="C13" s="95"/>
      <c r="D13" s="95"/>
      <c r="E13" s="95"/>
      <c r="F13" s="95"/>
      <c r="G13" s="95"/>
      <c r="H13" s="95"/>
      <c r="I13" s="96" t="s">
        <v>822</v>
      </c>
      <c r="J13" s="96"/>
      <c r="K13" s="96"/>
      <c r="L13" s="96"/>
      <c r="M13" s="96"/>
    </row>
    <row r="14" spans="2:187" ht="12.75" customHeight="1">
      <c r="B14" s="94"/>
      <c r="C14" s="95"/>
      <c r="D14" s="95"/>
      <c r="E14" s="95"/>
      <c r="F14" s="95"/>
      <c r="G14" s="95"/>
      <c r="H14" s="95"/>
      <c r="I14" s="96"/>
      <c r="J14" s="96"/>
      <c r="K14" s="96"/>
      <c r="L14" s="96"/>
      <c r="M14" s="96"/>
    </row>
    <row r="15" spans="2:187" ht="12.75" customHeight="1">
      <c r="B15" s="94" t="s">
        <v>823</v>
      </c>
      <c r="C15" s="95"/>
      <c r="D15" s="95"/>
      <c r="E15" s="95"/>
      <c r="F15" s="95"/>
      <c r="G15" s="95"/>
      <c r="H15" s="95"/>
      <c r="I15" s="96" t="s">
        <v>824</v>
      </c>
      <c r="J15" s="96"/>
      <c r="K15" s="96"/>
      <c r="L15" s="96"/>
      <c r="M15" s="96"/>
    </row>
    <row r="16" spans="2:187" ht="12.75" customHeight="1">
      <c r="B16" s="97"/>
      <c r="C16" s="98"/>
      <c r="D16" s="98"/>
      <c r="E16" s="98"/>
      <c r="F16" s="98"/>
      <c r="G16" s="98"/>
      <c r="H16" s="98"/>
      <c r="I16" s="99"/>
      <c r="J16" s="99"/>
      <c r="K16" s="99"/>
      <c r="L16" s="99"/>
      <c r="M16" s="99"/>
    </row>
    <row r="17" spans="2:15">
      <c r="B17" s="63"/>
      <c r="C17" s="63"/>
      <c r="D17" s="63"/>
      <c r="E17" s="63"/>
      <c r="F17" s="63"/>
      <c r="G17" s="65"/>
    </row>
    <row r="18" spans="2:15" ht="12.75" customHeight="1">
      <c r="B18" s="62" t="s">
        <v>825</v>
      </c>
      <c r="C18" s="63"/>
      <c r="D18" s="64"/>
      <c r="E18" s="63"/>
      <c r="F18" s="63"/>
      <c r="G18" s="63"/>
      <c r="H18" s="63"/>
    </row>
    <row r="19" spans="2:15" ht="12.75" customHeight="1">
      <c r="B19" s="92" t="s">
        <v>826</v>
      </c>
      <c r="C19" s="92"/>
      <c r="D19" s="92"/>
      <c r="E19" s="92" t="s">
        <v>827</v>
      </c>
      <c r="F19" s="92"/>
      <c r="G19" s="92" t="s">
        <v>828</v>
      </c>
      <c r="H19" s="92"/>
      <c r="I19" s="93" t="s">
        <v>829</v>
      </c>
      <c r="J19" s="93"/>
      <c r="K19" s="92" t="s">
        <v>830</v>
      </c>
      <c r="L19" s="92"/>
    </row>
    <row r="20" spans="2:15" ht="12.75" customHeight="1">
      <c r="B20" s="92"/>
      <c r="C20" s="92"/>
      <c r="D20" s="92"/>
      <c r="E20" s="92"/>
      <c r="F20" s="92"/>
      <c r="G20" s="92"/>
      <c r="H20" s="92"/>
      <c r="I20" s="66" t="s">
        <v>831</v>
      </c>
      <c r="J20" s="66" t="s">
        <v>832</v>
      </c>
      <c r="K20" s="92"/>
      <c r="L20" s="92"/>
    </row>
    <row r="21" spans="2:15" ht="12.75" customHeight="1">
      <c r="B21" s="92" t="s">
        <v>833</v>
      </c>
      <c r="C21" s="92"/>
      <c r="D21" s="92"/>
      <c r="E21" s="92" t="s">
        <v>834</v>
      </c>
      <c r="F21" s="92"/>
      <c r="G21" s="92" t="s">
        <v>835</v>
      </c>
      <c r="H21" s="92"/>
      <c r="I21" s="66" t="s">
        <v>836</v>
      </c>
      <c r="J21" s="66" t="s">
        <v>837</v>
      </c>
      <c r="K21" s="92" t="s">
        <v>838</v>
      </c>
      <c r="L21" s="92"/>
    </row>
    <row r="22" spans="2:15" ht="12.75" customHeight="1">
      <c r="B22" s="65"/>
      <c r="C22" s="65"/>
      <c r="D22" s="65"/>
      <c r="E22" s="65"/>
      <c r="F22" s="65"/>
      <c r="G22" s="65"/>
    </row>
    <row r="23" spans="2:15">
      <c r="B23" s="55" t="s">
        <v>839</v>
      </c>
    </row>
    <row r="24" spans="2:15" ht="46.5" customHeight="1">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c r="B25" s="84"/>
      <c r="C25" s="84"/>
      <c r="D25" s="84"/>
      <c r="E25" s="84"/>
      <c r="F25" s="84"/>
      <c r="G25" s="84"/>
      <c r="H25" s="84"/>
      <c r="I25" s="84"/>
      <c r="J25" s="84"/>
      <c r="K25" s="84"/>
      <c r="L25" s="84"/>
      <c r="M25" s="84"/>
      <c r="N25" s="91"/>
      <c r="O25" s="91"/>
    </row>
    <row r="26" spans="2:15">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c r="B27" s="68"/>
      <c r="C27" s="68"/>
      <c r="D27" s="68"/>
      <c r="E27" s="68"/>
      <c r="F27" s="68"/>
      <c r="G27" s="68"/>
      <c r="H27" s="68"/>
      <c r="I27" s="68"/>
      <c r="J27" s="68"/>
      <c r="K27" s="68"/>
      <c r="L27" s="68"/>
      <c r="M27" s="68"/>
      <c r="N27" s="69"/>
      <c r="O27" s="68"/>
    </row>
    <row r="28" spans="2:15">
      <c r="B28" s="68"/>
      <c r="C28" s="68"/>
      <c r="D28" s="68"/>
      <c r="E28" s="68"/>
      <c r="F28" s="68"/>
      <c r="G28" s="68"/>
      <c r="H28" s="68"/>
      <c r="I28" s="68"/>
      <c r="J28" s="68"/>
      <c r="K28" s="68"/>
      <c r="L28" s="68"/>
      <c r="M28" s="68"/>
      <c r="N28" s="68"/>
      <c r="O28" s="68"/>
    </row>
    <row r="29" spans="2:15">
      <c r="B29" s="68"/>
      <c r="C29" s="68"/>
      <c r="D29" s="68"/>
      <c r="E29" s="68"/>
      <c r="F29" s="68"/>
      <c r="G29" s="68"/>
      <c r="H29" s="68"/>
      <c r="I29" s="68"/>
      <c r="J29" s="68"/>
      <c r="K29" s="68"/>
      <c r="L29" s="68"/>
      <c r="M29" s="68"/>
      <c r="N29" s="68"/>
      <c r="O29" s="68"/>
    </row>
    <row r="30" spans="2:15" ht="11.25" customHeight="1">
      <c r="B30" s="85" t="s">
        <v>868</v>
      </c>
      <c r="C30" s="85"/>
      <c r="D30" s="85"/>
      <c r="E30" s="85"/>
      <c r="F30" s="85"/>
      <c r="G30" s="85"/>
      <c r="H30" s="85"/>
      <c r="I30" s="85"/>
      <c r="J30" s="85"/>
      <c r="K30" s="85"/>
      <c r="L30" s="84" t="s">
        <v>869</v>
      </c>
      <c r="M30" s="84" t="s">
        <v>870</v>
      </c>
    </row>
    <row r="31" spans="2:15" ht="11.25" customHeight="1">
      <c r="B31" s="84" t="s">
        <v>871</v>
      </c>
      <c r="C31" s="84"/>
      <c r="D31" s="84" t="s">
        <v>872</v>
      </c>
      <c r="E31" s="84" t="s">
        <v>873</v>
      </c>
      <c r="F31" s="84" t="s">
        <v>874</v>
      </c>
      <c r="G31" s="84" t="s">
        <v>875</v>
      </c>
      <c r="H31" s="84" t="s">
        <v>876</v>
      </c>
      <c r="I31" s="84" t="s">
        <v>877</v>
      </c>
      <c r="J31" s="84" t="s">
        <v>878</v>
      </c>
      <c r="K31" s="84" t="s">
        <v>879</v>
      </c>
      <c r="L31" s="84"/>
      <c r="M31" s="84"/>
    </row>
    <row r="32" spans="2:15" ht="11.25" customHeight="1">
      <c r="B32" s="84"/>
      <c r="C32" s="84"/>
      <c r="D32" s="84"/>
      <c r="E32" s="84"/>
      <c r="F32" s="84"/>
      <c r="G32" s="84"/>
      <c r="H32" s="84"/>
      <c r="I32" s="84"/>
      <c r="J32" s="84"/>
      <c r="K32" s="84" t="s">
        <v>880</v>
      </c>
      <c r="L32" s="84"/>
      <c r="M32" s="84"/>
    </row>
    <row r="33" spans="2:13" ht="11.25" customHeight="1">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c r="B34" s="68"/>
      <c r="C34" s="68"/>
      <c r="D34" s="68"/>
      <c r="E34" s="68"/>
      <c r="F34" s="68"/>
      <c r="G34" s="68"/>
      <c r="H34" s="68"/>
      <c r="I34" s="68"/>
      <c r="J34" s="68"/>
      <c r="K34" s="68"/>
      <c r="L34" s="68"/>
    </row>
    <row r="35" spans="2:13" ht="11.25" customHeight="1">
      <c r="B35" s="89" t="s">
        <v>892</v>
      </c>
      <c r="C35" s="89"/>
      <c r="D35" s="89"/>
      <c r="E35" s="89"/>
      <c r="F35" s="89"/>
      <c r="G35" s="89"/>
      <c r="H35" s="89"/>
      <c r="I35" s="89"/>
      <c r="J35" s="89"/>
      <c r="K35" s="89"/>
      <c r="L35" s="89"/>
      <c r="M35" s="89"/>
    </row>
    <row r="36" spans="2:13">
      <c r="B36" s="89"/>
      <c r="C36" s="89"/>
      <c r="D36" s="89"/>
      <c r="E36" s="89"/>
      <c r="F36" s="89"/>
      <c r="G36" s="89"/>
      <c r="H36" s="89"/>
      <c r="I36" s="89"/>
      <c r="J36" s="89"/>
      <c r="K36" s="89"/>
      <c r="L36" s="89"/>
      <c r="M36" s="89"/>
    </row>
    <row r="37" spans="2:13" ht="18.75" customHeight="1">
      <c r="B37" s="70"/>
      <c r="C37" s="70"/>
      <c r="D37" s="70"/>
      <c r="E37" s="70"/>
      <c r="F37" s="70"/>
      <c r="G37" s="70"/>
      <c r="H37" s="70"/>
      <c r="I37" s="70"/>
      <c r="J37" s="70"/>
      <c r="K37" s="70"/>
      <c r="L37" s="70"/>
      <c r="M37" s="70"/>
    </row>
    <row r="38" spans="2:13" ht="13.5" customHeight="1">
      <c r="B38" s="84" t="s">
        <v>893</v>
      </c>
      <c r="C38" s="84"/>
      <c r="D38" s="84"/>
    </row>
    <row r="39" spans="2:13">
      <c r="B39" s="85"/>
      <c r="C39" s="85"/>
      <c r="D39" s="85"/>
    </row>
    <row r="41" spans="2:13" ht="11.25" hidden="1" customHeight="1"/>
    <row r="42" spans="2:13" ht="11.25" hidden="1" customHeight="1"/>
    <row r="43" spans="2:13" ht="11.25" hidden="1" customHeight="1">
      <c r="B43" s="71"/>
      <c r="C43" s="55" t="s">
        <v>894</v>
      </c>
    </row>
    <row r="44" spans="2:13" ht="11.25" hidden="1" customHeight="1">
      <c r="B44" s="72"/>
      <c r="C44" s="55" t="s">
        <v>895</v>
      </c>
    </row>
    <row r="45" spans="2:13" ht="11.25" hidden="1" customHeight="1"/>
    <row r="46" spans="2:13" ht="11.25" hidden="1" customHeight="1">
      <c r="C46" s="55" t="s">
        <v>896</v>
      </c>
    </row>
    <row r="47" spans="2:13" ht="11.25" hidden="1" customHeight="1">
      <c r="C47" s="55" t="s">
        <v>897</v>
      </c>
    </row>
    <row r="48" spans="2:13" ht="11.25" hidden="1" customHeight="1">
      <c r="C48" s="55" t="s">
        <v>898</v>
      </c>
    </row>
    <row r="49" spans="3:3" ht="11.25" hidden="1" customHeight="1">
      <c r="C49" s="55" t="s">
        <v>899</v>
      </c>
    </row>
    <row r="50" spans="3:3" ht="11.25" hidden="1" customHeight="1">
      <c r="C50" s="55" t="s">
        <v>900</v>
      </c>
    </row>
    <row r="51" spans="3:3" ht="11.25" hidden="1" customHeight="1">
      <c r="C51" s="55" t="s">
        <v>901</v>
      </c>
    </row>
    <row r="52" spans="3:3" ht="11.25" hidden="1" customHeight="1">
      <c r="C52" s="55" t="s">
        <v>902</v>
      </c>
    </row>
    <row r="53" spans="3:3" ht="11.25" hidden="1" customHeight="1">
      <c r="C53" s="55" t="s">
        <v>903</v>
      </c>
    </row>
    <row r="54" spans="3:3" ht="11.25" hidden="1" customHeight="1">
      <c r="C54" s="55" t="s">
        <v>904</v>
      </c>
    </row>
    <row r="55" spans="3:3" ht="11.25" hidden="1" customHeight="1">
      <c r="C55" s="55" t="s">
        <v>905</v>
      </c>
    </row>
    <row r="56" spans="3:3" ht="11.25" hidden="1" customHeight="1">
      <c r="C56" s="55" t="s">
        <v>906</v>
      </c>
    </row>
    <row r="57" spans="3:3" ht="11.25" hidden="1" customHeight="1">
      <c r="C57" s="55" t="s">
        <v>907</v>
      </c>
    </row>
    <row r="58" spans="3:3" ht="11.25" hidden="1" customHeight="1">
      <c r="C58" s="55" t="s">
        <v>908</v>
      </c>
    </row>
    <row r="59" spans="3:3" ht="11.25" hidden="1" customHeight="1">
      <c r="C59" s="55" t="s">
        <v>909</v>
      </c>
    </row>
    <row r="60" spans="3:3" ht="11.25" hidden="1" customHeight="1">
      <c r="C60" s="55" t="s">
        <v>910</v>
      </c>
    </row>
    <row r="61" spans="3:3" ht="11.25" hidden="1" customHeight="1">
      <c r="C61" s="55" t="s">
        <v>911</v>
      </c>
    </row>
    <row r="62" spans="3:3" ht="11.25" hidden="1" customHeight="1">
      <c r="C62" s="55" t="s">
        <v>912</v>
      </c>
    </row>
    <row r="63" spans="3:3" ht="11.25" hidden="1" customHeight="1"/>
    <row r="64" spans="3:3" ht="11.25" hidden="1" customHeight="1"/>
    <row r="65" spans="3:8" ht="11.25" hidden="1" customHeight="1"/>
    <row r="66" spans="3:8" ht="11.25" hidden="1" customHeight="1"/>
    <row r="67" spans="3:8" ht="11.25" hidden="1" customHeight="1"/>
    <row r="68" spans="3:8" ht="11.25" hidden="1" customHeight="1">
      <c r="C68" s="73">
        <v>628</v>
      </c>
      <c r="D68" s="55" t="s">
        <v>913</v>
      </c>
    </row>
    <row r="69" spans="3:8" ht="11.25" hidden="1" customHeight="1">
      <c r="C69" s="73">
        <v>629</v>
      </c>
      <c r="D69" s="55" t="s">
        <v>914</v>
      </c>
    </row>
    <row r="70" spans="3:8" ht="11.25" hidden="1" customHeight="1">
      <c r="C70" s="73">
        <v>630</v>
      </c>
      <c r="D70" s="55" t="s">
        <v>915</v>
      </c>
    </row>
    <row r="71" spans="3:8" ht="11.25" hidden="1" customHeight="1">
      <c r="C71" s="73">
        <v>631</v>
      </c>
      <c r="D71" s="55" t="s">
        <v>801</v>
      </c>
    </row>
    <row r="72" spans="3:8" ht="11.25" hidden="1" customHeight="1">
      <c r="C72" s="73">
        <v>632</v>
      </c>
      <c r="D72" s="55" t="s">
        <v>916</v>
      </c>
    </row>
    <row r="73" spans="3:8" ht="11.25" hidden="1" customHeight="1">
      <c r="C73" s="73">
        <v>633</v>
      </c>
      <c r="D73" s="55" t="s">
        <v>917</v>
      </c>
    </row>
    <row r="74" spans="3:8" ht="11.25" hidden="1" customHeight="1">
      <c r="C74" s="73">
        <v>635</v>
      </c>
      <c r="D74" s="55" t="s">
        <v>811</v>
      </c>
    </row>
    <row r="75" spans="3:8" ht="11.25" hidden="1" customHeight="1">
      <c r="C75" s="73">
        <v>651</v>
      </c>
      <c r="D75" s="55" t="s">
        <v>918</v>
      </c>
    </row>
    <row r="76" spans="3:8" ht="11.25" hidden="1" customHeight="1">
      <c r="C76" s="73">
        <v>851</v>
      </c>
      <c r="D76" s="55" t="s">
        <v>919</v>
      </c>
    </row>
    <row r="77" spans="3:8" ht="11.25" hidden="1" customHeight="1">
      <c r="C77" s="73">
        <v>852</v>
      </c>
      <c r="D77" s="55" t="s">
        <v>920</v>
      </c>
    </row>
    <row r="78" spans="3:8" ht="11.25" hidden="1" customHeight="1">
      <c r="C78" s="73">
        <v>853</v>
      </c>
      <c r="D78" s="74" t="s">
        <v>921</v>
      </c>
      <c r="E78" s="74"/>
      <c r="F78" s="74"/>
      <c r="G78" s="74"/>
      <c r="H78" s="74"/>
    </row>
    <row r="79" spans="3:8" ht="11.25" hidden="1" customHeight="1">
      <c r="C79" s="73">
        <v>897</v>
      </c>
      <c r="D79" s="55" t="s">
        <v>922</v>
      </c>
    </row>
    <row r="80" spans="3:8" ht="11.25" hidden="1" customHeight="1">
      <c r="C80" s="73">
        <v>941</v>
      </c>
      <c r="D80" s="55" t="s">
        <v>923</v>
      </c>
    </row>
    <row r="81" spans="3:8" ht="11.25" hidden="1" customHeight="1">
      <c r="C81" s="73">
        <v>966</v>
      </c>
      <c r="D81" s="55" t="s">
        <v>924</v>
      </c>
    </row>
    <row r="82" spans="3:8" ht="11.25" hidden="1" customHeight="1">
      <c r="C82" s="73">
        <v>967</v>
      </c>
      <c r="D82" s="55" t="s">
        <v>925</v>
      </c>
    </row>
    <row r="83" spans="3:8" ht="11.25" hidden="1" customHeight="1">
      <c r="C83" s="73">
        <v>968</v>
      </c>
      <c r="D83" s="86" t="s">
        <v>926</v>
      </c>
      <c r="E83" s="86"/>
      <c r="F83" s="86"/>
      <c r="G83" s="86"/>
    </row>
    <row r="84" spans="3:8" ht="11.25" hidden="1" customHeight="1">
      <c r="C84" s="73">
        <v>969</v>
      </c>
      <c r="D84" s="86" t="s">
        <v>927</v>
      </c>
      <c r="E84" s="86"/>
      <c r="F84" s="86"/>
      <c r="G84" s="86"/>
      <c r="H84" s="86"/>
    </row>
    <row r="85" spans="3:8" ht="11.25" hidden="1" customHeight="1"/>
    <row r="86" spans="3:8" ht="11.25" hidden="1" customHeight="1"/>
    <row r="1000" spans="2:2">
      <c r="B1000" s="55" t="s">
        <v>1</v>
      </c>
    </row>
    <row r="1001" spans="2: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 workbookViewId="1"/>
  </sheetViews>
  <sheetFormatPr baseColWidth="10" defaultRowHeight="14.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c r="B3" s="102" t="s">
        <v>788</v>
      </c>
      <c r="C3" s="102"/>
      <c r="D3" s="102"/>
      <c r="E3" s="102"/>
      <c r="F3" s="76"/>
      <c r="G3" s="76"/>
      <c r="H3" s="76"/>
    </row>
    <row r="6" spans="1:8">
      <c r="A6" s="53"/>
      <c r="B6" s="53" t="s">
        <v>791</v>
      </c>
      <c r="C6" s="53" t="s">
        <v>789</v>
      </c>
      <c r="D6" s="53" t="s">
        <v>790</v>
      </c>
      <c r="E6" s="53" t="s">
        <v>791</v>
      </c>
    </row>
    <row r="7" spans="1:8">
      <c r="A7" s="101" t="s">
        <v>792</v>
      </c>
      <c r="B7" s="53">
        <v>628</v>
      </c>
      <c r="C7" s="53">
        <v>1</v>
      </c>
      <c r="D7" s="53" t="s">
        <v>794</v>
      </c>
      <c r="E7" s="53">
        <v>628</v>
      </c>
      <c r="F7" t="s">
        <v>793</v>
      </c>
    </row>
    <row r="8" spans="1:8">
      <c r="A8" s="101"/>
      <c r="B8" s="53">
        <v>851</v>
      </c>
      <c r="C8" s="53">
        <v>2</v>
      </c>
      <c r="D8" s="53" t="s">
        <v>795</v>
      </c>
      <c r="E8" s="53">
        <v>851</v>
      </c>
      <c r="F8" t="s">
        <v>793</v>
      </c>
    </row>
    <row r="9" spans="1:8">
      <c r="A9" s="101"/>
      <c r="B9" s="53">
        <v>629</v>
      </c>
      <c r="C9" s="53">
        <v>3</v>
      </c>
      <c r="D9" s="53" t="s">
        <v>946</v>
      </c>
      <c r="E9" s="53">
        <v>629</v>
      </c>
      <c r="F9" t="s">
        <v>793</v>
      </c>
    </row>
    <row r="10" spans="1:8">
      <c r="A10" s="101"/>
      <c r="B10" s="53">
        <v>651</v>
      </c>
      <c r="C10" s="53">
        <v>4</v>
      </c>
      <c r="D10" s="53" t="s">
        <v>796</v>
      </c>
      <c r="E10" s="53">
        <v>651</v>
      </c>
      <c r="F10" t="s">
        <v>793</v>
      </c>
    </row>
    <row r="11" spans="1:8">
      <c r="A11" s="54" t="s">
        <v>797</v>
      </c>
      <c r="B11" s="53">
        <v>630</v>
      </c>
      <c r="C11" s="53">
        <v>5</v>
      </c>
      <c r="D11" s="53" t="s">
        <v>798</v>
      </c>
      <c r="E11" s="53">
        <v>630</v>
      </c>
      <c r="F11" t="s">
        <v>799</v>
      </c>
    </row>
    <row r="12" spans="1:8">
      <c r="A12" s="101" t="s">
        <v>800</v>
      </c>
      <c r="B12" s="53">
        <v>631</v>
      </c>
      <c r="C12" s="53">
        <f>+C11+1</f>
        <v>6</v>
      </c>
      <c r="D12" s="53" t="s">
        <v>801</v>
      </c>
      <c r="E12" s="53">
        <v>631</v>
      </c>
      <c r="F12" t="s">
        <v>799</v>
      </c>
    </row>
    <row r="13" spans="1:8">
      <c r="A13" s="101"/>
      <c r="B13" s="53">
        <v>632</v>
      </c>
      <c r="C13" s="53">
        <f t="shared" ref="C13:C22" si="0">+C12+1</f>
        <v>7</v>
      </c>
      <c r="D13" s="53" t="s">
        <v>802</v>
      </c>
      <c r="E13" s="53">
        <v>632</v>
      </c>
      <c r="F13" t="s">
        <v>799</v>
      </c>
    </row>
    <row r="14" spans="1:8">
      <c r="A14" s="101"/>
      <c r="B14" s="53">
        <v>633</v>
      </c>
      <c r="C14" s="53">
        <f t="shared" si="0"/>
        <v>8</v>
      </c>
      <c r="D14" s="53" t="s">
        <v>803</v>
      </c>
      <c r="E14" s="53">
        <v>633</v>
      </c>
      <c r="F14" t="s">
        <v>799</v>
      </c>
    </row>
    <row r="15" spans="1:8">
      <c r="A15" s="101"/>
      <c r="B15" s="53">
        <v>966</v>
      </c>
      <c r="C15" s="53">
        <f t="shared" si="0"/>
        <v>9</v>
      </c>
      <c r="D15" s="53" t="s">
        <v>804</v>
      </c>
      <c r="E15" s="53">
        <v>966</v>
      </c>
      <c r="F15" t="s">
        <v>799</v>
      </c>
    </row>
    <row r="16" spans="1:8">
      <c r="A16" s="101"/>
      <c r="B16" s="53">
        <v>967</v>
      </c>
      <c r="C16" s="53">
        <f t="shared" si="0"/>
        <v>10</v>
      </c>
      <c r="D16" s="53" t="s">
        <v>805</v>
      </c>
      <c r="E16" s="53">
        <v>967</v>
      </c>
      <c r="F16" t="s">
        <v>799</v>
      </c>
    </row>
    <row r="17" spans="1:6">
      <c r="A17" s="101"/>
      <c r="B17" s="53">
        <v>852</v>
      </c>
      <c r="C17" s="53">
        <f t="shared" si="0"/>
        <v>11</v>
      </c>
      <c r="D17" s="53" t="s">
        <v>806</v>
      </c>
      <c r="E17" s="53">
        <v>852</v>
      </c>
      <c r="F17" t="s">
        <v>799</v>
      </c>
    </row>
    <row r="18" spans="1:6">
      <c r="A18" s="101"/>
      <c r="B18" s="53">
        <v>897</v>
      </c>
      <c r="C18" s="53">
        <f t="shared" si="0"/>
        <v>12</v>
      </c>
      <c r="D18" s="53" t="s">
        <v>807</v>
      </c>
      <c r="E18" s="53">
        <v>897</v>
      </c>
      <c r="F18" t="s">
        <v>799</v>
      </c>
    </row>
    <row r="19" spans="1:6">
      <c r="A19" s="101"/>
      <c r="B19" s="53">
        <v>853</v>
      </c>
      <c r="C19" s="53">
        <f t="shared" si="0"/>
        <v>13</v>
      </c>
      <c r="D19" s="53" t="s">
        <v>808</v>
      </c>
      <c r="E19" s="53">
        <v>853</v>
      </c>
      <c r="F19" t="s">
        <v>799</v>
      </c>
    </row>
    <row r="20" spans="1:6">
      <c r="A20" s="101"/>
      <c r="B20" s="53">
        <v>968</v>
      </c>
      <c r="C20" s="53">
        <f t="shared" si="0"/>
        <v>14</v>
      </c>
      <c r="D20" s="53" t="s">
        <v>809</v>
      </c>
      <c r="E20" s="53">
        <v>968</v>
      </c>
      <c r="F20" t="s">
        <v>799</v>
      </c>
    </row>
    <row r="21" spans="1:6">
      <c r="A21" s="101"/>
      <c r="B21" s="53">
        <v>969</v>
      </c>
      <c r="C21" s="53">
        <f t="shared" si="0"/>
        <v>15</v>
      </c>
      <c r="D21" s="53" t="s">
        <v>810</v>
      </c>
      <c r="E21" s="53">
        <v>969</v>
      </c>
      <c r="F21" t="s">
        <v>799</v>
      </c>
    </row>
    <row r="22" spans="1:6">
      <c r="A22" s="101"/>
      <c r="B22" s="53">
        <v>635</v>
      </c>
      <c r="C22" s="53">
        <f t="shared" si="0"/>
        <v>16</v>
      </c>
      <c r="D22" s="53" t="s">
        <v>811</v>
      </c>
      <c r="E22" s="53">
        <v>635</v>
      </c>
      <c r="F22" t="s">
        <v>799</v>
      </c>
    </row>
    <row r="23" spans="1:6">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 tabSelected="1" topLeftCell="A169" workbookViewId="1">
      <selection activeCell="D9" sqref="D9"/>
    </sheetView>
  </sheetViews>
  <sheetFormatPr baseColWidth="10" defaultColWidth="1" defaultRowHeight="11.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c r="A1" s="1"/>
      <c r="B1" s="105" t="s">
        <v>0</v>
      </c>
      <c r="C1" s="106"/>
      <c r="GD1" s="3" t="s">
        <v>1</v>
      </c>
    </row>
    <row r="2" spans="1:186" ht="3.75" customHeight="1">
      <c r="A2" s="1"/>
      <c r="B2" s="2"/>
      <c r="C2" s="2"/>
    </row>
    <row r="3" spans="1:186" ht="18.75" customHeight="1">
      <c r="A3" s="1"/>
      <c r="B3" s="4" t="s">
        <v>2</v>
      </c>
      <c r="C3" s="5"/>
    </row>
    <row r="4" spans="1:186" ht="18.75" customHeight="1">
      <c r="A4" s="1"/>
      <c r="B4" s="6" t="s">
        <v>3</v>
      </c>
      <c r="C4" s="7"/>
    </row>
    <row r="5" spans="1:186" ht="18.75" customHeight="1">
      <c r="A5" s="1"/>
      <c r="B5" s="8" t="s">
        <v>4</v>
      </c>
      <c r="C5" s="9"/>
      <c r="D5" s="10" t="s">
        <v>5</v>
      </c>
    </row>
    <row r="6" spans="1:186" ht="12" customHeight="1" thickBot="1">
      <c r="A6" s="1"/>
      <c r="B6" s="1"/>
      <c r="C6" s="1"/>
      <c r="GD6" s="3" t="s">
        <v>6</v>
      </c>
    </row>
    <row r="7" spans="1:186" ht="19.5" customHeight="1" thickBot="1">
      <c r="A7" s="1"/>
      <c r="B7" s="103" t="s">
        <v>7</v>
      </c>
      <c r="C7" s="104"/>
      <c r="GD7" s="3"/>
    </row>
    <row r="8" spans="1:186" ht="19.5" customHeight="1" thickBot="1">
      <c r="A8" s="1"/>
      <c r="B8" s="103" t="s">
        <v>8</v>
      </c>
      <c r="C8" s="104"/>
      <c r="GD8" s="3"/>
    </row>
    <row r="9" spans="1:186" ht="24.75" customHeight="1" thickBot="1">
      <c r="A9" s="1"/>
      <c r="B9" s="11" t="s">
        <v>9</v>
      </c>
      <c r="C9" s="12" t="s">
        <v>10</v>
      </c>
      <c r="GD9" s="3"/>
    </row>
    <row r="10" spans="1:186" ht="14.5" thickBot="1">
      <c r="A10" s="1"/>
      <c r="B10" s="13" t="s">
        <v>11</v>
      </c>
      <c r="C10" s="12" t="s">
        <v>12</v>
      </c>
    </row>
    <row r="11" spans="1:186" ht="13">
      <c r="A11" s="1"/>
      <c r="B11" s="14" t="s">
        <v>13</v>
      </c>
      <c r="C11" s="15" t="s">
        <v>14</v>
      </c>
    </row>
    <row r="12" spans="1:186" ht="13">
      <c r="A12" s="1"/>
      <c r="B12" s="16" t="s">
        <v>15</v>
      </c>
      <c r="C12" s="17" t="s">
        <v>16</v>
      </c>
    </row>
    <row r="13" spans="1:186" ht="13">
      <c r="A13" s="1"/>
      <c r="B13" s="16" t="s">
        <v>17</v>
      </c>
      <c r="C13" s="17" t="s">
        <v>18</v>
      </c>
    </row>
    <row r="14" spans="1:186" ht="13">
      <c r="A14" s="1"/>
      <c r="B14" s="16" t="s">
        <v>19</v>
      </c>
      <c r="C14" s="17" t="s">
        <v>20</v>
      </c>
    </row>
    <row r="15" spans="1:186" ht="13">
      <c r="A15" s="1"/>
      <c r="B15" s="16" t="s">
        <v>21</v>
      </c>
      <c r="C15" s="17" t="s">
        <v>22</v>
      </c>
    </row>
    <row r="16" spans="1:186" ht="13">
      <c r="A16" s="1"/>
      <c r="B16" s="16" t="s">
        <v>23</v>
      </c>
      <c r="C16" s="17" t="s">
        <v>24</v>
      </c>
    </row>
    <row r="17" spans="1:3" s="18" customFormat="1" ht="13">
      <c r="A17" s="1"/>
      <c r="B17" s="16" t="s">
        <v>25</v>
      </c>
      <c r="C17" s="17" t="s">
        <v>26</v>
      </c>
    </row>
    <row r="18" spans="1:3" s="18" customFormat="1" ht="13">
      <c r="A18" s="1"/>
      <c r="B18" s="16" t="s">
        <v>27</v>
      </c>
      <c r="C18" s="17" t="s">
        <v>28</v>
      </c>
    </row>
    <row r="19" spans="1:3" s="18" customFormat="1" ht="13">
      <c r="A19" s="1"/>
      <c r="B19" s="16" t="s">
        <v>29</v>
      </c>
      <c r="C19" s="17" t="s">
        <v>30</v>
      </c>
    </row>
    <row r="20" spans="1:3" s="18" customFormat="1" ht="13">
      <c r="A20" s="1"/>
      <c r="B20" s="16" t="s">
        <v>31</v>
      </c>
      <c r="C20" s="17" t="s">
        <v>32</v>
      </c>
    </row>
    <row r="21" spans="1:3" s="18" customFormat="1" ht="12" customHeight="1">
      <c r="A21" s="1"/>
      <c r="B21" s="16" t="s">
        <v>33</v>
      </c>
      <c r="C21" s="17" t="s">
        <v>34</v>
      </c>
    </row>
    <row r="22" spans="1:3" s="18" customFormat="1" ht="13">
      <c r="A22" s="1"/>
      <c r="B22" s="16" t="s">
        <v>35</v>
      </c>
      <c r="C22" s="17" t="s">
        <v>36</v>
      </c>
    </row>
    <row r="23" spans="1:3" s="18" customFormat="1" ht="12.75" customHeight="1">
      <c r="A23" s="1"/>
      <c r="B23" s="16" t="s">
        <v>37</v>
      </c>
      <c r="C23" s="17" t="s">
        <v>38</v>
      </c>
    </row>
    <row r="24" spans="1:3" s="18" customFormat="1" ht="13">
      <c r="A24" s="1"/>
      <c r="B24" s="16" t="s">
        <v>39</v>
      </c>
      <c r="C24" s="17" t="s">
        <v>40</v>
      </c>
    </row>
    <row r="25" spans="1:3" s="18" customFormat="1" ht="13">
      <c r="A25" s="1"/>
      <c r="B25" s="16" t="s">
        <v>41</v>
      </c>
      <c r="C25" s="17" t="s">
        <v>42</v>
      </c>
    </row>
    <row r="26" spans="1:3" s="18" customFormat="1" ht="13">
      <c r="A26" s="1"/>
      <c r="B26" s="16" t="s">
        <v>43</v>
      </c>
      <c r="C26" s="17" t="s">
        <v>44</v>
      </c>
    </row>
    <row r="27" spans="1:3" s="18" customFormat="1" ht="13">
      <c r="A27" s="1"/>
      <c r="B27" s="16" t="s">
        <v>45</v>
      </c>
      <c r="C27" s="17" t="s">
        <v>46</v>
      </c>
    </row>
    <row r="28" spans="1:3" s="18" customFormat="1" ht="13">
      <c r="A28" s="1"/>
      <c r="B28" s="16" t="s">
        <v>47</v>
      </c>
      <c r="C28" s="17" t="s">
        <v>48</v>
      </c>
    </row>
    <row r="29" spans="1:3" s="18" customFormat="1" ht="13">
      <c r="A29" s="1"/>
      <c r="B29" s="16" t="s">
        <v>49</v>
      </c>
      <c r="C29" s="17" t="s">
        <v>50</v>
      </c>
    </row>
    <row r="30" spans="1:3" s="18" customFormat="1" ht="13">
      <c r="A30" s="1"/>
      <c r="B30" s="16" t="s">
        <v>51</v>
      </c>
      <c r="C30" s="17" t="s">
        <v>52</v>
      </c>
    </row>
    <row r="31" spans="1:3" s="18" customFormat="1" ht="13">
      <c r="A31" s="1"/>
      <c r="B31" s="16" t="s">
        <v>53</v>
      </c>
      <c r="C31" s="17" t="s">
        <v>54</v>
      </c>
    </row>
    <row r="32" spans="1:3" s="18" customFormat="1" ht="13">
      <c r="A32" s="1"/>
      <c r="B32" s="16" t="s">
        <v>55</v>
      </c>
      <c r="C32" s="17" t="s">
        <v>56</v>
      </c>
    </row>
    <row r="33" spans="1:3" s="18" customFormat="1" ht="13">
      <c r="A33" s="1"/>
      <c r="B33" s="16" t="s">
        <v>57</v>
      </c>
      <c r="C33" s="19" t="s">
        <v>58</v>
      </c>
    </row>
    <row r="34" spans="1:3" s="18" customFormat="1" ht="13">
      <c r="A34" s="1"/>
      <c r="B34" s="16" t="s">
        <v>59</v>
      </c>
      <c r="C34" s="19" t="s">
        <v>60</v>
      </c>
    </row>
    <row r="35" spans="1:3" s="18" customFormat="1" ht="13">
      <c r="A35" s="1"/>
      <c r="B35" s="16" t="s">
        <v>61</v>
      </c>
      <c r="C35" s="17" t="s">
        <v>62</v>
      </c>
    </row>
    <row r="36" spans="1:3" ht="13">
      <c r="A36" s="1"/>
      <c r="B36" s="16" t="s">
        <v>63</v>
      </c>
      <c r="C36" s="17" t="s">
        <v>64</v>
      </c>
    </row>
    <row r="37" spans="1:3" ht="13">
      <c r="A37" s="1"/>
      <c r="B37" s="16" t="s">
        <v>65</v>
      </c>
      <c r="C37" s="17" t="s">
        <v>66</v>
      </c>
    </row>
    <row r="38" spans="1:3" ht="13">
      <c r="A38" s="1"/>
      <c r="B38" s="16" t="s">
        <v>67</v>
      </c>
      <c r="C38" s="17" t="s">
        <v>68</v>
      </c>
    </row>
    <row r="39" spans="1:3" ht="13">
      <c r="A39" s="1"/>
      <c r="B39" s="16" t="s">
        <v>69</v>
      </c>
      <c r="C39" s="17" t="s">
        <v>70</v>
      </c>
    </row>
    <row r="40" spans="1:3" ht="13">
      <c r="A40" s="1"/>
      <c r="B40" s="16" t="s">
        <v>71</v>
      </c>
      <c r="C40" s="17" t="s">
        <v>72</v>
      </c>
    </row>
    <row r="41" spans="1:3" ht="13">
      <c r="A41" s="1"/>
      <c r="B41" s="16" t="s">
        <v>73</v>
      </c>
      <c r="C41" s="17" t="s">
        <v>74</v>
      </c>
    </row>
    <row r="42" spans="1:3" ht="13">
      <c r="A42" s="1"/>
      <c r="B42" s="16" t="s">
        <v>75</v>
      </c>
      <c r="C42" s="17" t="s">
        <v>76</v>
      </c>
    </row>
    <row r="43" spans="1:3" ht="13">
      <c r="A43" s="1"/>
      <c r="B43" s="16" t="s">
        <v>77</v>
      </c>
      <c r="C43" s="17" t="s">
        <v>78</v>
      </c>
    </row>
    <row r="44" spans="1:3" s="18" customFormat="1" ht="13">
      <c r="A44" s="1"/>
      <c r="B44" s="16" t="s">
        <v>79</v>
      </c>
      <c r="C44" s="17" t="s">
        <v>80</v>
      </c>
    </row>
    <row r="45" spans="1:3" s="18" customFormat="1" ht="13">
      <c r="A45" s="1"/>
      <c r="B45" s="16" t="s">
        <v>81</v>
      </c>
      <c r="C45" s="17" t="s">
        <v>82</v>
      </c>
    </row>
    <row r="46" spans="1:3" s="18" customFormat="1" ht="13">
      <c r="A46" s="1"/>
      <c r="B46" s="16" t="s">
        <v>83</v>
      </c>
      <c r="C46" s="17" t="s">
        <v>84</v>
      </c>
    </row>
    <row r="47" spans="1:3" s="18" customFormat="1" ht="13">
      <c r="A47" s="1"/>
      <c r="B47" s="16" t="s">
        <v>85</v>
      </c>
      <c r="C47" s="17" t="s">
        <v>84</v>
      </c>
    </row>
    <row r="48" spans="1:3" s="18" customFormat="1" ht="13">
      <c r="A48" s="1"/>
      <c r="B48" s="16" t="s">
        <v>86</v>
      </c>
      <c r="C48" s="17" t="s">
        <v>87</v>
      </c>
    </row>
    <row r="49" spans="1:4" s="18" customFormat="1" ht="13">
      <c r="A49" s="1"/>
      <c r="B49" s="16" t="s">
        <v>88</v>
      </c>
      <c r="C49" s="17" t="s">
        <v>89</v>
      </c>
    </row>
    <row r="50" spans="1:4" s="18" customFormat="1" ht="13">
      <c r="A50" s="1"/>
      <c r="B50" s="16" t="s">
        <v>90</v>
      </c>
      <c r="C50" s="17" t="s">
        <v>91</v>
      </c>
    </row>
    <row r="51" spans="1:4" s="18" customFormat="1" ht="13">
      <c r="A51" s="1"/>
      <c r="B51" s="16" t="s">
        <v>92</v>
      </c>
      <c r="C51" s="17" t="s">
        <v>93</v>
      </c>
    </row>
    <row r="52" spans="1:4" s="18" customFormat="1" ht="13">
      <c r="A52" s="1"/>
      <c r="B52" s="16" t="s">
        <v>94</v>
      </c>
      <c r="C52" s="17" t="s">
        <v>95</v>
      </c>
    </row>
    <row r="53" spans="1:4" s="18" customFormat="1" ht="13">
      <c r="A53" s="1"/>
      <c r="B53" s="16" t="s">
        <v>96</v>
      </c>
      <c r="C53" s="20" t="s">
        <v>97</v>
      </c>
      <c r="D53" s="21" t="s">
        <v>98</v>
      </c>
    </row>
    <row r="54" spans="1:4" s="18" customFormat="1" ht="13">
      <c r="A54" s="1"/>
      <c r="B54" s="16" t="s">
        <v>99</v>
      </c>
      <c r="C54" s="17" t="s">
        <v>100</v>
      </c>
    </row>
    <row r="55" spans="1:4" s="18" customFormat="1" ht="13">
      <c r="A55" s="1"/>
      <c r="B55" s="16" t="s">
        <v>101</v>
      </c>
      <c r="C55" s="17" t="s">
        <v>102</v>
      </c>
    </row>
    <row r="56" spans="1:4" s="18" customFormat="1" ht="13">
      <c r="A56" s="1"/>
      <c r="B56" s="16" t="s">
        <v>103</v>
      </c>
      <c r="C56" s="17" t="s">
        <v>104</v>
      </c>
    </row>
    <row r="57" spans="1:4" s="18" customFormat="1" ht="13">
      <c r="A57" s="1"/>
      <c r="B57" s="16" t="s">
        <v>105</v>
      </c>
      <c r="C57" s="17" t="s">
        <v>106</v>
      </c>
    </row>
    <row r="58" spans="1:4" s="18" customFormat="1" ht="13">
      <c r="A58" s="1"/>
      <c r="B58" s="16" t="s">
        <v>107</v>
      </c>
      <c r="C58" s="17" t="s">
        <v>108</v>
      </c>
      <c r="D58" s="21" t="s">
        <v>109</v>
      </c>
    </row>
    <row r="59" spans="1:4" s="18" customFormat="1" ht="13">
      <c r="A59" s="1"/>
      <c r="B59" s="22" t="s">
        <v>110</v>
      </c>
      <c r="C59" s="23" t="s">
        <v>111</v>
      </c>
      <c r="D59" s="21" t="s">
        <v>112</v>
      </c>
    </row>
    <row r="60" spans="1:4" s="18" customFormat="1" ht="13">
      <c r="A60" s="1"/>
      <c r="B60" s="24" t="s">
        <v>113</v>
      </c>
      <c r="C60" s="23" t="s">
        <v>114</v>
      </c>
      <c r="D60" s="21" t="s">
        <v>112</v>
      </c>
    </row>
    <row r="61" spans="1:4" s="18" customFormat="1" ht="13">
      <c r="A61" s="1"/>
      <c r="B61" s="24" t="s">
        <v>115</v>
      </c>
      <c r="C61" s="23" t="s">
        <v>116</v>
      </c>
      <c r="D61" s="21" t="s">
        <v>112</v>
      </c>
    </row>
    <row r="62" spans="1:4" s="18" customFormat="1" ht="13">
      <c r="A62" s="1"/>
      <c r="B62" s="16" t="s">
        <v>117</v>
      </c>
      <c r="C62" s="17" t="s">
        <v>118</v>
      </c>
    </row>
    <row r="63" spans="1:4" s="18" customFormat="1" ht="13">
      <c r="A63" s="1"/>
      <c r="B63" s="16" t="s">
        <v>119</v>
      </c>
      <c r="C63" s="17" t="s">
        <v>120</v>
      </c>
    </row>
    <row r="64" spans="1:4" s="18" customFormat="1" ht="13">
      <c r="A64" s="1"/>
      <c r="B64" s="16" t="s">
        <v>121</v>
      </c>
      <c r="C64" s="17" t="s">
        <v>122</v>
      </c>
    </row>
    <row r="65" spans="1:3" s="18" customFormat="1" ht="13">
      <c r="A65" s="1"/>
      <c r="B65" s="16" t="s">
        <v>123</v>
      </c>
      <c r="C65" s="17" t="s">
        <v>124</v>
      </c>
    </row>
    <row r="66" spans="1:3" s="18" customFormat="1" ht="13">
      <c r="A66" s="1"/>
      <c r="B66" s="16" t="s">
        <v>125</v>
      </c>
      <c r="C66" s="17" t="s">
        <v>126</v>
      </c>
    </row>
    <row r="67" spans="1:3" s="18" customFormat="1" ht="13">
      <c r="A67" s="1"/>
      <c r="B67" s="16" t="s">
        <v>127</v>
      </c>
      <c r="C67" s="17" t="s">
        <v>128</v>
      </c>
    </row>
    <row r="68" spans="1:3" s="18" customFormat="1" ht="13">
      <c r="A68" s="1"/>
      <c r="B68" s="16" t="s">
        <v>129</v>
      </c>
      <c r="C68" s="17" t="s">
        <v>130</v>
      </c>
    </row>
    <row r="69" spans="1:3" s="18" customFormat="1" ht="13">
      <c r="A69" s="1"/>
      <c r="B69" s="16" t="s">
        <v>131</v>
      </c>
      <c r="C69" s="17" t="s">
        <v>132</v>
      </c>
    </row>
    <row r="70" spans="1:3" s="18" customFormat="1" ht="13">
      <c r="A70" s="1"/>
      <c r="B70" s="16" t="s">
        <v>133</v>
      </c>
      <c r="C70" s="17" t="s">
        <v>134</v>
      </c>
    </row>
    <row r="71" spans="1:3" s="18" customFormat="1" ht="13">
      <c r="A71" s="1"/>
      <c r="B71" s="16" t="s">
        <v>135</v>
      </c>
      <c r="C71" s="17" t="s">
        <v>136</v>
      </c>
    </row>
    <row r="72" spans="1:3" s="18" customFormat="1" ht="13">
      <c r="A72" s="1"/>
      <c r="B72" s="16" t="s">
        <v>137</v>
      </c>
      <c r="C72" s="17" t="s">
        <v>138</v>
      </c>
    </row>
    <row r="73" spans="1:3" s="18" customFormat="1" ht="13">
      <c r="A73" s="1"/>
      <c r="B73" s="16" t="s">
        <v>139</v>
      </c>
      <c r="C73" s="17" t="s">
        <v>140</v>
      </c>
    </row>
    <row r="74" spans="1:3" s="18" customFormat="1" ht="13">
      <c r="A74" s="1"/>
      <c r="B74" s="16" t="s">
        <v>141</v>
      </c>
      <c r="C74" s="17" t="s">
        <v>142</v>
      </c>
    </row>
    <row r="75" spans="1:3" s="18" customFormat="1" ht="13">
      <c r="A75" s="1"/>
      <c r="B75" s="16" t="s">
        <v>143</v>
      </c>
      <c r="C75" s="17" t="s">
        <v>144</v>
      </c>
    </row>
    <row r="76" spans="1:3" s="18" customFormat="1" ht="13">
      <c r="A76" s="1"/>
      <c r="B76" s="16" t="s">
        <v>145</v>
      </c>
      <c r="C76" s="17" t="s">
        <v>146</v>
      </c>
    </row>
    <row r="77" spans="1:3" s="18" customFormat="1" ht="16.5" customHeight="1">
      <c r="A77" s="1"/>
      <c r="B77" s="16" t="s">
        <v>147</v>
      </c>
      <c r="C77" s="17" t="s">
        <v>148</v>
      </c>
    </row>
    <row r="78" spans="1:3" ht="16.5" customHeight="1" thickBot="1">
      <c r="A78" s="1"/>
      <c r="B78" s="25"/>
      <c r="C78" s="26"/>
    </row>
    <row r="79" spans="1:3" ht="16.5" customHeight="1" thickBot="1">
      <c r="A79" s="1"/>
      <c r="B79" s="103" t="s">
        <v>7</v>
      </c>
      <c r="C79" s="104"/>
    </row>
    <row r="80" spans="1:3" ht="15.75" customHeight="1" thickBot="1">
      <c r="A80" s="1"/>
      <c r="B80" s="103" t="s">
        <v>8</v>
      </c>
      <c r="C80" s="104"/>
    </row>
    <row r="81" spans="1:186" ht="24.75" customHeight="1" thickBot="1">
      <c r="A81" s="1"/>
      <c r="B81" s="11" t="str">
        <f>+$B$9</f>
        <v>Código ID Partida</v>
      </c>
      <c r="C81" s="12" t="str">
        <f>+$C$9</f>
        <v>Descripción</v>
      </c>
      <c r="GD81" s="3"/>
    </row>
    <row r="82" spans="1:186" ht="15.75" customHeight="1" thickBot="1">
      <c r="A82" s="1"/>
      <c r="B82" s="13" t="s">
        <v>149</v>
      </c>
      <c r="C82" s="12" t="s">
        <v>150</v>
      </c>
    </row>
    <row r="83" spans="1:186" ht="13">
      <c r="A83" s="1"/>
      <c r="B83" s="27" t="s">
        <v>151</v>
      </c>
      <c r="C83" s="28" t="s">
        <v>152</v>
      </c>
    </row>
    <row r="84" spans="1:186" ht="13">
      <c r="A84" s="1"/>
      <c r="B84" s="16" t="s">
        <v>153</v>
      </c>
      <c r="C84" s="17" t="s">
        <v>154</v>
      </c>
    </row>
    <row r="85" spans="1:186" ht="13">
      <c r="A85" s="1"/>
      <c r="B85" s="16" t="s">
        <v>155</v>
      </c>
      <c r="C85" s="17" t="s">
        <v>156</v>
      </c>
    </row>
    <row r="86" spans="1:186" ht="13">
      <c r="A86" s="1"/>
      <c r="B86" s="16" t="s">
        <v>157</v>
      </c>
      <c r="C86" s="17" t="s">
        <v>158</v>
      </c>
    </row>
    <row r="87" spans="1:186" s="18" customFormat="1" ht="13">
      <c r="A87" s="1"/>
      <c r="B87" s="16" t="s">
        <v>159</v>
      </c>
      <c r="C87" s="17" t="str">
        <f>+C15</f>
        <v xml:space="preserve">Instrumentos derivados </v>
      </c>
    </row>
    <row r="88" spans="1:186" s="18" customFormat="1" ht="13">
      <c r="A88" s="1"/>
      <c r="B88" s="16" t="s">
        <v>160</v>
      </c>
      <c r="C88" s="17" t="s">
        <v>161</v>
      </c>
    </row>
    <row r="89" spans="1:186" s="18" customFormat="1" ht="13">
      <c r="A89" s="1"/>
      <c r="B89" s="16" t="s">
        <v>162</v>
      </c>
      <c r="C89" s="17" t="s">
        <v>163</v>
      </c>
    </row>
    <row r="90" spans="1:186" s="18" customFormat="1" ht="13">
      <c r="A90" s="1"/>
      <c r="B90" s="16" t="s">
        <v>164</v>
      </c>
      <c r="C90" s="17" t="s">
        <v>165</v>
      </c>
    </row>
    <row r="91" spans="1:186" s="18" customFormat="1" ht="13">
      <c r="A91" s="1"/>
      <c r="B91" s="16" t="s">
        <v>166</v>
      </c>
      <c r="C91" s="17" t="s">
        <v>167</v>
      </c>
    </row>
    <row r="92" spans="1:186" s="18" customFormat="1" ht="13">
      <c r="A92" s="1"/>
      <c r="B92" s="16" t="s">
        <v>168</v>
      </c>
      <c r="C92" s="17" t="s">
        <v>169</v>
      </c>
    </row>
    <row r="93" spans="1:186" s="18" customFormat="1" ht="13">
      <c r="A93" s="1"/>
      <c r="B93" s="16" t="s">
        <v>170</v>
      </c>
      <c r="C93" s="17" t="s">
        <v>171</v>
      </c>
    </row>
    <row r="94" spans="1:186" s="18" customFormat="1" ht="13">
      <c r="A94" s="1"/>
      <c r="B94" s="16" t="s">
        <v>172</v>
      </c>
      <c r="C94" s="17" t="s">
        <v>173</v>
      </c>
    </row>
    <row r="95" spans="1:186" s="18" customFormat="1" ht="13">
      <c r="A95" s="1"/>
      <c r="B95" s="16" t="s">
        <v>174</v>
      </c>
      <c r="C95" s="17" t="s">
        <v>175</v>
      </c>
    </row>
    <row r="96" spans="1:186" s="18" customFormat="1" ht="12" customHeight="1">
      <c r="A96" s="1"/>
      <c r="B96" s="16" t="s">
        <v>176</v>
      </c>
      <c r="C96" s="17" t="s">
        <v>177</v>
      </c>
    </row>
    <row r="97" spans="1:3" s="18" customFormat="1" ht="13">
      <c r="A97" s="1"/>
      <c r="B97" s="16" t="s">
        <v>178</v>
      </c>
      <c r="C97" s="17" t="s">
        <v>179</v>
      </c>
    </row>
    <row r="98" spans="1:3" s="18" customFormat="1" ht="13">
      <c r="A98" s="1"/>
      <c r="B98" s="16" t="s">
        <v>180</v>
      </c>
      <c r="C98" s="18" t="s">
        <v>181</v>
      </c>
    </row>
    <row r="99" spans="1:3" s="18" customFormat="1" ht="13">
      <c r="A99" s="1"/>
      <c r="B99" s="16" t="s">
        <v>182</v>
      </c>
      <c r="C99" s="17" t="s">
        <v>183</v>
      </c>
    </row>
    <row r="100" spans="1:3" s="18" customFormat="1" ht="13">
      <c r="A100" s="1"/>
      <c r="B100" s="16" t="s">
        <v>184</v>
      </c>
      <c r="C100" s="17" t="s">
        <v>185</v>
      </c>
    </row>
    <row r="101" spans="1:3" s="18" customFormat="1" ht="13">
      <c r="A101" s="1"/>
      <c r="B101" s="16" t="s">
        <v>186</v>
      </c>
      <c r="C101" s="17" t="s">
        <v>187</v>
      </c>
    </row>
    <row r="102" spans="1:3" s="18" customFormat="1" ht="13">
      <c r="A102" s="1"/>
      <c r="B102" s="16" t="s">
        <v>188</v>
      </c>
      <c r="C102" s="17" t="s">
        <v>189</v>
      </c>
    </row>
    <row r="103" spans="1:3" s="18" customFormat="1" ht="13">
      <c r="A103" s="1"/>
      <c r="B103" s="16" t="s">
        <v>190</v>
      </c>
      <c r="C103" s="17" t="s">
        <v>191</v>
      </c>
    </row>
    <row r="104" spans="1:3" s="18" customFormat="1" ht="13">
      <c r="A104" s="1"/>
      <c r="B104" s="16" t="s">
        <v>192</v>
      </c>
      <c r="C104" s="17" t="s">
        <v>193</v>
      </c>
    </row>
    <row r="105" spans="1:3" s="18" customFormat="1" ht="13">
      <c r="A105" s="1"/>
      <c r="B105" s="16" t="s">
        <v>194</v>
      </c>
      <c r="C105" s="17" t="s">
        <v>195</v>
      </c>
    </row>
    <row r="106" spans="1:3" s="18" customFormat="1" ht="13">
      <c r="A106" s="1"/>
      <c r="B106" s="16" t="s">
        <v>196</v>
      </c>
      <c r="C106" s="19" t="s">
        <v>197</v>
      </c>
    </row>
    <row r="107" spans="1:3" ht="13">
      <c r="A107" s="1"/>
      <c r="B107" s="16" t="s">
        <v>198</v>
      </c>
      <c r="C107" s="17" t="s">
        <v>154</v>
      </c>
    </row>
    <row r="108" spans="1:3" ht="13">
      <c r="A108" s="1"/>
      <c r="B108" s="16" t="s">
        <v>199</v>
      </c>
      <c r="C108" s="17" t="s">
        <v>156</v>
      </c>
    </row>
    <row r="109" spans="1:3" ht="13">
      <c r="A109" s="1"/>
      <c r="B109" s="16" t="s">
        <v>200</v>
      </c>
      <c r="C109" s="17" t="s">
        <v>201</v>
      </c>
    </row>
    <row r="110" spans="1:3" ht="13">
      <c r="A110" s="1"/>
      <c r="B110" s="16" t="s">
        <v>202</v>
      </c>
      <c r="C110" s="17" t="s">
        <v>203</v>
      </c>
    </row>
    <row r="111" spans="1:3" ht="13">
      <c r="A111" s="1"/>
      <c r="B111" s="16" t="s">
        <v>204</v>
      </c>
      <c r="C111" s="17" t="s">
        <v>205</v>
      </c>
    </row>
    <row r="112" spans="1:3" ht="13">
      <c r="A112" s="1"/>
      <c r="B112" s="16" t="s">
        <v>206</v>
      </c>
      <c r="C112" s="17" t="s">
        <v>138</v>
      </c>
    </row>
    <row r="113" spans="1:3" ht="13">
      <c r="A113" s="1"/>
      <c r="B113" s="16" t="s">
        <v>207</v>
      </c>
      <c r="C113" s="17" t="s">
        <v>208</v>
      </c>
    </row>
    <row r="114" spans="1:3" ht="13">
      <c r="A114" s="1"/>
      <c r="B114" s="16" t="s">
        <v>209</v>
      </c>
      <c r="C114" s="17" t="s">
        <v>210</v>
      </c>
    </row>
    <row r="115" spans="1:3" ht="13">
      <c r="A115" s="1"/>
      <c r="B115" s="27" t="s">
        <v>211</v>
      </c>
      <c r="C115" s="28" t="s">
        <v>212</v>
      </c>
    </row>
    <row r="116" spans="1:3" ht="13">
      <c r="A116" s="1"/>
      <c r="B116" s="16" t="s">
        <v>213</v>
      </c>
      <c r="C116" s="17" t="s">
        <v>214</v>
      </c>
    </row>
    <row r="117" spans="1:3" ht="13">
      <c r="A117" s="1"/>
      <c r="B117" s="16" t="s">
        <v>215</v>
      </c>
      <c r="C117" s="17" t="s">
        <v>216</v>
      </c>
    </row>
    <row r="118" spans="1:3" ht="13">
      <c r="A118" s="1"/>
      <c r="B118" s="16" t="s">
        <v>217</v>
      </c>
      <c r="C118" s="17" t="s">
        <v>218</v>
      </c>
    </row>
    <row r="119" spans="1:3" ht="13">
      <c r="A119" s="1"/>
      <c r="B119" s="16" t="s">
        <v>219</v>
      </c>
      <c r="C119" s="17" t="s">
        <v>220</v>
      </c>
    </row>
    <row r="120" spans="1:3" ht="13">
      <c r="A120" s="1"/>
      <c r="B120" s="16" t="s">
        <v>221</v>
      </c>
      <c r="C120" s="17" t="s">
        <v>222</v>
      </c>
    </row>
    <row r="121" spans="1:3" ht="13">
      <c r="A121" s="1"/>
      <c r="B121" s="16" t="s">
        <v>223</v>
      </c>
      <c r="C121" s="17" t="s">
        <v>224</v>
      </c>
    </row>
    <row r="122" spans="1:3" ht="13">
      <c r="A122" s="1"/>
      <c r="B122" s="16" t="s">
        <v>225</v>
      </c>
      <c r="C122" s="17" t="s">
        <v>226</v>
      </c>
    </row>
    <row r="123" spans="1:3" ht="13">
      <c r="A123" s="1"/>
      <c r="B123" s="16" t="s">
        <v>227</v>
      </c>
      <c r="C123" s="17" t="s">
        <v>228</v>
      </c>
    </row>
    <row r="124" spans="1:3" s="18" customFormat="1" ht="13">
      <c r="A124" s="1"/>
      <c r="B124" s="16" t="s">
        <v>229</v>
      </c>
      <c r="C124" s="17" t="s">
        <v>230</v>
      </c>
    </row>
    <row r="125" spans="1:3" ht="13">
      <c r="A125" s="1"/>
      <c r="B125" s="16" t="s">
        <v>231</v>
      </c>
      <c r="C125" s="17" t="s">
        <v>232</v>
      </c>
    </row>
    <row r="126" spans="1:3" ht="13">
      <c r="A126" s="1"/>
      <c r="B126" s="16" t="s">
        <v>233</v>
      </c>
      <c r="C126" s="17" t="s">
        <v>234</v>
      </c>
    </row>
    <row r="127" spans="1:3" ht="13">
      <c r="A127" s="1"/>
      <c r="B127" s="16" t="s">
        <v>235</v>
      </c>
      <c r="C127" s="17" t="s">
        <v>236</v>
      </c>
    </row>
    <row r="128" spans="1:3" ht="13">
      <c r="A128" s="1"/>
      <c r="B128" s="16" t="s">
        <v>237</v>
      </c>
      <c r="C128" s="17" t="s">
        <v>238</v>
      </c>
    </row>
    <row r="129" spans="1:186" ht="13">
      <c r="A129" s="1"/>
      <c r="B129" s="16" t="s">
        <v>239</v>
      </c>
      <c r="C129" s="17" t="s">
        <v>240</v>
      </c>
    </row>
    <row r="130" spans="1:186" ht="12.5">
      <c r="A130" s="1"/>
      <c r="B130" s="1"/>
      <c r="C130" s="1"/>
    </row>
    <row r="131" spans="1:186" ht="13" thickBot="1">
      <c r="A131" s="1"/>
      <c r="B131" s="1"/>
      <c r="C131" s="1"/>
    </row>
    <row r="132" spans="1:186" ht="14.5" thickBot="1">
      <c r="A132" s="1"/>
      <c r="B132" s="103" t="s">
        <v>241</v>
      </c>
      <c r="C132" s="104"/>
    </row>
    <row r="133" spans="1:186" ht="14.5" thickBot="1">
      <c r="A133" s="1"/>
      <c r="B133" s="103" t="s">
        <v>8</v>
      </c>
      <c r="C133" s="104"/>
    </row>
    <row r="134" spans="1:186" ht="19.5" customHeight="1" thickBot="1">
      <c r="A134" s="1"/>
      <c r="B134" s="103" t="s">
        <v>242</v>
      </c>
      <c r="C134" s="104"/>
    </row>
    <row r="135" spans="1:186" ht="24.75" customHeight="1" thickBot="1">
      <c r="A135" s="1"/>
      <c r="B135" s="11" t="str">
        <f>+$B$9</f>
        <v>Código ID Partida</v>
      </c>
      <c r="C135" s="12" t="str">
        <f>+$C$9</f>
        <v>Descripción</v>
      </c>
      <c r="GD135" s="3"/>
    </row>
    <row r="136" spans="1:186" ht="13">
      <c r="A136" s="1"/>
      <c r="B136" s="16" t="s">
        <v>243</v>
      </c>
      <c r="C136" s="19" t="s">
        <v>244</v>
      </c>
    </row>
    <row r="137" spans="1:186" ht="13">
      <c r="A137" s="1"/>
      <c r="B137" s="16" t="s">
        <v>245</v>
      </c>
      <c r="C137" s="17" t="s">
        <v>246</v>
      </c>
    </row>
    <row r="138" spans="1:186" ht="13">
      <c r="A138" s="1"/>
      <c r="B138" s="16" t="s">
        <v>247</v>
      </c>
      <c r="C138" s="17" t="s">
        <v>248</v>
      </c>
    </row>
    <row r="139" spans="1:186" ht="13">
      <c r="A139" s="1"/>
      <c r="B139" s="16" t="s">
        <v>249</v>
      </c>
      <c r="C139" s="17" t="s">
        <v>250</v>
      </c>
    </row>
    <row r="140" spans="1:186" ht="13">
      <c r="A140" s="1"/>
      <c r="B140" s="16" t="s">
        <v>251</v>
      </c>
      <c r="C140" s="29" t="s">
        <v>252</v>
      </c>
      <c r="D140" s="21" t="s">
        <v>112</v>
      </c>
      <c r="E140" s="30" t="s">
        <v>253</v>
      </c>
    </row>
    <row r="141" spans="1:186" ht="13">
      <c r="A141" s="1"/>
      <c r="B141" s="16" t="s">
        <v>254</v>
      </c>
      <c r="C141" s="29" t="s">
        <v>255</v>
      </c>
      <c r="D141" s="21" t="s">
        <v>112</v>
      </c>
      <c r="E141" s="30" t="s">
        <v>253</v>
      </c>
    </row>
    <row r="142" spans="1:186" ht="13">
      <c r="A142" s="1"/>
      <c r="B142" s="31" t="s">
        <v>256</v>
      </c>
      <c r="C142" s="29" t="s">
        <v>257</v>
      </c>
      <c r="D142" s="21" t="s">
        <v>112</v>
      </c>
      <c r="E142" s="30" t="s">
        <v>253</v>
      </c>
    </row>
    <row r="143" spans="1:186" ht="13">
      <c r="A143" s="1"/>
      <c r="B143" s="16" t="s">
        <v>258</v>
      </c>
      <c r="C143" s="19" t="s">
        <v>259</v>
      </c>
    </row>
    <row r="144" spans="1:186" ht="13">
      <c r="A144" s="1"/>
      <c r="B144" s="16" t="s">
        <v>260</v>
      </c>
      <c r="C144" s="17" t="s">
        <v>261</v>
      </c>
    </row>
    <row r="145" spans="1:5" ht="13">
      <c r="A145" s="1"/>
      <c r="B145" s="16" t="s">
        <v>262</v>
      </c>
      <c r="C145" s="17" t="s">
        <v>263</v>
      </c>
    </row>
    <row r="146" spans="1:5" ht="13">
      <c r="A146" s="1"/>
      <c r="B146" s="80" t="s">
        <v>264</v>
      </c>
      <c r="C146" s="81" t="s">
        <v>265</v>
      </c>
    </row>
    <row r="147" spans="1:5" ht="13">
      <c r="A147" s="1"/>
      <c r="B147" s="16" t="s">
        <v>266</v>
      </c>
      <c r="C147" s="17" t="s">
        <v>267</v>
      </c>
    </row>
    <row r="148" spans="1:5" ht="13">
      <c r="A148" s="1"/>
      <c r="B148" s="16" t="s">
        <v>268</v>
      </c>
      <c r="C148" s="17" t="s">
        <v>269</v>
      </c>
    </row>
    <row r="149" spans="1:5" s="18" customFormat="1" ht="13">
      <c r="A149" s="1"/>
      <c r="B149" s="16" t="s">
        <v>270</v>
      </c>
      <c r="C149" s="17" t="s">
        <v>271</v>
      </c>
    </row>
    <row r="150" spans="1:5" s="18" customFormat="1" ht="13">
      <c r="A150" s="1"/>
      <c r="B150" s="31" t="s">
        <v>272</v>
      </c>
      <c r="C150" s="29" t="s">
        <v>273</v>
      </c>
      <c r="D150" s="21" t="s">
        <v>112</v>
      </c>
      <c r="E150" s="30" t="s">
        <v>253</v>
      </c>
    </row>
    <row r="151" spans="1:5" s="18" customFormat="1" ht="13">
      <c r="A151" s="1"/>
      <c r="B151" s="31" t="s">
        <v>274</v>
      </c>
      <c r="C151" s="29" t="s">
        <v>275</v>
      </c>
      <c r="D151" s="21" t="s">
        <v>112</v>
      </c>
      <c r="E151" s="30" t="s">
        <v>253</v>
      </c>
    </row>
    <row r="152" spans="1:5" s="18" customFormat="1" ht="13">
      <c r="A152" s="1"/>
      <c r="B152" s="31" t="s">
        <v>276</v>
      </c>
      <c r="C152" s="29" t="s">
        <v>277</v>
      </c>
      <c r="D152" s="21" t="s">
        <v>112</v>
      </c>
      <c r="E152" s="30" t="s">
        <v>253</v>
      </c>
    </row>
    <row r="153" spans="1:5" s="18" customFormat="1" ht="13">
      <c r="A153" s="1"/>
      <c r="B153" s="31" t="s">
        <v>278</v>
      </c>
      <c r="C153" s="29" t="s">
        <v>279</v>
      </c>
      <c r="D153" s="21" t="s">
        <v>112</v>
      </c>
      <c r="E153" s="30" t="s">
        <v>253</v>
      </c>
    </row>
    <row r="154" spans="1:5" s="18" customFormat="1" ht="13">
      <c r="A154" s="1"/>
      <c r="B154" s="16" t="s">
        <v>280</v>
      </c>
      <c r="C154" s="19" t="s">
        <v>281</v>
      </c>
    </row>
    <row r="155" spans="1:5" s="18" customFormat="1" ht="13">
      <c r="A155" s="1"/>
      <c r="B155" s="16" t="s">
        <v>282</v>
      </c>
      <c r="C155" s="17" t="s">
        <v>283</v>
      </c>
    </row>
    <row r="156" spans="1:5" s="18" customFormat="1" ht="13">
      <c r="A156" s="1"/>
      <c r="B156" s="16" t="s">
        <v>284</v>
      </c>
      <c r="C156" s="17" t="s">
        <v>285</v>
      </c>
    </row>
    <row r="157" spans="1:5" s="18" customFormat="1" ht="13">
      <c r="A157" s="1"/>
      <c r="B157" s="16" t="s">
        <v>286</v>
      </c>
      <c r="C157" s="17" t="s">
        <v>287</v>
      </c>
    </row>
    <row r="158" spans="1:5" s="18" customFormat="1" ht="13">
      <c r="A158" s="1"/>
      <c r="B158" s="16" t="s">
        <v>288</v>
      </c>
      <c r="C158" s="17" t="s">
        <v>289</v>
      </c>
    </row>
    <row r="159" spans="1:5" s="18" customFormat="1" ht="13">
      <c r="A159" s="1"/>
      <c r="B159" s="16" t="s">
        <v>290</v>
      </c>
      <c r="C159" s="17" t="s">
        <v>291</v>
      </c>
    </row>
    <row r="160" spans="1:5" s="18" customFormat="1" ht="13">
      <c r="A160" s="1"/>
      <c r="B160" s="16" t="s">
        <v>292</v>
      </c>
      <c r="C160" s="17" t="s">
        <v>293</v>
      </c>
    </row>
    <row r="161" spans="1:3" s="18" customFormat="1" ht="13">
      <c r="A161" s="1"/>
      <c r="B161" s="16" t="s">
        <v>294</v>
      </c>
      <c r="C161" s="19" t="s">
        <v>295</v>
      </c>
    </row>
    <row r="162" spans="1:3" s="18" customFormat="1" ht="13">
      <c r="A162" s="1"/>
      <c r="B162" s="16" t="s">
        <v>296</v>
      </c>
      <c r="C162" s="17" t="s">
        <v>297</v>
      </c>
    </row>
    <row r="163" spans="1:3" s="18" customFormat="1" ht="13">
      <c r="A163" s="1"/>
      <c r="B163" s="16" t="s">
        <v>298</v>
      </c>
      <c r="C163" s="17" t="s">
        <v>299</v>
      </c>
    </row>
    <row r="164" spans="1:3" ht="13">
      <c r="A164" s="1"/>
      <c r="B164" s="16" t="s">
        <v>300</v>
      </c>
      <c r="C164" s="17" t="s">
        <v>301</v>
      </c>
    </row>
    <row r="165" spans="1:3" ht="25.5">
      <c r="A165" s="1"/>
      <c r="B165" s="16" t="s">
        <v>302</v>
      </c>
      <c r="C165" s="17" t="s">
        <v>303</v>
      </c>
    </row>
    <row r="166" spans="1:3" ht="13">
      <c r="A166" s="1"/>
      <c r="B166" s="16" t="s">
        <v>304</v>
      </c>
      <c r="C166" s="17" t="s">
        <v>305</v>
      </c>
    </row>
    <row r="167" spans="1:3" ht="13">
      <c r="A167" s="1"/>
      <c r="B167" s="16" t="s">
        <v>306</v>
      </c>
      <c r="C167" s="17" t="s">
        <v>307</v>
      </c>
    </row>
    <row r="168" spans="1:3" ht="13">
      <c r="A168" s="1"/>
      <c r="B168" s="16" t="s">
        <v>308</v>
      </c>
      <c r="C168" s="17" t="s">
        <v>309</v>
      </c>
    </row>
    <row r="169" spans="1:3" ht="13">
      <c r="A169" s="1"/>
      <c r="B169" s="16" t="s">
        <v>310</v>
      </c>
      <c r="C169" s="17" t="s">
        <v>311</v>
      </c>
    </row>
    <row r="170" spans="1:3" ht="13">
      <c r="A170" s="1"/>
      <c r="B170" s="16" t="s">
        <v>312</v>
      </c>
      <c r="C170" s="19" t="s">
        <v>313</v>
      </c>
    </row>
    <row r="171" spans="1:3" ht="13">
      <c r="A171" s="1"/>
      <c r="B171" s="16" t="s">
        <v>314</v>
      </c>
      <c r="C171" s="17" t="s">
        <v>315</v>
      </c>
    </row>
    <row r="172" spans="1:3" ht="13">
      <c r="A172" s="1"/>
      <c r="B172" s="16" t="s">
        <v>316</v>
      </c>
      <c r="C172" s="17" t="s">
        <v>317</v>
      </c>
    </row>
    <row r="173" spans="1:3" ht="13">
      <c r="A173" s="1"/>
      <c r="B173" s="16" t="s">
        <v>318</v>
      </c>
      <c r="C173" s="17" t="s">
        <v>319</v>
      </c>
    </row>
    <row r="174" spans="1:3" ht="25.5">
      <c r="A174" s="1"/>
      <c r="B174" s="16" t="s">
        <v>320</v>
      </c>
      <c r="C174" s="17" t="s">
        <v>321</v>
      </c>
    </row>
    <row r="175" spans="1:3" s="18" customFormat="1" ht="13">
      <c r="A175" s="1"/>
      <c r="B175" s="16" t="s">
        <v>322</v>
      </c>
      <c r="C175" s="17" t="s">
        <v>323</v>
      </c>
    </row>
    <row r="176" spans="1:3" s="18" customFormat="1" ht="13">
      <c r="A176" s="1"/>
      <c r="B176" s="80" t="s">
        <v>324</v>
      </c>
      <c r="C176" s="81" t="s">
        <v>325</v>
      </c>
    </row>
    <row r="177" spans="1:186" s="18" customFormat="1" ht="13">
      <c r="A177" s="1"/>
      <c r="B177" s="16" t="s">
        <v>326</v>
      </c>
      <c r="C177" s="17" t="s">
        <v>327</v>
      </c>
    </row>
    <row r="178" spans="1:186" s="18" customFormat="1" ht="13">
      <c r="A178" s="1"/>
      <c r="B178" s="16" t="s">
        <v>328</v>
      </c>
      <c r="C178" s="17" t="s">
        <v>329</v>
      </c>
    </row>
    <row r="179" spans="1:186" s="18" customFormat="1" ht="13">
      <c r="A179" s="1"/>
      <c r="B179" s="16" t="s">
        <v>330</v>
      </c>
      <c r="C179" s="17" t="s">
        <v>331</v>
      </c>
    </row>
    <row r="180" spans="1:186" s="18" customFormat="1" ht="13">
      <c r="A180" s="1"/>
      <c r="B180" s="16" t="s">
        <v>332</v>
      </c>
      <c r="C180" s="17" t="s">
        <v>333</v>
      </c>
    </row>
    <row r="181" spans="1:186" s="18" customFormat="1" ht="13">
      <c r="A181" s="1"/>
      <c r="B181" s="16" t="s">
        <v>334</v>
      </c>
      <c r="C181" s="17" t="s">
        <v>335</v>
      </c>
    </row>
    <row r="182" spans="1:186" s="18" customFormat="1" ht="13">
      <c r="A182" s="1"/>
      <c r="B182" s="16" t="s">
        <v>336</v>
      </c>
      <c r="C182" s="17" t="s">
        <v>337</v>
      </c>
    </row>
    <row r="183" spans="1:186" s="18" customFormat="1" ht="13">
      <c r="A183" s="1"/>
      <c r="B183" s="16" t="s">
        <v>338</v>
      </c>
      <c r="C183" s="19" t="s">
        <v>339</v>
      </c>
    </row>
    <row r="184" spans="1:186" s="18" customFormat="1" ht="13">
      <c r="A184" s="1"/>
      <c r="B184" s="16" t="s">
        <v>340</v>
      </c>
      <c r="C184" s="17" t="s">
        <v>341</v>
      </c>
    </row>
    <row r="185" spans="1:186" s="18" customFormat="1" ht="13">
      <c r="A185" s="1"/>
      <c r="B185" s="16" t="s">
        <v>342</v>
      </c>
      <c r="C185" s="17" t="s">
        <v>343</v>
      </c>
      <c r="D185" s="32"/>
    </row>
    <row r="186" spans="1:186" ht="12.5">
      <c r="A186" s="1"/>
      <c r="B186" s="82"/>
      <c r="C186" s="83"/>
      <c r="D186" s="32"/>
    </row>
    <row r="187" spans="1:186" ht="13">
      <c r="A187" s="1"/>
      <c r="B187" s="25"/>
      <c r="C187" s="35"/>
    </row>
    <row r="188" spans="1:186" ht="13" thickBot="1">
      <c r="A188" s="1"/>
    </row>
    <row r="189" spans="1:186" ht="14.5" thickBot="1">
      <c r="A189" s="1"/>
      <c r="B189" s="103" t="s">
        <v>345</v>
      </c>
      <c r="C189" s="104"/>
    </row>
    <row r="190" spans="1:186" ht="13.5" thickBot="1">
      <c r="A190" s="1" t="s">
        <v>346</v>
      </c>
      <c r="B190" s="103" t="s">
        <v>347</v>
      </c>
      <c r="C190" s="104" t="s">
        <v>348</v>
      </c>
    </row>
    <row r="191" spans="1:186" ht="24.75" customHeight="1" thickBot="1">
      <c r="A191" s="1"/>
      <c r="B191" s="11" t="str">
        <f>+$B$9</f>
        <v>Código ID Partida</v>
      </c>
      <c r="C191" s="12" t="str">
        <f>+$C$9</f>
        <v>Descripción</v>
      </c>
      <c r="GD191" s="3"/>
    </row>
    <row r="192" spans="1:186" ht="13">
      <c r="A192" s="1"/>
      <c r="B192" s="36" t="s">
        <v>349</v>
      </c>
      <c r="C192" s="37" t="s">
        <v>350</v>
      </c>
    </row>
    <row r="193" spans="1:3" ht="12.5">
      <c r="A193" s="1"/>
      <c r="B193" s="38" t="s">
        <v>351</v>
      </c>
      <c r="C193" s="39" t="s">
        <v>352</v>
      </c>
    </row>
    <row r="194" spans="1:3" ht="12.5">
      <c r="A194" s="1"/>
      <c r="B194" s="38" t="s">
        <v>353</v>
      </c>
      <c r="C194" s="39" t="s">
        <v>354</v>
      </c>
    </row>
    <row r="195" spans="1:3" ht="12.5">
      <c r="A195" s="1"/>
      <c r="B195" s="38" t="s">
        <v>355</v>
      </c>
      <c r="C195" s="39" t="s">
        <v>356</v>
      </c>
    </row>
    <row r="196" spans="1:3" ht="12.5">
      <c r="A196" s="1"/>
      <c r="B196" s="38" t="s">
        <v>357</v>
      </c>
      <c r="C196" s="39" t="s">
        <v>358</v>
      </c>
    </row>
    <row r="197" spans="1:3" ht="12.5">
      <c r="A197" s="1"/>
      <c r="B197" s="38" t="s">
        <v>359</v>
      </c>
      <c r="C197" s="39" t="s">
        <v>360</v>
      </c>
    </row>
    <row r="198" spans="1:3" ht="12.5">
      <c r="A198" s="1"/>
      <c r="B198" s="38" t="s">
        <v>361</v>
      </c>
      <c r="C198" s="40" t="s">
        <v>362</v>
      </c>
    </row>
    <row r="199" spans="1:3" ht="12.5">
      <c r="A199" s="1"/>
      <c r="B199" s="38" t="s">
        <v>363</v>
      </c>
      <c r="C199" s="40" t="s">
        <v>364</v>
      </c>
    </row>
    <row r="200" spans="1:3" ht="12.5">
      <c r="A200" s="1"/>
      <c r="B200" s="38" t="s">
        <v>365</v>
      </c>
      <c r="C200" s="39" t="s">
        <v>366</v>
      </c>
    </row>
    <row r="201" spans="1:3" ht="12.5">
      <c r="A201" s="1"/>
      <c r="B201" s="38" t="s">
        <v>367</v>
      </c>
      <c r="C201" s="39" t="s">
        <v>368</v>
      </c>
    </row>
    <row r="202" spans="1:3" ht="12.5">
      <c r="A202" s="1"/>
      <c r="B202" s="38" t="s">
        <v>369</v>
      </c>
      <c r="C202" s="39" t="s">
        <v>370</v>
      </c>
    </row>
    <row r="203" spans="1:3" ht="12.5">
      <c r="A203" s="1"/>
      <c r="B203" s="38" t="s">
        <v>371</v>
      </c>
      <c r="C203" s="39" t="s">
        <v>372</v>
      </c>
    </row>
    <row r="204" spans="1:3" ht="12.5">
      <c r="A204" s="1"/>
      <c r="B204" s="38" t="s">
        <v>373</v>
      </c>
      <c r="C204" s="41" t="s">
        <v>374</v>
      </c>
    </row>
    <row r="205" spans="1:3" ht="12.5">
      <c r="A205" s="1"/>
      <c r="B205" s="38" t="s">
        <v>375</v>
      </c>
      <c r="C205" s="41" t="s">
        <v>376</v>
      </c>
    </row>
    <row r="206" spans="1:3" ht="12.5">
      <c r="B206" s="38"/>
      <c r="C206" s="41"/>
    </row>
    <row r="207" spans="1:3" ht="13">
      <c r="B207" s="36" t="s">
        <v>377</v>
      </c>
      <c r="C207" s="42" t="s">
        <v>378</v>
      </c>
    </row>
    <row r="208" spans="1:3" ht="12.5">
      <c r="B208" s="38" t="s">
        <v>379</v>
      </c>
      <c r="C208" s="39" t="s">
        <v>380</v>
      </c>
    </row>
    <row r="209" spans="2:3" ht="12.5">
      <c r="B209" s="38" t="s">
        <v>381</v>
      </c>
      <c r="C209" s="39" t="s">
        <v>382</v>
      </c>
    </row>
    <row r="210" spans="2:3" ht="12.5">
      <c r="B210" s="38" t="s">
        <v>383</v>
      </c>
      <c r="C210" s="39" t="s">
        <v>384</v>
      </c>
    </row>
    <row r="211" spans="2:3" ht="12.5">
      <c r="B211" s="38" t="s">
        <v>385</v>
      </c>
      <c r="C211" s="39" t="s">
        <v>386</v>
      </c>
    </row>
    <row r="212" spans="2:3" ht="12.5">
      <c r="B212" s="38" t="s">
        <v>387</v>
      </c>
      <c r="C212" s="39" t="s">
        <v>388</v>
      </c>
    </row>
    <row r="213" spans="2:3" ht="12.5">
      <c r="B213" s="38" t="s">
        <v>389</v>
      </c>
      <c r="C213" s="41" t="s">
        <v>390</v>
      </c>
    </row>
    <row r="214" spans="2:3" ht="12.5">
      <c r="B214" s="38" t="s">
        <v>391</v>
      </c>
      <c r="C214" s="41" t="s">
        <v>392</v>
      </c>
    </row>
    <row r="215" spans="2:3" ht="12.5">
      <c r="B215" s="38" t="s">
        <v>393</v>
      </c>
      <c r="C215" s="41" t="s">
        <v>394</v>
      </c>
    </row>
    <row r="216" spans="2:3" ht="12.5">
      <c r="B216" s="38" t="s">
        <v>395</v>
      </c>
      <c r="C216" s="41" t="s">
        <v>396</v>
      </c>
    </row>
    <row r="217" spans="2:3" ht="12.5">
      <c r="B217" s="38"/>
      <c r="C217" s="41"/>
    </row>
    <row r="218" spans="2:3" ht="13">
      <c r="B218" s="36" t="s">
        <v>397</v>
      </c>
      <c r="C218" s="42" t="s">
        <v>398</v>
      </c>
    </row>
    <row r="219" spans="2:3" ht="12.5">
      <c r="B219" s="38" t="s">
        <v>399</v>
      </c>
      <c r="C219" s="39" t="s">
        <v>400</v>
      </c>
    </row>
    <row r="220" spans="2:3" ht="12.5">
      <c r="B220" s="38" t="s">
        <v>401</v>
      </c>
      <c r="C220" s="39" t="s">
        <v>402</v>
      </c>
    </row>
    <row r="221" spans="2:3" s="18" customFormat="1" ht="12.5">
      <c r="B221" s="38" t="s">
        <v>403</v>
      </c>
      <c r="C221" s="39" t="s">
        <v>404</v>
      </c>
    </row>
    <row r="222" spans="2:3" s="18" customFormat="1" ht="12.5">
      <c r="B222" s="38" t="s">
        <v>405</v>
      </c>
      <c r="C222" s="39" t="s">
        <v>406</v>
      </c>
    </row>
    <row r="223" spans="2:3" s="18" customFormat="1" ht="12.5">
      <c r="B223" s="38" t="s">
        <v>407</v>
      </c>
      <c r="C223" s="39" t="s">
        <v>408</v>
      </c>
    </row>
    <row r="224" spans="2:3" ht="12.5">
      <c r="B224" s="38" t="s">
        <v>409</v>
      </c>
      <c r="C224" s="39" t="s">
        <v>410</v>
      </c>
    </row>
    <row r="225" spans="2:3" ht="13">
      <c r="B225" s="38" t="s">
        <v>411</v>
      </c>
      <c r="C225" s="42" t="s">
        <v>412</v>
      </c>
    </row>
    <row r="226" spans="2:3" ht="12.5">
      <c r="B226" s="38" t="s">
        <v>413</v>
      </c>
      <c r="C226" s="41" t="s">
        <v>414</v>
      </c>
    </row>
    <row r="227" spans="2:3" ht="12.5">
      <c r="B227" s="38" t="s">
        <v>415</v>
      </c>
      <c r="C227" s="41" t="s">
        <v>416</v>
      </c>
    </row>
    <row r="228" spans="2:3" ht="12.5">
      <c r="B228" s="38"/>
      <c r="C228" s="41"/>
    </row>
    <row r="229" spans="2:3" ht="13">
      <c r="B229" s="36" t="s">
        <v>417</v>
      </c>
      <c r="C229" s="42" t="s">
        <v>418</v>
      </c>
    </row>
    <row r="230" spans="2:3" ht="12.5">
      <c r="B230" s="38" t="s">
        <v>419</v>
      </c>
      <c r="C230" s="39" t="s">
        <v>420</v>
      </c>
    </row>
    <row r="231" spans="2:3" ht="12.5">
      <c r="B231" s="38" t="s">
        <v>421</v>
      </c>
      <c r="C231" s="39" t="s">
        <v>422</v>
      </c>
    </row>
    <row r="232" spans="2:3" ht="12.5">
      <c r="B232" s="38" t="s">
        <v>423</v>
      </c>
      <c r="C232" s="39" t="s">
        <v>424</v>
      </c>
    </row>
    <row r="233" spans="2:3" ht="12.5">
      <c r="B233" s="38" t="s">
        <v>425</v>
      </c>
      <c r="C233" s="39" t="s">
        <v>426</v>
      </c>
    </row>
    <row r="234" spans="2:3" ht="12.5">
      <c r="B234" s="38" t="s">
        <v>427</v>
      </c>
      <c r="C234" s="39" t="s">
        <v>428</v>
      </c>
    </row>
    <row r="235" spans="2:3" ht="12.5">
      <c r="B235" s="38" t="s">
        <v>429</v>
      </c>
      <c r="C235" s="39" t="s">
        <v>430</v>
      </c>
    </row>
    <row r="236" spans="2:3" ht="12.5">
      <c r="B236" s="38" t="s">
        <v>431</v>
      </c>
      <c r="C236" s="39" t="s">
        <v>432</v>
      </c>
    </row>
    <row r="237" spans="2:3" ht="12.5">
      <c r="B237" s="38" t="s">
        <v>433</v>
      </c>
      <c r="C237" s="39" t="s">
        <v>434</v>
      </c>
    </row>
    <row r="238" spans="2:3" ht="12.5">
      <c r="B238" s="38" t="s">
        <v>435</v>
      </c>
      <c r="C238" s="39" t="s">
        <v>436</v>
      </c>
    </row>
    <row r="239" spans="2:3" ht="12.5">
      <c r="B239" s="38" t="s">
        <v>437</v>
      </c>
      <c r="C239" s="39" t="s">
        <v>438</v>
      </c>
    </row>
    <row r="240" spans="2:3" ht="12.5">
      <c r="B240" s="38" t="s">
        <v>439</v>
      </c>
      <c r="C240" s="39" t="s">
        <v>440</v>
      </c>
    </row>
    <row r="241" spans="1:186" ht="12.5">
      <c r="B241" s="38"/>
      <c r="C241" s="41"/>
    </row>
    <row r="242" spans="1:186">
      <c r="B242" s="2"/>
      <c r="C242" s="2"/>
    </row>
    <row r="243" spans="1:186">
      <c r="A243" s="2"/>
      <c r="B243" s="2"/>
      <c r="C243" s="2"/>
    </row>
    <row r="244" spans="1:186" ht="12" thickBot="1">
      <c r="A244" s="2"/>
      <c r="B244" s="2"/>
      <c r="C244" s="2"/>
    </row>
    <row r="245" spans="1:186" ht="15.75" customHeight="1" thickBot="1">
      <c r="A245" s="2"/>
      <c r="B245" s="103" t="s">
        <v>345</v>
      </c>
      <c r="C245" s="104"/>
    </row>
    <row r="246" spans="1:186" ht="14.25" customHeight="1" thickBot="1">
      <c r="A246" s="1" t="s">
        <v>346</v>
      </c>
      <c r="B246" s="103" t="s">
        <v>347</v>
      </c>
      <c r="C246" s="104" t="s">
        <v>348</v>
      </c>
    </row>
    <row r="247" spans="1:186" ht="24.75" customHeight="1" thickBot="1">
      <c r="A247" s="1"/>
      <c r="B247" s="11" t="str">
        <f>+$B$9</f>
        <v>Código ID Partida</v>
      </c>
      <c r="C247" s="12" t="str">
        <f>+$C$9</f>
        <v>Descripción</v>
      </c>
      <c r="GD247" s="3"/>
    </row>
    <row r="248" spans="1:186" ht="12.5">
      <c r="B248" s="38"/>
      <c r="C248" s="41"/>
    </row>
    <row r="249" spans="1:186" ht="26">
      <c r="B249" s="36" t="s">
        <v>441</v>
      </c>
      <c r="C249" s="42" t="s">
        <v>442</v>
      </c>
    </row>
    <row r="250" spans="1:186" ht="12.5">
      <c r="B250" s="38" t="s">
        <v>443</v>
      </c>
      <c r="C250" s="43" t="s">
        <v>444</v>
      </c>
    </row>
    <row r="251" spans="1:186" ht="12.5">
      <c r="B251" s="38" t="s">
        <v>445</v>
      </c>
      <c r="C251" s="43" t="s">
        <v>446</v>
      </c>
    </row>
    <row r="252" spans="1:186" ht="12.5">
      <c r="B252" s="38" t="s">
        <v>447</v>
      </c>
      <c r="C252" s="43" t="s">
        <v>448</v>
      </c>
    </row>
    <row r="253" spans="1:186" ht="12.5">
      <c r="B253" s="38" t="s">
        <v>449</v>
      </c>
      <c r="C253" s="43" t="s">
        <v>450</v>
      </c>
    </row>
    <row r="254" spans="1:186" ht="12.5">
      <c r="B254" s="38" t="s">
        <v>451</v>
      </c>
      <c r="C254" s="43" t="s">
        <v>452</v>
      </c>
    </row>
    <row r="255" spans="1:186" s="18" customFormat="1" ht="13">
      <c r="B255" s="38" t="s">
        <v>453</v>
      </c>
      <c r="C255" s="43" t="s">
        <v>454</v>
      </c>
    </row>
    <row r="256" spans="1:186" s="18" customFormat="1" ht="13">
      <c r="B256" s="38" t="s">
        <v>455</v>
      </c>
      <c r="C256" s="43" t="s">
        <v>456</v>
      </c>
    </row>
    <row r="257" spans="2:3" s="18" customFormat="1" ht="12.5">
      <c r="B257" s="38" t="s">
        <v>457</v>
      </c>
      <c r="C257" s="39" t="s">
        <v>458</v>
      </c>
    </row>
    <row r="258" spans="2:3" s="18" customFormat="1" ht="12.5">
      <c r="B258" s="38" t="s">
        <v>459</v>
      </c>
      <c r="C258" s="43" t="s">
        <v>460</v>
      </c>
    </row>
    <row r="259" spans="2:3" s="18" customFormat="1" ht="12.5">
      <c r="B259" s="38" t="s">
        <v>461</v>
      </c>
      <c r="C259" s="43" t="s">
        <v>462</v>
      </c>
    </row>
    <row r="260" spans="2:3" s="18" customFormat="1" ht="12.5">
      <c r="B260" s="38" t="s">
        <v>463</v>
      </c>
      <c r="C260" s="43" t="s">
        <v>464</v>
      </c>
    </row>
    <row r="261" spans="2:3" s="18" customFormat="1" ht="12.5">
      <c r="B261" s="38" t="s">
        <v>465</v>
      </c>
      <c r="C261" s="43" t="s">
        <v>466</v>
      </c>
    </row>
    <row r="262" spans="2:3" s="18" customFormat="1" ht="12.5">
      <c r="B262" s="38" t="s">
        <v>467</v>
      </c>
      <c r="C262" s="43" t="s">
        <v>468</v>
      </c>
    </row>
    <row r="263" spans="2:3" s="18" customFormat="1" ht="25">
      <c r="B263" s="38" t="s">
        <v>469</v>
      </c>
      <c r="C263" s="39" t="s">
        <v>470</v>
      </c>
    </row>
    <row r="264" spans="2:3" s="18" customFormat="1" ht="12.5">
      <c r="B264" s="38" t="s">
        <v>471</v>
      </c>
      <c r="C264" s="43" t="s">
        <v>472</v>
      </c>
    </row>
    <row r="265" spans="2:3" s="18" customFormat="1" ht="12.5">
      <c r="B265" s="38" t="s">
        <v>473</v>
      </c>
      <c r="C265" s="43" t="s">
        <v>474</v>
      </c>
    </row>
    <row r="266" spans="2:3" s="18" customFormat="1" ht="12.5">
      <c r="B266" s="38" t="s">
        <v>475</v>
      </c>
      <c r="C266" s="43" t="s">
        <v>476</v>
      </c>
    </row>
    <row r="267" spans="2:3" s="18" customFormat="1" ht="12.5">
      <c r="B267" s="38" t="s">
        <v>477</v>
      </c>
      <c r="C267" s="43" t="s">
        <v>478</v>
      </c>
    </row>
    <row r="268" spans="2:3" s="18" customFormat="1" ht="12.5">
      <c r="B268" s="38" t="s">
        <v>479</v>
      </c>
      <c r="C268" s="43" t="s">
        <v>480</v>
      </c>
    </row>
    <row r="269" spans="2:3" s="18" customFormat="1" ht="12.5">
      <c r="B269" s="38" t="s">
        <v>481</v>
      </c>
      <c r="C269" s="43" t="s">
        <v>482</v>
      </c>
    </row>
    <row r="270" spans="2:3" ht="12.5">
      <c r="B270" s="38" t="s">
        <v>483</v>
      </c>
      <c r="C270" s="43" t="s">
        <v>484</v>
      </c>
    </row>
    <row r="271" spans="2:3" ht="12.5">
      <c r="B271" s="38" t="s">
        <v>485</v>
      </c>
      <c r="C271" s="43" t="s">
        <v>486</v>
      </c>
    </row>
    <row r="272" spans="2:3" ht="12.5">
      <c r="B272" s="38" t="s">
        <v>487</v>
      </c>
      <c r="C272" s="41" t="s">
        <v>488</v>
      </c>
    </row>
    <row r="273" spans="2:3" ht="12.5">
      <c r="B273" s="38" t="s">
        <v>489</v>
      </c>
      <c r="C273" s="41" t="s">
        <v>490</v>
      </c>
    </row>
    <row r="274" spans="2:3" ht="12.5">
      <c r="B274" s="38"/>
      <c r="C274" s="40"/>
    </row>
    <row r="275" spans="2:3" ht="13">
      <c r="B275" s="36" t="s">
        <v>491</v>
      </c>
      <c r="C275" s="42" t="s">
        <v>492</v>
      </c>
    </row>
    <row r="276" spans="2:3" ht="12.5">
      <c r="B276" s="38" t="s">
        <v>493</v>
      </c>
      <c r="C276" s="39" t="s">
        <v>494</v>
      </c>
    </row>
    <row r="277" spans="2:3" ht="12.5">
      <c r="B277" s="38" t="s">
        <v>495</v>
      </c>
      <c r="C277" s="39" t="s">
        <v>496</v>
      </c>
    </row>
    <row r="278" spans="2:3" ht="12.5">
      <c r="B278" s="38" t="s">
        <v>497</v>
      </c>
      <c r="C278" s="39" t="s">
        <v>498</v>
      </c>
    </row>
    <row r="279" spans="2:3" ht="12.5">
      <c r="B279" s="38" t="s">
        <v>499</v>
      </c>
      <c r="C279" s="39" t="s">
        <v>500</v>
      </c>
    </row>
    <row r="280" spans="2:3" ht="12.5">
      <c r="B280" s="38" t="s">
        <v>501</v>
      </c>
      <c r="C280" s="39" t="s">
        <v>502</v>
      </c>
    </row>
    <row r="281" spans="2:3" ht="12.5">
      <c r="B281" s="38" t="s">
        <v>503</v>
      </c>
      <c r="C281" s="39" t="s">
        <v>504</v>
      </c>
    </row>
    <row r="282" spans="2:3" ht="12.5">
      <c r="B282" s="38" t="s">
        <v>505</v>
      </c>
      <c r="C282" s="39" t="s">
        <v>506</v>
      </c>
    </row>
    <row r="283" spans="2:3" ht="12.5">
      <c r="B283" s="38" t="s">
        <v>507</v>
      </c>
      <c r="C283" s="39" t="s">
        <v>508</v>
      </c>
    </row>
    <row r="284" spans="2:3" ht="12.5">
      <c r="B284" s="38"/>
      <c r="C284" s="39"/>
    </row>
    <row r="285" spans="2:3" ht="13">
      <c r="B285" s="36" t="s">
        <v>509</v>
      </c>
      <c r="C285" s="42" t="s">
        <v>510</v>
      </c>
    </row>
    <row r="286" spans="2:3" ht="12.5">
      <c r="B286" s="38" t="s">
        <v>511</v>
      </c>
      <c r="C286" s="40" t="s">
        <v>512</v>
      </c>
    </row>
    <row r="287" spans="2:3" ht="12.5">
      <c r="B287" s="38" t="s">
        <v>513</v>
      </c>
      <c r="C287" s="40" t="s">
        <v>514</v>
      </c>
    </row>
    <row r="288" spans="2:3" ht="12.5">
      <c r="B288" s="38" t="s">
        <v>515</v>
      </c>
      <c r="C288" s="40" t="s">
        <v>516</v>
      </c>
    </row>
    <row r="289" spans="2:3" ht="12.5">
      <c r="B289" s="38" t="s">
        <v>517</v>
      </c>
      <c r="C289" s="41" t="s">
        <v>518</v>
      </c>
    </row>
    <row r="290" spans="2:3" ht="12.5">
      <c r="B290" s="38" t="s">
        <v>519</v>
      </c>
      <c r="C290" s="41" t="s">
        <v>520</v>
      </c>
    </row>
    <row r="291" spans="2:3" ht="12.5">
      <c r="B291" s="38" t="s">
        <v>521</v>
      </c>
      <c r="C291" s="40" t="s">
        <v>522</v>
      </c>
    </row>
    <row r="292" spans="2:3" ht="12.5">
      <c r="B292" s="38" t="s">
        <v>523</v>
      </c>
      <c r="C292" s="39" t="s">
        <v>524</v>
      </c>
    </row>
    <row r="293" spans="2:3" ht="12.5">
      <c r="B293" s="38" t="s">
        <v>525</v>
      </c>
      <c r="C293" s="39" t="s">
        <v>526</v>
      </c>
    </row>
    <row r="294" spans="2:3" ht="12.5">
      <c r="B294" s="38"/>
      <c r="C294" s="39"/>
    </row>
    <row r="295" spans="2:3" ht="13">
      <c r="B295" s="36" t="s">
        <v>527</v>
      </c>
      <c r="C295" s="42" t="s">
        <v>528</v>
      </c>
    </row>
    <row r="296" spans="2:3" ht="12.5">
      <c r="B296" s="38" t="s">
        <v>529</v>
      </c>
      <c r="C296" s="40" t="s">
        <v>352</v>
      </c>
    </row>
    <row r="297" spans="2:3" ht="12.5">
      <c r="B297" s="38" t="s">
        <v>530</v>
      </c>
      <c r="C297" s="40" t="s">
        <v>354</v>
      </c>
    </row>
    <row r="298" spans="2:3" ht="12.5">
      <c r="B298" s="38" t="s">
        <v>531</v>
      </c>
      <c r="C298" s="40" t="s">
        <v>532</v>
      </c>
    </row>
    <row r="299" spans="2:3" ht="12.5">
      <c r="B299" s="38" t="s">
        <v>533</v>
      </c>
      <c r="C299" s="41" t="s">
        <v>534</v>
      </c>
    </row>
    <row r="300" spans="2:3" ht="12.5">
      <c r="B300" s="38" t="s">
        <v>535</v>
      </c>
      <c r="C300" s="41" t="s">
        <v>536</v>
      </c>
    </row>
    <row r="301" spans="2:3" ht="12.5">
      <c r="B301" s="38" t="s">
        <v>537</v>
      </c>
      <c r="C301" s="40" t="s">
        <v>538</v>
      </c>
    </row>
    <row r="302" spans="2:3" ht="12.5">
      <c r="B302" s="38" t="s">
        <v>539</v>
      </c>
      <c r="C302" s="39" t="s">
        <v>540</v>
      </c>
    </row>
    <row r="303" spans="2:3" ht="12.5">
      <c r="B303" s="38" t="s">
        <v>541</v>
      </c>
      <c r="C303" s="39" t="s">
        <v>542</v>
      </c>
    </row>
    <row r="304" spans="2:3" ht="12.5">
      <c r="B304" s="38" t="s">
        <v>543</v>
      </c>
      <c r="C304" s="40" t="s">
        <v>544</v>
      </c>
    </row>
    <row r="305" spans="1:186" ht="12.5">
      <c r="B305" s="38" t="s">
        <v>545</v>
      </c>
      <c r="C305" s="40" t="s">
        <v>546</v>
      </c>
    </row>
    <row r="306" spans="1:186" ht="13" thickBot="1">
      <c r="B306" s="38"/>
      <c r="C306" s="39"/>
    </row>
    <row r="307" spans="1:186" ht="15.75" customHeight="1" thickBot="1">
      <c r="B307" s="103" t="s">
        <v>345</v>
      </c>
      <c r="C307" s="104"/>
    </row>
    <row r="308" spans="1:186" ht="14.25" customHeight="1" thickBot="1">
      <c r="A308" s="1" t="s">
        <v>346</v>
      </c>
      <c r="B308" s="103" t="s">
        <v>347</v>
      </c>
      <c r="C308" s="104" t="s">
        <v>348</v>
      </c>
    </row>
    <row r="309" spans="1:186" ht="24.75" customHeight="1" thickBot="1">
      <c r="A309" s="1"/>
      <c r="B309" s="11" t="str">
        <f>+$B$9</f>
        <v>Código ID Partida</v>
      </c>
      <c r="C309" s="12" t="str">
        <f>+$C$9</f>
        <v>Descripción</v>
      </c>
      <c r="GD309" s="3"/>
    </row>
    <row r="310" spans="1:186" ht="12.5">
      <c r="B310" s="38"/>
      <c r="C310" s="40"/>
    </row>
    <row r="311" spans="1:186" ht="13">
      <c r="B311" s="36" t="s">
        <v>547</v>
      </c>
      <c r="C311" s="42" t="s">
        <v>548</v>
      </c>
    </row>
    <row r="312" spans="1:186" ht="12.5">
      <c r="B312" s="38" t="s">
        <v>549</v>
      </c>
      <c r="C312" s="41" t="s">
        <v>550</v>
      </c>
    </row>
    <row r="313" spans="1:186" s="18" customFormat="1" ht="12.5">
      <c r="B313" s="38" t="s">
        <v>551</v>
      </c>
      <c r="C313" s="41" t="s">
        <v>552</v>
      </c>
    </row>
    <row r="314" spans="1:186" s="18" customFormat="1" ht="12.5">
      <c r="B314" s="38" t="s">
        <v>553</v>
      </c>
      <c r="C314" s="41" t="s">
        <v>554</v>
      </c>
    </row>
    <row r="315" spans="1:186" s="18" customFormat="1" ht="12.5">
      <c r="B315" s="38" t="s">
        <v>555</v>
      </c>
      <c r="C315" s="41" t="s">
        <v>556</v>
      </c>
    </row>
    <row r="316" spans="1:186" s="18" customFormat="1" ht="12.5">
      <c r="B316" s="38" t="s">
        <v>557</v>
      </c>
      <c r="C316" s="41" t="s">
        <v>558</v>
      </c>
    </row>
    <row r="317" spans="1:186" s="18" customFormat="1" ht="12.5">
      <c r="B317" s="38" t="s">
        <v>559</v>
      </c>
      <c r="C317" s="41" t="s">
        <v>560</v>
      </c>
    </row>
    <row r="318" spans="1:186" s="18" customFormat="1" ht="12.5">
      <c r="B318" s="38" t="s">
        <v>561</v>
      </c>
      <c r="C318" s="41" t="s">
        <v>562</v>
      </c>
    </row>
    <row r="319" spans="1:186" s="18" customFormat="1" ht="12.5">
      <c r="B319" s="38" t="s">
        <v>563</v>
      </c>
      <c r="C319" s="41" t="s">
        <v>564</v>
      </c>
    </row>
    <row r="320" spans="1:186" s="18" customFormat="1" ht="12.5">
      <c r="B320" s="38"/>
      <c r="C320" s="40"/>
    </row>
    <row r="321" spans="2:3" ht="13">
      <c r="B321" s="36" t="s">
        <v>565</v>
      </c>
      <c r="C321" s="42" t="s">
        <v>566</v>
      </c>
    </row>
    <row r="322" spans="2:3" ht="12.5">
      <c r="B322" s="38" t="s">
        <v>567</v>
      </c>
      <c r="C322" s="39" t="s">
        <v>568</v>
      </c>
    </row>
    <row r="323" spans="2:3" ht="12.5">
      <c r="B323" s="38" t="s">
        <v>569</v>
      </c>
      <c r="C323" s="39" t="s">
        <v>570</v>
      </c>
    </row>
    <row r="324" spans="2:3" ht="12.5">
      <c r="B324" s="38" t="s">
        <v>571</v>
      </c>
      <c r="C324" s="39" t="s">
        <v>572</v>
      </c>
    </row>
    <row r="325" spans="2:3" ht="12.5">
      <c r="B325" s="38" t="s">
        <v>573</v>
      </c>
      <c r="C325" s="39" t="s">
        <v>574</v>
      </c>
    </row>
    <row r="326" spans="2:3" ht="12.5">
      <c r="B326" s="38" t="s">
        <v>575</v>
      </c>
      <c r="C326" s="39" t="s">
        <v>576</v>
      </c>
    </row>
    <row r="327" spans="2:3" ht="12.5">
      <c r="B327" s="38" t="s">
        <v>577</v>
      </c>
      <c r="C327" s="39" t="s">
        <v>578</v>
      </c>
    </row>
    <row r="328" spans="2:3" ht="12.5">
      <c r="B328" s="38" t="s">
        <v>579</v>
      </c>
      <c r="C328" s="39" t="s">
        <v>580</v>
      </c>
    </row>
    <row r="329" spans="2:3" ht="12.5">
      <c r="B329" s="38" t="s">
        <v>581</v>
      </c>
      <c r="C329" s="39" t="s">
        <v>582</v>
      </c>
    </row>
    <row r="330" spans="2:3" ht="12.5">
      <c r="B330" s="38" t="s">
        <v>583</v>
      </c>
      <c r="C330" s="39" t="s">
        <v>584</v>
      </c>
    </row>
    <row r="331" spans="2:3" ht="12.5">
      <c r="B331" s="38" t="s">
        <v>585</v>
      </c>
      <c r="C331" s="39" t="s">
        <v>586</v>
      </c>
    </row>
    <row r="332" spans="2:3" ht="12.5">
      <c r="B332" s="38" t="s">
        <v>587</v>
      </c>
      <c r="C332" s="39" t="s">
        <v>588</v>
      </c>
    </row>
    <row r="333" spans="2:3" ht="12.5">
      <c r="B333" s="38" t="s">
        <v>589</v>
      </c>
      <c r="C333" s="39" t="s">
        <v>590</v>
      </c>
    </row>
    <row r="334" spans="2:3" ht="12.5">
      <c r="B334" s="38" t="s">
        <v>591</v>
      </c>
      <c r="C334" s="39" t="s">
        <v>592</v>
      </c>
    </row>
    <row r="335" spans="2:3" ht="12.5">
      <c r="B335" s="38" t="s">
        <v>593</v>
      </c>
      <c r="C335" s="39" t="s">
        <v>594</v>
      </c>
    </row>
    <row r="336" spans="2:3" ht="12.5">
      <c r="B336" s="38" t="s">
        <v>595</v>
      </c>
      <c r="C336" s="39" t="s">
        <v>596</v>
      </c>
    </row>
    <row r="337" spans="2:3" ht="12.5">
      <c r="B337" s="38"/>
      <c r="C337" s="40"/>
    </row>
    <row r="338" spans="2:3" ht="13">
      <c r="B338" s="36" t="s">
        <v>597</v>
      </c>
      <c r="C338" s="42" t="s">
        <v>598</v>
      </c>
    </row>
    <row r="339" spans="2:3" ht="12.5">
      <c r="B339" s="38" t="s">
        <v>599</v>
      </c>
      <c r="C339" s="40" t="s">
        <v>600</v>
      </c>
    </row>
    <row r="340" spans="2:3" ht="12.5">
      <c r="B340" s="38" t="s">
        <v>601</v>
      </c>
      <c r="C340" s="40" t="s">
        <v>602</v>
      </c>
    </row>
    <row r="341" spans="2:3" ht="12.5">
      <c r="B341" s="38" t="s">
        <v>603</v>
      </c>
      <c r="C341" s="40" t="s">
        <v>604</v>
      </c>
    </row>
    <row r="342" spans="2:3" ht="12.5">
      <c r="B342" s="38" t="s">
        <v>605</v>
      </c>
      <c r="C342" s="40" t="s">
        <v>606</v>
      </c>
    </row>
    <row r="343" spans="2:3" ht="12.5">
      <c r="B343" s="38" t="s">
        <v>607</v>
      </c>
      <c r="C343" s="40" t="s">
        <v>608</v>
      </c>
    </row>
    <row r="344" spans="2:3" ht="12.5">
      <c r="B344" s="38" t="s">
        <v>609</v>
      </c>
      <c r="C344" s="40" t="s">
        <v>610</v>
      </c>
    </row>
    <row r="345" spans="2:3" ht="12.5">
      <c r="B345" s="38" t="s">
        <v>611</v>
      </c>
      <c r="C345" s="40" t="s">
        <v>612</v>
      </c>
    </row>
    <row r="346" spans="2:3" ht="12.5">
      <c r="B346" s="38" t="s">
        <v>613</v>
      </c>
      <c r="C346" s="40" t="s">
        <v>614</v>
      </c>
    </row>
    <row r="347" spans="2:3" ht="12.5">
      <c r="B347" s="38" t="s">
        <v>615</v>
      </c>
      <c r="C347" s="40" t="s">
        <v>616</v>
      </c>
    </row>
    <row r="348" spans="2:3" s="18" customFormat="1" ht="12.5">
      <c r="B348" s="44" t="s">
        <v>617</v>
      </c>
      <c r="C348" s="40" t="s">
        <v>618</v>
      </c>
    </row>
    <row r="349" spans="2:3" s="18" customFormat="1" ht="12.5">
      <c r="B349" s="44" t="s">
        <v>619</v>
      </c>
      <c r="C349" s="40" t="s">
        <v>620</v>
      </c>
    </row>
    <row r="350" spans="2:3" s="18" customFormat="1" ht="12.5">
      <c r="B350" s="44"/>
      <c r="C350" s="40"/>
    </row>
    <row r="351" spans="2:3" s="18" customFormat="1" ht="12.5">
      <c r="B351" s="44" t="s">
        <v>621</v>
      </c>
      <c r="C351" s="40" t="s">
        <v>622</v>
      </c>
    </row>
    <row r="352" spans="2:3" s="18" customFormat="1" ht="12.5">
      <c r="B352" s="44" t="s">
        <v>623</v>
      </c>
      <c r="C352" s="40" t="s">
        <v>624</v>
      </c>
    </row>
    <row r="353" spans="2:4" ht="12.5">
      <c r="B353" s="38"/>
      <c r="C353" s="40"/>
    </row>
    <row r="354" spans="2:4" ht="13">
      <c r="B354" s="36" t="s">
        <v>625</v>
      </c>
      <c r="C354" s="42" t="s">
        <v>626</v>
      </c>
    </row>
    <row r="355" spans="2:4" ht="12.5">
      <c r="B355" s="38" t="s">
        <v>627</v>
      </c>
      <c r="C355" s="40" t="s">
        <v>628</v>
      </c>
    </row>
    <row r="356" spans="2:4" ht="13">
      <c r="B356" s="38" t="s">
        <v>629</v>
      </c>
      <c r="C356" s="40" t="s">
        <v>630</v>
      </c>
      <c r="D356" s="21" t="s">
        <v>109</v>
      </c>
    </row>
    <row r="357" spans="2:4" ht="12.5">
      <c r="B357" s="38" t="s">
        <v>631</v>
      </c>
      <c r="C357" s="40" t="s">
        <v>632</v>
      </c>
    </row>
    <row r="358" spans="2:4" ht="12.5">
      <c r="B358" s="38" t="s">
        <v>633</v>
      </c>
      <c r="C358" s="40" t="s">
        <v>634</v>
      </c>
    </row>
    <row r="359" spans="2:4" ht="12.5">
      <c r="B359" s="33" t="s">
        <v>635</v>
      </c>
      <c r="C359" s="34" t="s">
        <v>636</v>
      </c>
      <c r="D359" s="21" t="s">
        <v>344</v>
      </c>
    </row>
    <row r="360" spans="2:4" ht="12.5">
      <c r="B360" s="38" t="s">
        <v>637</v>
      </c>
      <c r="C360" s="40" t="s">
        <v>638</v>
      </c>
    </row>
    <row r="361" spans="2:4" ht="12.5">
      <c r="B361" s="38" t="s">
        <v>639</v>
      </c>
      <c r="C361" s="40" t="s">
        <v>640</v>
      </c>
    </row>
    <row r="362" spans="2:4" ht="12.5">
      <c r="B362" s="38"/>
      <c r="C362" s="40"/>
    </row>
    <row r="363" spans="2:4" ht="13">
      <c r="B363" s="36" t="s">
        <v>641</v>
      </c>
      <c r="C363" s="42" t="s">
        <v>642</v>
      </c>
    </row>
    <row r="364" spans="2:4" ht="12.5">
      <c r="B364" s="38" t="s">
        <v>643</v>
      </c>
      <c r="C364" s="40" t="s">
        <v>644</v>
      </c>
    </row>
    <row r="365" spans="2:4" ht="12.5">
      <c r="B365" s="38" t="s">
        <v>645</v>
      </c>
      <c r="C365" s="40" t="s">
        <v>646</v>
      </c>
    </row>
    <row r="366" spans="2:4" ht="12.5">
      <c r="B366" s="38" t="s">
        <v>647</v>
      </c>
      <c r="C366" s="40" t="s">
        <v>648</v>
      </c>
    </row>
    <row r="367" spans="2:4" ht="12.5">
      <c r="B367" s="38" t="s">
        <v>649</v>
      </c>
      <c r="C367" s="40" t="s">
        <v>650</v>
      </c>
    </row>
    <row r="368" spans="2:4" ht="12.5">
      <c r="B368" s="38" t="s">
        <v>651</v>
      </c>
      <c r="C368" s="40" t="s">
        <v>652</v>
      </c>
    </row>
    <row r="369" spans="1:186" ht="12.5">
      <c r="B369" s="38" t="s">
        <v>653</v>
      </c>
      <c r="C369" s="40" t="s">
        <v>654</v>
      </c>
    </row>
    <row r="370" spans="1:186" ht="12.5">
      <c r="B370" s="38" t="s">
        <v>655</v>
      </c>
      <c r="C370" s="40" t="s">
        <v>656</v>
      </c>
    </row>
    <row r="371" spans="1:186" ht="12.5">
      <c r="B371" s="38" t="s">
        <v>657</v>
      </c>
      <c r="C371" s="40" t="s">
        <v>658</v>
      </c>
    </row>
    <row r="372" spans="1:186" ht="12.5">
      <c r="B372" s="38"/>
      <c r="C372" s="40"/>
    </row>
    <row r="373" spans="1:186" ht="13" thickBot="1">
      <c r="B373" s="38"/>
      <c r="C373" s="40"/>
    </row>
    <row r="374" spans="1:186" ht="15.75" customHeight="1" thickBot="1">
      <c r="B374" s="103" t="s">
        <v>345</v>
      </c>
      <c r="C374" s="104"/>
    </row>
    <row r="375" spans="1:186" ht="13.5" customHeight="1" thickBot="1">
      <c r="B375" s="103" t="s">
        <v>347</v>
      </c>
      <c r="C375" s="104" t="s">
        <v>348</v>
      </c>
    </row>
    <row r="376" spans="1:186" ht="24.75" customHeight="1" thickBot="1">
      <c r="A376" s="1"/>
      <c r="B376" s="11" t="str">
        <f>+$B$9</f>
        <v>Código ID Partida</v>
      </c>
      <c r="C376" s="12" t="str">
        <f>+$C$9</f>
        <v>Descripción</v>
      </c>
      <c r="GD376" s="3"/>
    </row>
    <row r="377" spans="1:186" ht="12.5">
      <c r="B377" s="38"/>
      <c r="C377" s="40"/>
    </row>
    <row r="378" spans="1:186" ht="13">
      <c r="B378" s="36" t="s">
        <v>659</v>
      </c>
      <c r="C378" s="42" t="s">
        <v>660</v>
      </c>
    </row>
    <row r="379" spans="1:186" ht="12.5">
      <c r="B379" s="38" t="s">
        <v>661</v>
      </c>
      <c r="C379" s="40" t="s">
        <v>662</v>
      </c>
    </row>
    <row r="380" spans="1:186" ht="12.5">
      <c r="B380" s="38" t="s">
        <v>663</v>
      </c>
      <c r="C380" s="40" t="s">
        <v>664</v>
      </c>
    </row>
    <row r="381" spans="1:186" ht="12.5">
      <c r="B381" s="38" t="s">
        <v>665</v>
      </c>
      <c r="C381" s="40" t="s">
        <v>666</v>
      </c>
    </row>
    <row r="382" spans="1:186" ht="12.5">
      <c r="B382" s="38" t="s">
        <v>667</v>
      </c>
      <c r="C382" s="40" t="s">
        <v>668</v>
      </c>
    </row>
    <row r="383" spans="1:186" ht="12.5">
      <c r="B383" s="38" t="s">
        <v>669</v>
      </c>
      <c r="C383" s="40" t="s">
        <v>670</v>
      </c>
    </row>
    <row r="384" spans="1:186" ht="12.5">
      <c r="B384" s="38" t="s">
        <v>671</v>
      </c>
      <c r="C384" s="40" t="s">
        <v>181</v>
      </c>
    </row>
    <row r="385" spans="2:3" ht="12.5">
      <c r="B385" s="38"/>
      <c r="C385" s="40"/>
    </row>
    <row r="386" spans="2:3" ht="13">
      <c r="B386" s="36" t="s">
        <v>672</v>
      </c>
      <c r="C386" s="42" t="s">
        <v>673</v>
      </c>
    </row>
    <row r="387" spans="2:3" ht="12.5">
      <c r="B387" s="38" t="s">
        <v>674</v>
      </c>
      <c r="C387" s="39" t="s">
        <v>675</v>
      </c>
    </row>
    <row r="388" spans="2:3" ht="12.5">
      <c r="B388" s="38" t="s">
        <v>676</v>
      </c>
      <c r="C388" s="39" t="s">
        <v>677</v>
      </c>
    </row>
    <row r="389" spans="2:3" ht="12.5">
      <c r="B389" s="38" t="s">
        <v>678</v>
      </c>
      <c r="C389" s="39" t="s">
        <v>679</v>
      </c>
    </row>
    <row r="390" spans="2:3" ht="12.5">
      <c r="B390" s="38"/>
      <c r="C390" s="39"/>
    </row>
    <row r="391" spans="2:3" ht="13">
      <c r="B391" s="36" t="s">
        <v>680</v>
      </c>
      <c r="C391" s="42" t="s">
        <v>681</v>
      </c>
    </row>
    <row r="392" spans="2:3" ht="12.5">
      <c r="B392" s="38" t="s">
        <v>682</v>
      </c>
      <c r="C392" s="40" t="s">
        <v>683</v>
      </c>
    </row>
    <row r="393" spans="2:3" ht="12.5">
      <c r="B393" s="38" t="s">
        <v>684</v>
      </c>
      <c r="C393" s="40" t="s">
        <v>685</v>
      </c>
    </row>
    <row r="394" spans="2:3" ht="12.5">
      <c r="B394" s="38" t="s">
        <v>686</v>
      </c>
      <c r="C394" s="40" t="s">
        <v>687</v>
      </c>
    </row>
    <row r="395" spans="2:3" ht="12.5">
      <c r="B395" s="38" t="s">
        <v>688</v>
      </c>
      <c r="C395" s="40" t="s">
        <v>689</v>
      </c>
    </row>
    <row r="396" spans="2:3" ht="12.5">
      <c r="B396" s="38" t="s">
        <v>690</v>
      </c>
      <c r="C396" s="40" t="s">
        <v>691</v>
      </c>
    </row>
    <row r="397" spans="2:3" ht="12.5">
      <c r="B397" s="38" t="s">
        <v>692</v>
      </c>
      <c r="C397" s="40" t="s">
        <v>693</v>
      </c>
    </row>
    <row r="398" spans="2:3" ht="12.5">
      <c r="B398" s="38" t="s">
        <v>694</v>
      </c>
      <c r="C398" s="40" t="s">
        <v>695</v>
      </c>
    </row>
    <row r="399" spans="2:3" ht="12.5">
      <c r="B399" s="38" t="s">
        <v>696</v>
      </c>
      <c r="C399" s="40" t="s">
        <v>697</v>
      </c>
    </row>
    <row r="400" spans="2:3" ht="12.5">
      <c r="B400" s="38"/>
      <c r="C400" s="41"/>
    </row>
    <row r="401" spans="2:3" ht="13">
      <c r="B401" s="36" t="s">
        <v>698</v>
      </c>
      <c r="C401" s="42" t="s">
        <v>699</v>
      </c>
    </row>
    <row r="402" spans="2:3" ht="12.5">
      <c r="B402" s="38" t="s">
        <v>700</v>
      </c>
      <c r="C402" s="40" t="s">
        <v>701</v>
      </c>
    </row>
    <row r="403" spans="2:3" ht="12.5">
      <c r="B403" s="38" t="s">
        <v>702</v>
      </c>
      <c r="C403" s="40" t="s">
        <v>703</v>
      </c>
    </row>
    <row r="404" spans="2:3" ht="12.5">
      <c r="B404" s="38" t="s">
        <v>704</v>
      </c>
      <c r="C404" s="40" t="s">
        <v>705</v>
      </c>
    </row>
    <row r="405" spans="2:3" ht="12.5">
      <c r="B405" s="38" t="s">
        <v>706</v>
      </c>
      <c r="C405" s="40" t="s">
        <v>707</v>
      </c>
    </row>
    <row r="406" spans="2:3" ht="12.5">
      <c r="B406" s="38" t="s">
        <v>708</v>
      </c>
      <c r="C406" s="40" t="s">
        <v>709</v>
      </c>
    </row>
    <row r="407" spans="2:3" ht="12.5">
      <c r="B407" s="38" t="s">
        <v>710</v>
      </c>
      <c r="C407" s="40" t="s">
        <v>711</v>
      </c>
    </row>
    <row r="408" spans="2:3" ht="12.5">
      <c r="B408" s="38" t="s">
        <v>712</v>
      </c>
      <c r="C408" s="40" t="s">
        <v>713</v>
      </c>
    </row>
    <row r="409" spans="2:3" ht="12.5">
      <c r="B409" s="38" t="s">
        <v>714</v>
      </c>
      <c r="C409" s="40" t="s">
        <v>715</v>
      </c>
    </row>
    <row r="410" spans="2:3" ht="12.5">
      <c r="B410" s="38" t="s">
        <v>716</v>
      </c>
      <c r="C410" s="40" t="s">
        <v>717</v>
      </c>
    </row>
    <row r="411" spans="2:3" ht="12.5">
      <c r="B411" s="38" t="s">
        <v>718</v>
      </c>
      <c r="C411" s="40" t="s">
        <v>719</v>
      </c>
    </row>
    <row r="412" spans="2:3" ht="12.5">
      <c r="B412" s="38" t="s">
        <v>720</v>
      </c>
      <c r="C412" s="40" t="s">
        <v>721</v>
      </c>
    </row>
    <row r="413" spans="2:3" ht="12.5">
      <c r="B413" s="38" t="s">
        <v>722</v>
      </c>
      <c r="C413" s="40" t="s">
        <v>723</v>
      </c>
    </row>
    <row r="414" spans="2:3" ht="12.5">
      <c r="B414" s="38"/>
      <c r="C414" s="40"/>
    </row>
    <row r="415" spans="2:3" ht="13">
      <c r="B415" s="36" t="s">
        <v>724</v>
      </c>
      <c r="C415" s="42" t="s">
        <v>725</v>
      </c>
    </row>
    <row r="416" spans="2:3" ht="12.5">
      <c r="B416" s="38" t="s">
        <v>726</v>
      </c>
      <c r="C416" s="40" t="s">
        <v>727</v>
      </c>
    </row>
    <row r="417" spans="2:7" ht="12.5">
      <c r="B417" s="38" t="s">
        <v>728</v>
      </c>
      <c r="C417" s="40" t="s">
        <v>729</v>
      </c>
    </row>
    <row r="418" spans="2:7" ht="12.5">
      <c r="B418" s="38" t="s">
        <v>730</v>
      </c>
      <c r="C418" s="40" t="s">
        <v>731</v>
      </c>
    </row>
    <row r="419" spans="2:7" ht="12.5">
      <c r="B419" s="38"/>
      <c r="C419" s="40"/>
    </row>
    <row r="420" spans="2:7" ht="13">
      <c r="B420" s="45" t="s">
        <v>732</v>
      </c>
      <c r="C420" s="46" t="s">
        <v>733</v>
      </c>
      <c r="D420" s="21" t="s">
        <v>344</v>
      </c>
    </row>
    <row r="421" spans="2:7" ht="12.5">
      <c r="B421" s="33" t="s">
        <v>734</v>
      </c>
      <c r="C421" s="34" t="s">
        <v>735</v>
      </c>
      <c r="D421" s="21" t="s">
        <v>344</v>
      </c>
    </row>
    <row r="422" spans="2:7" ht="12.5">
      <c r="B422" s="33" t="s">
        <v>736</v>
      </c>
      <c r="C422" s="34" t="s">
        <v>737</v>
      </c>
      <c r="D422" s="21" t="s">
        <v>344</v>
      </c>
    </row>
    <row r="423" spans="2:7" ht="12.5">
      <c r="B423" s="33" t="s">
        <v>738</v>
      </c>
      <c r="C423" s="34" t="s">
        <v>739</v>
      </c>
      <c r="D423" s="21" t="s">
        <v>344</v>
      </c>
    </row>
    <row r="424" spans="2:7" ht="12.5">
      <c r="B424" s="38"/>
      <c r="C424" s="40"/>
    </row>
    <row r="425" spans="2:7" ht="13">
      <c r="B425" s="36" t="s">
        <v>740</v>
      </c>
      <c r="C425" s="42" t="s">
        <v>741</v>
      </c>
    </row>
    <row r="426" spans="2:7" ht="12.5">
      <c r="B426" s="38" t="s">
        <v>742</v>
      </c>
      <c r="C426" s="40" t="s">
        <v>743</v>
      </c>
    </row>
    <row r="427" spans="2:7" ht="12.5">
      <c r="B427" s="38" t="s">
        <v>744</v>
      </c>
      <c r="C427" s="40" t="s">
        <v>745</v>
      </c>
    </row>
    <row r="428" spans="2:7" ht="12.5">
      <c r="B428" s="38" t="s">
        <v>746</v>
      </c>
      <c r="C428" s="40" t="s">
        <v>747</v>
      </c>
    </row>
    <row r="429" spans="2:7" ht="12.5">
      <c r="B429" s="38" t="s">
        <v>748</v>
      </c>
      <c r="C429" s="40" t="s">
        <v>749</v>
      </c>
    </row>
    <row r="430" spans="2:7" ht="12.5">
      <c r="B430" s="38" t="s">
        <v>750</v>
      </c>
      <c r="C430" s="40" t="s">
        <v>751</v>
      </c>
    </row>
    <row r="431" spans="2:7" s="18" customFormat="1" ht="12.5">
      <c r="B431" s="38" t="s">
        <v>752</v>
      </c>
      <c r="C431" s="40" t="s">
        <v>753</v>
      </c>
    </row>
    <row r="432" spans="2:7" s="18" customFormat="1" ht="13">
      <c r="B432" s="47" t="s">
        <v>754</v>
      </c>
      <c r="C432" s="48" t="s">
        <v>755</v>
      </c>
      <c r="D432" s="21" t="s">
        <v>112</v>
      </c>
      <c r="E432" s="2"/>
      <c r="F432" s="2"/>
      <c r="G432" s="2"/>
    </row>
    <row r="433" spans="2:4" s="18" customFormat="1" ht="13">
      <c r="B433" s="47" t="s">
        <v>756</v>
      </c>
      <c r="C433" s="48" t="s">
        <v>757</v>
      </c>
      <c r="D433" s="21" t="s">
        <v>112</v>
      </c>
    </row>
    <row r="434" spans="2:4" s="18" customFormat="1" ht="13">
      <c r="B434" s="47" t="s">
        <v>758</v>
      </c>
      <c r="C434" s="48" t="s">
        <v>759</v>
      </c>
      <c r="D434" s="21" t="s">
        <v>112</v>
      </c>
    </row>
    <row r="435" spans="2:4">
      <c r="B435" s="2"/>
      <c r="C435" s="2"/>
    </row>
    <row r="436" spans="2:4" ht="12.5">
      <c r="B436" s="38"/>
      <c r="C436" s="40"/>
    </row>
    <row r="437" spans="2:4" ht="12.5">
      <c r="B437" s="38" t="s">
        <v>760</v>
      </c>
      <c r="C437" s="40" t="s">
        <v>761</v>
      </c>
    </row>
    <row r="438" spans="2:4" ht="12.5">
      <c r="B438" s="38" t="s">
        <v>762</v>
      </c>
      <c r="C438" s="40" t="s">
        <v>763</v>
      </c>
    </row>
    <row r="439" spans="2:4" ht="12.5">
      <c r="B439" s="38"/>
      <c r="C439" s="40"/>
    </row>
    <row r="440" spans="2:4" ht="13">
      <c r="B440" s="36" t="s">
        <v>764</v>
      </c>
      <c r="C440" s="42" t="s">
        <v>765</v>
      </c>
    </row>
    <row r="441" spans="2:4" ht="12.5">
      <c r="B441" s="38" t="s">
        <v>766</v>
      </c>
      <c r="C441" s="41" t="s">
        <v>767</v>
      </c>
    </row>
    <row r="442" spans="2:4" ht="12.5">
      <c r="B442" s="38" t="s">
        <v>768</v>
      </c>
      <c r="C442" s="41" t="s">
        <v>769</v>
      </c>
    </row>
    <row r="443" spans="2:4" ht="12.5">
      <c r="B443" s="38" t="s">
        <v>770</v>
      </c>
      <c r="C443" s="41" t="s">
        <v>771</v>
      </c>
    </row>
    <row r="444" spans="2:4" ht="12.5">
      <c r="B444" s="38" t="s">
        <v>772</v>
      </c>
      <c r="C444" s="41" t="s">
        <v>773</v>
      </c>
    </row>
    <row r="445" spans="2:4" ht="12.5">
      <c r="B445" s="38" t="s">
        <v>774</v>
      </c>
      <c r="C445" s="41" t="s">
        <v>775</v>
      </c>
    </row>
    <row r="446" spans="2:4" ht="12.5">
      <c r="B446" s="38" t="s">
        <v>776</v>
      </c>
      <c r="C446" s="41" t="s">
        <v>777</v>
      </c>
    </row>
    <row r="447" spans="2:4" ht="12.5">
      <c r="B447" s="38" t="s">
        <v>778</v>
      </c>
      <c r="C447" s="41" t="s">
        <v>779</v>
      </c>
    </row>
    <row r="448" spans="2:4" ht="12.5" hidden="1">
      <c r="B448" s="38"/>
      <c r="C448" s="41"/>
    </row>
    <row r="449" spans="2:3" ht="12.5">
      <c r="B449" s="38" t="s">
        <v>780</v>
      </c>
      <c r="C449" s="49" t="s">
        <v>781</v>
      </c>
    </row>
    <row r="450" spans="2:3" ht="12.5">
      <c r="B450" s="38" t="s">
        <v>782</v>
      </c>
      <c r="C450" s="41" t="s">
        <v>783</v>
      </c>
    </row>
    <row r="451" spans="2:3" ht="12.5">
      <c r="B451" s="38"/>
      <c r="C451" s="41"/>
    </row>
    <row r="452" spans="2:3" ht="13">
      <c r="B452" s="36" t="s">
        <v>784</v>
      </c>
      <c r="C452" s="42" t="s">
        <v>785</v>
      </c>
    </row>
    <row r="453" spans="2:3" ht="12.5">
      <c r="B453" s="38" t="s">
        <v>786</v>
      </c>
      <c r="C453" s="41" t="s">
        <v>787</v>
      </c>
    </row>
    <row r="454" spans="2:3" ht="12.5">
      <c r="B454" s="50"/>
      <c r="C454" s="50"/>
    </row>
    <row r="455" spans="2:3" ht="12.5">
      <c r="B455" s="50"/>
      <c r="C455" s="50"/>
    </row>
    <row r="456" spans="2:3" ht="12.5">
      <c r="B456" s="50"/>
      <c r="C456" s="50"/>
    </row>
    <row r="457" spans="2:3" ht="12.5">
      <c r="B457" s="50"/>
      <c r="C457" s="50"/>
    </row>
    <row r="458" spans="2:3" ht="12.5">
      <c r="B458" s="50"/>
      <c r="C458" s="50"/>
    </row>
    <row r="459" spans="2:3" ht="12.5">
      <c r="B459" s="50"/>
      <c r="C459" s="50"/>
    </row>
    <row r="460" spans="2:3" ht="12.5">
      <c r="B460" s="3"/>
      <c r="C460" s="50"/>
    </row>
    <row r="461" spans="2:3" ht="12.5">
      <c r="B461" s="50"/>
      <c r="C461" s="50"/>
    </row>
    <row r="462" spans="2:3" ht="12.5">
      <c r="B462" s="50"/>
      <c r="C462" s="50"/>
    </row>
    <row r="463" spans="2:3" ht="12.5">
      <c r="B463" s="50"/>
      <c r="C463" s="50"/>
    </row>
    <row r="464" spans="2:3" ht="12.5">
      <c r="B464" s="50"/>
      <c r="C464" s="50"/>
    </row>
    <row r="465" spans="2:3" ht="12.5">
      <c r="B465" s="50"/>
      <c r="C465" s="50"/>
    </row>
    <row r="466" spans="2:3" ht="12.5">
      <c r="B466" s="50"/>
      <c r="C466" s="50"/>
    </row>
    <row r="467" spans="2:3" ht="12.5">
      <c r="B467" s="50"/>
      <c r="C467" s="50"/>
    </row>
    <row r="468" spans="2:3" ht="12.5">
      <c r="B468" s="50"/>
      <c r="C468" s="50"/>
    </row>
    <row r="469" spans="2:3" ht="12.5">
      <c r="B469" s="50"/>
      <c r="C469" s="50"/>
    </row>
    <row r="470" spans="2:3" ht="12.5">
      <c r="B470" s="50"/>
      <c r="C470" s="50"/>
    </row>
    <row r="471" spans="2:3" ht="12.5">
      <c r="B471" s="50"/>
      <c r="C471" s="50"/>
    </row>
    <row r="472" spans="2:3" ht="12.5">
      <c r="B472" s="50"/>
      <c r="C472" s="50"/>
    </row>
    <row r="473" spans="2:3" ht="12.5">
      <c r="B473" s="50"/>
      <c r="C473" s="50"/>
    </row>
    <row r="474" spans="2:3" ht="12.5">
      <c r="B474" s="50"/>
      <c r="C474" s="50"/>
    </row>
    <row r="475" spans="2:3" ht="14">
      <c r="B475" s="51"/>
      <c r="C475" s="51"/>
    </row>
    <row r="476" spans="2:3" ht="14">
      <c r="B476" s="51"/>
      <c r="C476" s="51"/>
    </row>
    <row r="477" spans="2:3" ht="14">
      <c r="B477" s="51"/>
      <c r="C477" s="51"/>
    </row>
    <row r="478" spans="2:3" ht="14">
      <c r="B478" s="51"/>
      <c r="C478" s="51"/>
    </row>
    <row r="479" spans="2:3" ht="14">
      <c r="B479" s="51"/>
      <c r="C479" s="51"/>
    </row>
    <row r="480" spans="2:3" ht="14">
      <c r="B480" s="51"/>
      <c r="C480" s="51"/>
    </row>
    <row r="481" spans="2:3" ht="14">
      <c r="B481" s="51"/>
      <c r="C481" s="51"/>
    </row>
    <row r="482" spans="2:3" ht="14">
      <c r="B482" s="51"/>
      <c r="C482" s="51"/>
    </row>
    <row r="483" spans="2:3" ht="14">
      <c r="B483" s="51"/>
      <c r="C483" s="51"/>
    </row>
    <row r="484" spans="2:3" ht="14">
      <c r="B484" s="51"/>
      <c r="C484" s="51"/>
    </row>
    <row r="485" spans="2:3" ht="14">
      <c r="B485" s="51"/>
      <c r="C485" s="51"/>
    </row>
    <row r="486" spans="2:3" ht="14">
      <c r="B486" s="51"/>
      <c r="C486" s="51"/>
    </row>
    <row r="487" spans="2:3" ht="14">
      <c r="B487" s="51"/>
      <c r="C487" s="51"/>
    </row>
    <row r="488" spans="2:3" ht="14">
      <c r="B488" s="51"/>
      <c r="C488" s="51"/>
    </row>
    <row r="489" spans="2:3" ht="14">
      <c r="B489" s="51"/>
      <c r="C489" s="51"/>
    </row>
    <row r="490" spans="2:3" ht="14">
      <c r="B490" s="51"/>
      <c r="C490" s="51"/>
    </row>
    <row r="491" spans="2:3" ht="14">
      <c r="B491" s="51"/>
      <c r="C491" s="51"/>
    </row>
    <row r="492" spans="2:3" ht="14">
      <c r="B492" s="51"/>
      <c r="C492" s="51"/>
    </row>
    <row r="493" spans="2:3" ht="14">
      <c r="B493" s="51"/>
      <c r="C493" s="51"/>
    </row>
    <row r="494" spans="2:3" ht="14">
      <c r="B494" s="51"/>
      <c r="C494" s="51"/>
    </row>
    <row r="495" spans="2:3" ht="14">
      <c r="B495" s="51"/>
      <c r="C495" s="51"/>
    </row>
    <row r="496" spans="2:3" ht="14">
      <c r="B496" s="51"/>
      <c r="C496" s="51"/>
    </row>
    <row r="497" spans="2:3" ht="14">
      <c r="B497" s="51"/>
      <c r="C497" s="51"/>
    </row>
    <row r="498" spans="2:3" ht="14">
      <c r="B498" s="51"/>
      <c r="C498" s="51"/>
    </row>
    <row r="499" spans="2:3" ht="14.5">
      <c r="B499" s="52"/>
      <c r="C499" s="52"/>
    </row>
    <row r="500" spans="2:3" ht="14.5">
      <c r="B500" s="52"/>
      <c r="C500" s="52"/>
    </row>
    <row r="501" spans="2:3" ht="14.5">
      <c r="B501" s="52"/>
      <c r="C501" s="52"/>
    </row>
    <row r="502" spans="2:3" ht="14.5">
      <c r="B502" s="52"/>
      <c r="C502" s="52"/>
    </row>
    <row r="503" spans="2:3" ht="14.5">
      <c r="B503" s="52"/>
      <c r="C503" s="52"/>
    </row>
    <row r="504" spans="2:3" ht="14.5">
      <c r="B504" s="52"/>
      <c r="C504" s="52"/>
    </row>
    <row r="505" spans="2:3" ht="14.5">
      <c r="B505" s="52"/>
      <c r="C505" s="52"/>
    </row>
    <row r="506" spans="2:3" ht="14.5">
      <c r="B506" s="52"/>
      <c r="C506" s="52"/>
    </row>
    <row r="507" spans="2:3" ht="14.5">
      <c r="B507" s="52"/>
      <c r="C507" s="52"/>
    </row>
    <row r="508" spans="2:3" ht="14.5">
      <c r="B508" s="52"/>
      <c r="C508" s="52"/>
    </row>
    <row r="509" spans="2:3" ht="14.5">
      <c r="B509" s="52"/>
      <c r="C509" s="52"/>
    </row>
    <row r="510" spans="2:3" ht="14.5">
      <c r="B510" s="52"/>
      <c r="C510" s="52"/>
    </row>
    <row r="511" spans="2:3" ht="14.5">
      <c r="B511" s="52"/>
      <c r="C511" s="52"/>
    </row>
    <row r="512" spans="2:3" ht="14.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C28B-2879-48AE-8400-69FBEE514406}">
  <sheetPr>
    <outlinePr summaryBelow="0"/>
    <pageSetUpPr autoPageBreaks="0" fitToPage="1"/>
  </sheetPr>
  <dimension ref="B1:R27"/>
  <sheetViews>
    <sheetView showGridLines="0" topLeftCell="E1" workbookViewId="0">
      <selection activeCell="E7" sqref="E7:L18"/>
    </sheetView>
    <sheetView workbookViewId="1"/>
  </sheetViews>
  <sheetFormatPr baseColWidth="10" defaultRowHeight="12.75" customHeight="1"/>
  <cols>
    <col min="1" max="1" width="1.1796875" style="113" customWidth="1"/>
    <col min="2" max="2" width="13.90625" style="113" bestFit="1" customWidth="1"/>
    <col min="3" max="3" width="1.1796875" style="113" hidden="1" customWidth="1"/>
    <col min="4" max="4" width="54.7265625" style="113" bestFit="1" customWidth="1"/>
    <col min="5" max="8" width="10.1796875" style="113" customWidth="1"/>
    <col min="9" max="10" width="10.1796875" style="113" bestFit="1" customWidth="1"/>
    <col min="11" max="12" width="9.26953125" style="113" bestFit="1" customWidth="1"/>
    <col min="13" max="13" width="9.81640625" style="113" bestFit="1" customWidth="1"/>
    <col min="14" max="14" width="10.7265625" style="113" bestFit="1" customWidth="1"/>
    <col min="15" max="244" width="7.26953125" style="113" customWidth="1"/>
    <col min="245" max="245" width="1.1796875" style="113" customWidth="1"/>
    <col min="246" max="246" width="13.90625" style="113" bestFit="1" customWidth="1"/>
    <col min="247" max="247" width="0" style="113" hidden="1" customWidth="1"/>
    <col min="248" max="248" width="54.7265625" style="113" bestFit="1" customWidth="1"/>
    <col min="249" max="261" width="0" style="113" hidden="1" customWidth="1"/>
    <col min="262" max="263" width="10.1796875" style="113" bestFit="1" customWidth="1"/>
    <col min="264" max="265" width="0" style="113" hidden="1" customWidth="1"/>
    <col min="266" max="266" width="9.26953125" style="113" bestFit="1" customWidth="1"/>
    <col min="267" max="267" width="0" style="113" hidden="1" customWidth="1"/>
    <col min="268" max="268" width="9.26953125" style="113" bestFit="1" customWidth="1"/>
    <col min="269" max="500" width="7.26953125" style="113" customWidth="1"/>
    <col min="501" max="501" width="1.1796875" style="113" customWidth="1"/>
    <col min="502" max="502" width="13.90625" style="113" bestFit="1" customWidth="1"/>
    <col min="503" max="503" width="0" style="113" hidden="1" customWidth="1"/>
    <col min="504" max="504" width="54.7265625" style="113" bestFit="1" customWidth="1"/>
    <col min="505" max="517" width="0" style="113" hidden="1" customWidth="1"/>
    <col min="518" max="519" width="10.1796875" style="113" bestFit="1" customWidth="1"/>
    <col min="520" max="521" width="0" style="113" hidden="1" customWidth="1"/>
    <col min="522" max="522" width="9.26953125" style="113" bestFit="1" customWidth="1"/>
    <col min="523" max="523" width="0" style="113" hidden="1" customWidth="1"/>
    <col min="524" max="524" width="9.26953125" style="113" bestFit="1" customWidth="1"/>
    <col min="525" max="756" width="7.26953125" style="113" customWidth="1"/>
    <col min="757" max="757" width="1.1796875" style="113" customWidth="1"/>
    <col min="758" max="758" width="13.90625" style="113" bestFit="1" customWidth="1"/>
    <col min="759" max="759" width="0" style="113" hidden="1" customWidth="1"/>
    <col min="760" max="760" width="54.7265625" style="113" bestFit="1" customWidth="1"/>
    <col min="761" max="773" width="0" style="113" hidden="1" customWidth="1"/>
    <col min="774" max="775" width="10.1796875" style="113" bestFit="1" customWidth="1"/>
    <col min="776" max="777" width="0" style="113" hidden="1" customWidth="1"/>
    <col min="778" max="778" width="9.26953125" style="113" bestFit="1" customWidth="1"/>
    <col min="779" max="779" width="0" style="113" hidden="1" customWidth="1"/>
    <col min="780" max="780" width="9.26953125" style="113" bestFit="1" customWidth="1"/>
    <col min="781" max="1012" width="7.26953125" style="113" customWidth="1"/>
    <col min="1013" max="1013" width="1.1796875" style="113" customWidth="1"/>
    <col min="1014" max="1014" width="13.90625" style="113" bestFit="1" customWidth="1"/>
    <col min="1015" max="1015" width="0" style="113" hidden="1" customWidth="1"/>
    <col min="1016" max="1016" width="54.7265625" style="113" bestFit="1" customWidth="1"/>
    <col min="1017" max="1029" width="0" style="113" hidden="1" customWidth="1"/>
    <col min="1030" max="1031" width="10.1796875" style="113" bestFit="1" customWidth="1"/>
    <col min="1032" max="1033" width="0" style="113" hidden="1" customWidth="1"/>
    <col min="1034" max="1034" width="9.26953125" style="113" bestFit="1" customWidth="1"/>
    <col min="1035" max="1035" width="0" style="113" hidden="1" customWidth="1"/>
    <col min="1036" max="1036" width="9.26953125" style="113" bestFit="1" customWidth="1"/>
    <col min="1037" max="1268" width="7.26953125" style="113" customWidth="1"/>
    <col min="1269" max="1269" width="1.1796875" style="113" customWidth="1"/>
    <col min="1270" max="1270" width="13.90625" style="113" bestFit="1" customWidth="1"/>
    <col min="1271" max="1271" width="0" style="113" hidden="1" customWidth="1"/>
    <col min="1272" max="1272" width="54.7265625" style="113" bestFit="1" customWidth="1"/>
    <col min="1273" max="1285" width="0" style="113" hidden="1" customWidth="1"/>
    <col min="1286" max="1287" width="10.1796875" style="113" bestFit="1" customWidth="1"/>
    <col min="1288" max="1289" width="0" style="113" hidden="1" customWidth="1"/>
    <col min="1290" max="1290" width="9.26953125" style="113" bestFit="1" customWidth="1"/>
    <col min="1291" max="1291" width="0" style="113" hidden="1" customWidth="1"/>
    <col min="1292" max="1292" width="9.26953125" style="113" bestFit="1" customWidth="1"/>
    <col min="1293" max="1524" width="7.26953125" style="113" customWidth="1"/>
    <col min="1525" max="1525" width="1.1796875" style="113" customWidth="1"/>
    <col min="1526" max="1526" width="13.90625" style="113" bestFit="1" customWidth="1"/>
    <col min="1527" max="1527" width="0" style="113" hidden="1" customWidth="1"/>
    <col min="1528" max="1528" width="54.7265625" style="113" bestFit="1" customWidth="1"/>
    <col min="1529" max="1541" width="0" style="113" hidden="1" customWidth="1"/>
    <col min="1542" max="1543" width="10.1796875" style="113" bestFit="1" customWidth="1"/>
    <col min="1544" max="1545" width="0" style="113" hidden="1" customWidth="1"/>
    <col min="1546" max="1546" width="9.26953125" style="113" bestFit="1" customWidth="1"/>
    <col min="1547" max="1547" width="0" style="113" hidden="1" customWidth="1"/>
    <col min="1548" max="1548" width="9.26953125" style="113" bestFit="1" customWidth="1"/>
    <col min="1549" max="1780" width="7.26953125" style="113" customWidth="1"/>
    <col min="1781" max="1781" width="1.1796875" style="113" customWidth="1"/>
    <col min="1782" max="1782" width="13.90625" style="113" bestFit="1" customWidth="1"/>
    <col min="1783" max="1783" width="0" style="113" hidden="1" customWidth="1"/>
    <col min="1784" max="1784" width="54.7265625" style="113" bestFit="1" customWidth="1"/>
    <col min="1785" max="1797" width="0" style="113" hidden="1" customWidth="1"/>
    <col min="1798" max="1799" width="10.1796875" style="113" bestFit="1" customWidth="1"/>
    <col min="1800" max="1801" width="0" style="113" hidden="1" customWidth="1"/>
    <col min="1802" max="1802" width="9.26953125" style="113" bestFit="1" customWidth="1"/>
    <col min="1803" max="1803" width="0" style="113" hidden="1" customWidth="1"/>
    <col min="1804" max="1804" width="9.26953125" style="113" bestFit="1" customWidth="1"/>
    <col min="1805" max="2036" width="7.26953125" style="113" customWidth="1"/>
    <col min="2037" max="2037" width="1.1796875" style="113" customWidth="1"/>
    <col min="2038" max="2038" width="13.90625" style="113" bestFit="1" customWidth="1"/>
    <col min="2039" max="2039" width="0" style="113" hidden="1" customWidth="1"/>
    <col min="2040" max="2040" width="54.7265625" style="113" bestFit="1" customWidth="1"/>
    <col min="2041" max="2053" width="0" style="113" hidden="1" customWidth="1"/>
    <col min="2054" max="2055" width="10.1796875" style="113" bestFit="1" customWidth="1"/>
    <col min="2056" max="2057" width="0" style="113" hidden="1" customWidth="1"/>
    <col min="2058" max="2058" width="9.26953125" style="113" bestFit="1" customWidth="1"/>
    <col min="2059" max="2059" width="0" style="113" hidden="1" customWidth="1"/>
    <col min="2060" max="2060" width="9.26953125" style="113" bestFit="1" customWidth="1"/>
    <col min="2061" max="2292" width="7.26953125" style="113" customWidth="1"/>
    <col min="2293" max="2293" width="1.1796875" style="113" customWidth="1"/>
    <col min="2294" max="2294" width="13.90625" style="113" bestFit="1" customWidth="1"/>
    <col min="2295" max="2295" width="0" style="113" hidden="1" customWidth="1"/>
    <col min="2296" max="2296" width="54.7265625" style="113" bestFit="1" customWidth="1"/>
    <col min="2297" max="2309" width="0" style="113" hidden="1" customWidth="1"/>
    <col min="2310" max="2311" width="10.1796875" style="113" bestFit="1" customWidth="1"/>
    <col min="2312" max="2313" width="0" style="113" hidden="1" customWidth="1"/>
    <col min="2314" max="2314" width="9.26953125" style="113" bestFit="1" customWidth="1"/>
    <col min="2315" max="2315" width="0" style="113" hidden="1" customWidth="1"/>
    <col min="2316" max="2316" width="9.26953125" style="113" bestFit="1" customWidth="1"/>
    <col min="2317" max="2548" width="7.26953125" style="113" customWidth="1"/>
    <col min="2549" max="2549" width="1.1796875" style="113" customWidth="1"/>
    <col min="2550" max="2550" width="13.90625" style="113" bestFit="1" customWidth="1"/>
    <col min="2551" max="2551" width="0" style="113" hidden="1" customWidth="1"/>
    <col min="2552" max="2552" width="54.7265625" style="113" bestFit="1" customWidth="1"/>
    <col min="2553" max="2565" width="0" style="113" hidden="1" customWidth="1"/>
    <col min="2566" max="2567" width="10.1796875" style="113" bestFit="1" customWidth="1"/>
    <col min="2568" max="2569" width="0" style="113" hidden="1" customWidth="1"/>
    <col min="2570" max="2570" width="9.26953125" style="113" bestFit="1" customWidth="1"/>
    <col min="2571" max="2571" width="0" style="113" hidden="1" customWidth="1"/>
    <col min="2572" max="2572" width="9.26953125" style="113" bestFit="1" customWidth="1"/>
    <col min="2573" max="2804" width="7.26953125" style="113" customWidth="1"/>
    <col min="2805" max="2805" width="1.1796875" style="113" customWidth="1"/>
    <col min="2806" max="2806" width="13.90625" style="113" bestFit="1" customWidth="1"/>
    <col min="2807" max="2807" width="0" style="113" hidden="1" customWidth="1"/>
    <col min="2808" max="2808" width="54.7265625" style="113" bestFit="1" customWidth="1"/>
    <col min="2809" max="2821" width="0" style="113" hidden="1" customWidth="1"/>
    <col min="2822" max="2823" width="10.1796875" style="113" bestFit="1" customWidth="1"/>
    <col min="2824" max="2825" width="0" style="113" hidden="1" customWidth="1"/>
    <col min="2826" max="2826" width="9.26953125" style="113" bestFit="1" customWidth="1"/>
    <col min="2827" max="2827" width="0" style="113" hidden="1" customWidth="1"/>
    <col min="2828" max="2828" width="9.26953125" style="113" bestFit="1" customWidth="1"/>
    <col min="2829" max="3060" width="7.26953125" style="113" customWidth="1"/>
    <col min="3061" max="3061" width="1.1796875" style="113" customWidth="1"/>
    <col min="3062" max="3062" width="13.90625" style="113" bestFit="1" customWidth="1"/>
    <col min="3063" max="3063" width="0" style="113" hidden="1" customWidth="1"/>
    <col min="3064" max="3064" width="54.7265625" style="113" bestFit="1" customWidth="1"/>
    <col min="3065" max="3077" width="0" style="113" hidden="1" customWidth="1"/>
    <col min="3078" max="3079" width="10.1796875" style="113" bestFit="1" customWidth="1"/>
    <col min="3080" max="3081" width="0" style="113" hidden="1" customWidth="1"/>
    <col min="3082" max="3082" width="9.26953125" style="113" bestFit="1" customWidth="1"/>
    <col min="3083" max="3083" width="0" style="113" hidden="1" customWidth="1"/>
    <col min="3084" max="3084" width="9.26953125" style="113" bestFit="1" customWidth="1"/>
    <col min="3085" max="3316" width="7.26953125" style="113" customWidth="1"/>
    <col min="3317" max="3317" width="1.1796875" style="113" customWidth="1"/>
    <col min="3318" max="3318" width="13.90625" style="113" bestFit="1" customWidth="1"/>
    <col min="3319" max="3319" width="0" style="113" hidden="1" customWidth="1"/>
    <col min="3320" max="3320" width="54.7265625" style="113" bestFit="1" customWidth="1"/>
    <col min="3321" max="3333" width="0" style="113" hidden="1" customWidth="1"/>
    <col min="3334" max="3335" width="10.1796875" style="113" bestFit="1" customWidth="1"/>
    <col min="3336" max="3337" width="0" style="113" hidden="1" customWidth="1"/>
    <col min="3338" max="3338" width="9.26953125" style="113" bestFit="1" customWidth="1"/>
    <col min="3339" max="3339" width="0" style="113" hidden="1" customWidth="1"/>
    <col min="3340" max="3340" width="9.26953125" style="113" bestFit="1" customWidth="1"/>
    <col min="3341" max="3572" width="7.26953125" style="113" customWidth="1"/>
    <col min="3573" max="3573" width="1.1796875" style="113" customWidth="1"/>
    <col min="3574" max="3574" width="13.90625" style="113" bestFit="1" customWidth="1"/>
    <col min="3575" max="3575" width="0" style="113" hidden="1" customWidth="1"/>
    <col min="3576" max="3576" width="54.7265625" style="113" bestFit="1" customWidth="1"/>
    <col min="3577" max="3589" width="0" style="113" hidden="1" customWidth="1"/>
    <col min="3590" max="3591" width="10.1796875" style="113" bestFit="1" customWidth="1"/>
    <col min="3592" max="3593" width="0" style="113" hidden="1" customWidth="1"/>
    <col min="3594" max="3594" width="9.26953125" style="113" bestFit="1" customWidth="1"/>
    <col min="3595" max="3595" width="0" style="113" hidden="1" customWidth="1"/>
    <col min="3596" max="3596" width="9.26953125" style="113" bestFit="1" customWidth="1"/>
    <col min="3597" max="3828" width="7.26953125" style="113" customWidth="1"/>
    <col min="3829" max="3829" width="1.1796875" style="113" customWidth="1"/>
    <col min="3830" max="3830" width="13.90625" style="113" bestFit="1" customWidth="1"/>
    <col min="3831" max="3831" width="0" style="113" hidden="1" customWidth="1"/>
    <col min="3832" max="3832" width="54.7265625" style="113" bestFit="1" customWidth="1"/>
    <col min="3833" max="3845" width="0" style="113" hidden="1" customWidth="1"/>
    <col min="3846" max="3847" width="10.1796875" style="113" bestFit="1" customWidth="1"/>
    <col min="3848" max="3849" width="0" style="113" hidden="1" customWidth="1"/>
    <col min="3850" max="3850" width="9.26953125" style="113" bestFit="1" customWidth="1"/>
    <col min="3851" max="3851" width="0" style="113" hidden="1" customWidth="1"/>
    <col min="3852" max="3852" width="9.26953125" style="113" bestFit="1" customWidth="1"/>
    <col min="3853" max="4084" width="7.26953125" style="113" customWidth="1"/>
    <col min="4085" max="4085" width="1.1796875" style="113" customWidth="1"/>
    <col min="4086" max="4086" width="13.90625" style="113" bestFit="1" customWidth="1"/>
    <col min="4087" max="4087" width="0" style="113" hidden="1" customWidth="1"/>
    <col min="4088" max="4088" width="54.7265625" style="113" bestFit="1" customWidth="1"/>
    <col min="4089" max="4101" width="0" style="113" hidden="1" customWidth="1"/>
    <col min="4102" max="4103" width="10.1796875" style="113" bestFit="1" customWidth="1"/>
    <col min="4104" max="4105" width="0" style="113" hidden="1" customWidth="1"/>
    <col min="4106" max="4106" width="9.26953125" style="113" bestFit="1" customWidth="1"/>
    <col min="4107" max="4107" width="0" style="113" hidden="1" customWidth="1"/>
    <col min="4108" max="4108" width="9.26953125" style="113" bestFit="1" customWidth="1"/>
    <col min="4109" max="4340" width="7.26953125" style="113" customWidth="1"/>
    <col min="4341" max="4341" width="1.1796875" style="113" customWidth="1"/>
    <col min="4342" max="4342" width="13.90625" style="113" bestFit="1" customWidth="1"/>
    <col min="4343" max="4343" width="0" style="113" hidden="1" customWidth="1"/>
    <col min="4344" max="4344" width="54.7265625" style="113" bestFit="1" customWidth="1"/>
    <col min="4345" max="4357" width="0" style="113" hidden="1" customWidth="1"/>
    <col min="4358" max="4359" width="10.1796875" style="113" bestFit="1" customWidth="1"/>
    <col min="4360" max="4361" width="0" style="113" hidden="1" customWidth="1"/>
    <col min="4362" max="4362" width="9.26953125" style="113" bestFit="1" customWidth="1"/>
    <col min="4363" max="4363" width="0" style="113" hidden="1" customWidth="1"/>
    <col min="4364" max="4364" width="9.26953125" style="113" bestFit="1" customWidth="1"/>
    <col min="4365" max="4596" width="7.26953125" style="113" customWidth="1"/>
    <col min="4597" max="4597" width="1.1796875" style="113" customWidth="1"/>
    <col min="4598" max="4598" width="13.90625" style="113" bestFit="1" customWidth="1"/>
    <col min="4599" max="4599" width="0" style="113" hidden="1" customWidth="1"/>
    <col min="4600" max="4600" width="54.7265625" style="113" bestFit="1" customWidth="1"/>
    <col min="4601" max="4613" width="0" style="113" hidden="1" customWidth="1"/>
    <col min="4614" max="4615" width="10.1796875" style="113" bestFit="1" customWidth="1"/>
    <col min="4616" max="4617" width="0" style="113" hidden="1" customWidth="1"/>
    <col min="4618" max="4618" width="9.26953125" style="113" bestFit="1" customWidth="1"/>
    <col min="4619" max="4619" width="0" style="113" hidden="1" customWidth="1"/>
    <col min="4620" max="4620" width="9.26953125" style="113" bestFit="1" customWidth="1"/>
    <col min="4621" max="4852" width="7.26953125" style="113" customWidth="1"/>
    <col min="4853" max="4853" width="1.1796875" style="113" customWidth="1"/>
    <col min="4854" max="4854" width="13.90625" style="113" bestFit="1" customWidth="1"/>
    <col min="4855" max="4855" width="0" style="113" hidden="1" customWidth="1"/>
    <col min="4856" max="4856" width="54.7265625" style="113" bestFit="1" customWidth="1"/>
    <col min="4857" max="4869" width="0" style="113" hidden="1" customWidth="1"/>
    <col min="4870" max="4871" width="10.1796875" style="113" bestFit="1" customWidth="1"/>
    <col min="4872" max="4873" width="0" style="113" hidden="1" customWidth="1"/>
    <col min="4874" max="4874" width="9.26953125" style="113" bestFit="1" customWidth="1"/>
    <col min="4875" max="4875" width="0" style="113" hidden="1" customWidth="1"/>
    <col min="4876" max="4876" width="9.26953125" style="113" bestFit="1" customWidth="1"/>
    <col min="4877" max="5108" width="7.26953125" style="113" customWidth="1"/>
    <col min="5109" max="5109" width="1.1796875" style="113" customWidth="1"/>
    <col min="5110" max="5110" width="13.90625" style="113" bestFit="1" customWidth="1"/>
    <col min="5111" max="5111" width="0" style="113" hidden="1" customWidth="1"/>
    <col min="5112" max="5112" width="54.7265625" style="113" bestFit="1" customWidth="1"/>
    <col min="5113" max="5125" width="0" style="113" hidden="1" customWidth="1"/>
    <col min="5126" max="5127" width="10.1796875" style="113" bestFit="1" customWidth="1"/>
    <col min="5128" max="5129" width="0" style="113" hidden="1" customWidth="1"/>
    <col min="5130" max="5130" width="9.26953125" style="113" bestFit="1" customWidth="1"/>
    <col min="5131" max="5131" width="0" style="113" hidden="1" customWidth="1"/>
    <col min="5132" max="5132" width="9.26953125" style="113" bestFit="1" customWidth="1"/>
    <col min="5133" max="5364" width="7.26953125" style="113" customWidth="1"/>
    <col min="5365" max="5365" width="1.1796875" style="113" customWidth="1"/>
    <col min="5366" max="5366" width="13.90625" style="113" bestFit="1" customWidth="1"/>
    <col min="5367" max="5367" width="0" style="113" hidden="1" customWidth="1"/>
    <col min="5368" max="5368" width="54.7265625" style="113" bestFit="1" customWidth="1"/>
    <col min="5369" max="5381" width="0" style="113" hidden="1" customWidth="1"/>
    <col min="5382" max="5383" width="10.1796875" style="113" bestFit="1" customWidth="1"/>
    <col min="5384" max="5385" width="0" style="113" hidden="1" customWidth="1"/>
    <col min="5386" max="5386" width="9.26953125" style="113" bestFit="1" customWidth="1"/>
    <col min="5387" max="5387" width="0" style="113" hidden="1" customWidth="1"/>
    <col min="5388" max="5388" width="9.26953125" style="113" bestFit="1" customWidth="1"/>
    <col min="5389" max="5620" width="7.26953125" style="113" customWidth="1"/>
    <col min="5621" max="5621" width="1.1796875" style="113" customWidth="1"/>
    <col min="5622" max="5622" width="13.90625" style="113" bestFit="1" customWidth="1"/>
    <col min="5623" max="5623" width="0" style="113" hidden="1" customWidth="1"/>
    <col min="5624" max="5624" width="54.7265625" style="113" bestFit="1" customWidth="1"/>
    <col min="5625" max="5637" width="0" style="113" hidden="1" customWidth="1"/>
    <col min="5638" max="5639" width="10.1796875" style="113" bestFit="1" customWidth="1"/>
    <col min="5640" max="5641" width="0" style="113" hidden="1" customWidth="1"/>
    <col min="5642" max="5642" width="9.26953125" style="113" bestFit="1" customWidth="1"/>
    <col min="5643" max="5643" width="0" style="113" hidden="1" customWidth="1"/>
    <col min="5644" max="5644" width="9.26953125" style="113" bestFit="1" customWidth="1"/>
    <col min="5645" max="5876" width="7.26953125" style="113" customWidth="1"/>
    <col min="5877" max="5877" width="1.1796875" style="113" customWidth="1"/>
    <col min="5878" max="5878" width="13.90625" style="113" bestFit="1" customWidth="1"/>
    <col min="5879" max="5879" width="0" style="113" hidden="1" customWidth="1"/>
    <col min="5880" max="5880" width="54.7265625" style="113" bestFit="1" customWidth="1"/>
    <col min="5881" max="5893" width="0" style="113" hidden="1" customWidth="1"/>
    <col min="5894" max="5895" width="10.1796875" style="113" bestFit="1" customWidth="1"/>
    <col min="5896" max="5897" width="0" style="113" hidden="1" customWidth="1"/>
    <col min="5898" max="5898" width="9.26953125" style="113" bestFit="1" customWidth="1"/>
    <col min="5899" max="5899" width="0" style="113" hidden="1" customWidth="1"/>
    <col min="5900" max="5900" width="9.26953125" style="113" bestFit="1" customWidth="1"/>
    <col min="5901" max="6132" width="7.26953125" style="113" customWidth="1"/>
    <col min="6133" max="6133" width="1.1796875" style="113" customWidth="1"/>
    <col min="6134" max="6134" width="13.90625" style="113" bestFit="1" customWidth="1"/>
    <col min="6135" max="6135" width="0" style="113" hidden="1" customWidth="1"/>
    <col min="6136" max="6136" width="54.7265625" style="113" bestFit="1" customWidth="1"/>
    <col min="6137" max="6149" width="0" style="113" hidden="1" customWidth="1"/>
    <col min="6150" max="6151" width="10.1796875" style="113" bestFit="1" customWidth="1"/>
    <col min="6152" max="6153" width="0" style="113" hidden="1" customWidth="1"/>
    <col min="6154" max="6154" width="9.26953125" style="113" bestFit="1" customWidth="1"/>
    <col min="6155" max="6155" width="0" style="113" hidden="1" customWidth="1"/>
    <col min="6156" max="6156" width="9.26953125" style="113" bestFit="1" customWidth="1"/>
    <col min="6157" max="6388" width="7.26953125" style="113" customWidth="1"/>
    <col min="6389" max="6389" width="1.1796875" style="113" customWidth="1"/>
    <col min="6390" max="6390" width="13.90625" style="113" bestFit="1" customWidth="1"/>
    <col min="6391" max="6391" width="0" style="113" hidden="1" customWidth="1"/>
    <col min="6392" max="6392" width="54.7265625" style="113" bestFit="1" customWidth="1"/>
    <col min="6393" max="6405" width="0" style="113" hidden="1" customWidth="1"/>
    <col min="6406" max="6407" width="10.1796875" style="113" bestFit="1" customWidth="1"/>
    <col min="6408" max="6409" width="0" style="113" hidden="1" customWidth="1"/>
    <col min="6410" max="6410" width="9.26953125" style="113" bestFit="1" customWidth="1"/>
    <col min="6411" max="6411" width="0" style="113" hidden="1" customWidth="1"/>
    <col min="6412" max="6412" width="9.26953125" style="113" bestFit="1" customWidth="1"/>
    <col min="6413" max="6644" width="7.26953125" style="113" customWidth="1"/>
    <col min="6645" max="6645" width="1.1796875" style="113" customWidth="1"/>
    <col min="6646" max="6646" width="13.90625" style="113" bestFit="1" customWidth="1"/>
    <col min="6647" max="6647" width="0" style="113" hidden="1" customWidth="1"/>
    <col min="6648" max="6648" width="54.7265625" style="113" bestFit="1" customWidth="1"/>
    <col min="6649" max="6661" width="0" style="113" hidden="1" customWidth="1"/>
    <col min="6662" max="6663" width="10.1796875" style="113" bestFit="1" customWidth="1"/>
    <col min="6664" max="6665" width="0" style="113" hidden="1" customWidth="1"/>
    <col min="6666" max="6666" width="9.26953125" style="113" bestFit="1" customWidth="1"/>
    <col min="6667" max="6667" width="0" style="113" hidden="1" customWidth="1"/>
    <col min="6668" max="6668" width="9.26953125" style="113" bestFit="1" customWidth="1"/>
    <col min="6669" max="6900" width="7.26953125" style="113" customWidth="1"/>
    <col min="6901" max="6901" width="1.1796875" style="113" customWidth="1"/>
    <col min="6902" max="6902" width="13.90625" style="113" bestFit="1" customWidth="1"/>
    <col min="6903" max="6903" width="0" style="113" hidden="1" customWidth="1"/>
    <col min="6904" max="6904" width="54.7265625" style="113" bestFit="1" customWidth="1"/>
    <col min="6905" max="6917" width="0" style="113" hidden="1" customWidth="1"/>
    <col min="6918" max="6919" width="10.1796875" style="113" bestFit="1" customWidth="1"/>
    <col min="6920" max="6921" width="0" style="113" hidden="1" customWidth="1"/>
    <col min="6922" max="6922" width="9.26953125" style="113" bestFit="1" customWidth="1"/>
    <col min="6923" max="6923" width="0" style="113" hidden="1" customWidth="1"/>
    <col min="6924" max="6924" width="9.26953125" style="113" bestFit="1" customWidth="1"/>
    <col min="6925" max="7156" width="7.26953125" style="113" customWidth="1"/>
    <col min="7157" max="7157" width="1.1796875" style="113" customWidth="1"/>
    <col min="7158" max="7158" width="13.90625" style="113" bestFit="1" customWidth="1"/>
    <col min="7159" max="7159" width="0" style="113" hidden="1" customWidth="1"/>
    <col min="7160" max="7160" width="54.7265625" style="113" bestFit="1" customWidth="1"/>
    <col min="7161" max="7173" width="0" style="113" hidden="1" customWidth="1"/>
    <col min="7174" max="7175" width="10.1796875" style="113" bestFit="1" customWidth="1"/>
    <col min="7176" max="7177" width="0" style="113" hidden="1" customWidth="1"/>
    <col min="7178" max="7178" width="9.26953125" style="113" bestFit="1" customWidth="1"/>
    <col min="7179" max="7179" width="0" style="113" hidden="1" customWidth="1"/>
    <col min="7180" max="7180" width="9.26953125" style="113" bestFit="1" customWidth="1"/>
    <col min="7181" max="7412" width="7.26953125" style="113" customWidth="1"/>
    <col min="7413" max="7413" width="1.1796875" style="113" customWidth="1"/>
    <col min="7414" max="7414" width="13.90625" style="113" bestFit="1" customWidth="1"/>
    <col min="7415" max="7415" width="0" style="113" hidden="1" customWidth="1"/>
    <col min="7416" max="7416" width="54.7265625" style="113" bestFit="1" customWidth="1"/>
    <col min="7417" max="7429" width="0" style="113" hidden="1" customWidth="1"/>
    <col min="7430" max="7431" width="10.1796875" style="113" bestFit="1" customWidth="1"/>
    <col min="7432" max="7433" width="0" style="113" hidden="1" customWidth="1"/>
    <col min="7434" max="7434" width="9.26953125" style="113" bestFit="1" customWidth="1"/>
    <col min="7435" max="7435" width="0" style="113" hidden="1" customWidth="1"/>
    <col min="7436" max="7436" width="9.26953125" style="113" bestFit="1" customWidth="1"/>
    <col min="7437" max="7668" width="7.26953125" style="113" customWidth="1"/>
    <col min="7669" max="7669" width="1.1796875" style="113" customWidth="1"/>
    <col min="7670" max="7670" width="13.90625" style="113" bestFit="1" customWidth="1"/>
    <col min="7671" max="7671" width="0" style="113" hidden="1" customWidth="1"/>
    <col min="7672" max="7672" width="54.7265625" style="113" bestFit="1" customWidth="1"/>
    <col min="7673" max="7685" width="0" style="113" hidden="1" customWidth="1"/>
    <col min="7686" max="7687" width="10.1796875" style="113" bestFit="1" customWidth="1"/>
    <col min="7688" max="7689" width="0" style="113" hidden="1" customWidth="1"/>
    <col min="7690" max="7690" width="9.26953125" style="113" bestFit="1" customWidth="1"/>
    <col min="7691" max="7691" width="0" style="113" hidden="1" customWidth="1"/>
    <col min="7692" max="7692" width="9.26953125" style="113" bestFit="1" customWidth="1"/>
    <col min="7693" max="7924" width="7.26953125" style="113" customWidth="1"/>
    <col min="7925" max="7925" width="1.1796875" style="113" customWidth="1"/>
    <col min="7926" max="7926" width="13.90625" style="113" bestFit="1" customWidth="1"/>
    <col min="7927" max="7927" width="0" style="113" hidden="1" customWidth="1"/>
    <col min="7928" max="7928" width="54.7265625" style="113" bestFit="1" customWidth="1"/>
    <col min="7929" max="7941" width="0" style="113" hidden="1" customWidth="1"/>
    <col min="7942" max="7943" width="10.1796875" style="113" bestFit="1" customWidth="1"/>
    <col min="7944" max="7945" width="0" style="113" hidden="1" customWidth="1"/>
    <col min="7946" max="7946" width="9.26953125" style="113" bestFit="1" customWidth="1"/>
    <col min="7947" max="7947" width="0" style="113" hidden="1" customWidth="1"/>
    <col min="7948" max="7948" width="9.26953125" style="113" bestFit="1" customWidth="1"/>
    <col min="7949" max="8180" width="7.26953125" style="113" customWidth="1"/>
    <col min="8181" max="8181" width="1.1796875" style="113" customWidth="1"/>
    <col min="8182" max="8182" width="13.90625" style="113" bestFit="1" customWidth="1"/>
    <col min="8183" max="8183" width="0" style="113" hidden="1" customWidth="1"/>
    <col min="8184" max="8184" width="54.7265625" style="113" bestFit="1" customWidth="1"/>
    <col min="8185" max="8197" width="0" style="113" hidden="1" customWidth="1"/>
    <col min="8198" max="8199" width="10.1796875" style="113" bestFit="1" customWidth="1"/>
    <col min="8200" max="8201" width="0" style="113" hidden="1" customWidth="1"/>
    <col min="8202" max="8202" width="9.26953125" style="113" bestFit="1" customWidth="1"/>
    <col min="8203" max="8203" width="0" style="113" hidden="1" customWidth="1"/>
    <col min="8204" max="8204" width="9.26953125" style="113" bestFit="1" customWidth="1"/>
    <col min="8205" max="8436" width="7.26953125" style="113" customWidth="1"/>
    <col min="8437" max="8437" width="1.1796875" style="113" customWidth="1"/>
    <col min="8438" max="8438" width="13.90625" style="113" bestFit="1" customWidth="1"/>
    <col min="8439" max="8439" width="0" style="113" hidden="1" customWidth="1"/>
    <col min="8440" max="8440" width="54.7265625" style="113" bestFit="1" customWidth="1"/>
    <col min="8441" max="8453" width="0" style="113" hidden="1" customWidth="1"/>
    <col min="8454" max="8455" width="10.1796875" style="113" bestFit="1" customWidth="1"/>
    <col min="8456" max="8457" width="0" style="113" hidden="1" customWidth="1"/>
    <col min="8458" max="8458" width="9.26953125" style="113" bestFit="1" customWidth="1"/>
    <col min="8459" max="8459" width="0" style="113" hidden="1" customWidth="1"/>
    <col min="8460" max="8460" width="9.26953125" style="113" bestFit="1" customWidth="1"/>
    <col min="8461" max="8692" width="7.26953125" style="113" customWidth="1"/>
    <col min="8693" max="8693" width="1.1796875" style="113" customWidth="1"/>
    <col min="8694" max="8694" width="13.90625" style="113" bestFit="1" customWidth="1"/>
    <col min="8695" max="8695" width="0" style="113" hidden="1" customWidth="1"/>
    <col min="8696" max="8696" width="54.7265625" style="113" bestFit="1" customWidth="1"/>
    <col min="8697" max="8709" width="0" style="113" hidden="1" customWidth="1"/>
    <col min="8710" max="8711" width="10.1796875" style="113" bestFit="1" customWidth="1"/>
    <col min="8712" max="8713" width="0" style="113" hidden="1" customWidth="1"/>
    <col min="8714" max="8714" width="9.26953125" style="113" bestFit="1" customWidth="1"/>
    <col min="8715" max="8715" width="0" style="113" hidden="1" customWidth="1"/>
    <col min="8716" max="8716" width="9.26953125" style="113" bestFit="1" customWidth="1"/>
    <col min="8717" max="8948" width="7.26953125" style="113" customWidth="1"/>
    <col min="8949" max="8949" width="1.1796875" style="113" customWidth="1"/>
    <col min="8950" max="8950" width="13.90625" style="113" bestFit="1" customWidth="1"/>
    <col min="8951" max="8951" width="0" style="113" hidden="1" customWidth="1"/>
    <col min="8952" max="8952" width="54.7265625" style="113" bestFit="1" customWidth="1"/>
    <col min="8953" max="8965" width="0" style="113" hidden="1" customWidth="1"/>
    <col min="8966" max="8967" width="10.1796875" style="113" bestFit="1" customWidth="1"/>
    <col min="8968" max="8969" width="0" style="113" hidden="1" customWidth="1"/>
    <col min="8970" max="8970" width="9.26953125" style="113" bestFit="1" customWidth="1"/>
    <col min="8971" max="8971" width="0" style="113" hidden="1" customWidth="1"/>
    <col min="8972" max="8972" width="9.26953125" style="113" bestFit="1" customWidth="1"/>
    <col min="8973" max="9204" width="7.26953125" style="113" customWidth="1"/>
    <col min="9205" max="9205" width="1.1796875" style="113" customWidth="1"/>
    <col min="9206" max="9206" width="13.90625" style="113" bestFit="1" customWidth="1"/>
    <col min="9207" max="9207" width="0" style="113" hidden="1" customWidth="1"/>
    <col min="9208" max="9208" width="54.7265625" style="113" bestFit="1" customWidth="1"/>
    <col min="9209" max="9221" width="0" style="113" hidden="1" customWidth="1"/>
    <col min="9222" max="9223" width="10.1796875" style="113" bestFit="1" customWidth="1"/>
    <col min="9224" max="9225" width="0" style="113" hidden="1" customWidth="1"/>
    <col min="9226" max="9226" width="9.26953125" style="113" bestFit="1" customWidth="1"/>
    <col min="9227" max="9227" width="0" style="113" hidden="1" customWidth="1"/>
    <col min="9228" max="9228" width="9.26953125" style="113" bestFit="1" customWidth="1"/>
    <col min="9229" max="9460" width="7.26953125" style="113" customWidth="1"/>
    <col min="9461" max="9461" width="1.1796875" style="113" customWidth="1"/>
    <col min="9462" max="9462" width="13.90625" style="113" bestFit="1" customWidth="1"/>
    <col min="9463" max="9463" width="0" style="113" hidden="1" customWidth="1"/>
    <col min="9464" max="9464" width="54.7265625" style="113" bestFit="1" customWidth="1"/>
    <col min="9465" max="9477" width="0" style="113" hidden="1" customWidth="1"/>
    <col min="9478" max="9479" width="10.1796875" style="113" bestFit="1" customWidth="1"/>
    <col min="9480" max="9481" width="0" style="113" hidden="1" customWidth="1"/>
    <col min="9482" max="9482" width="9.26953125" style="113" bestFit="1" customWidth="1"/>
    <col min="9483" max="9483" width="0" style="113" hidden="1" customWidth="1"/>
    <col min="9484" max="9484" width="9.26953125" style="113" bestFit="1" customWidth="1"/>
    <col min="9485" max="9716" width="7.26953125" style="113" customWidth="1"/>
    <col min="9717" max="9717" width="1.1796875" style="113" customWidth="1"/>
    <col min="9718" max="9718" width="13.90625" style="113" bestFit="1" customWidth="1"/>
    <col min="9719" max="9719" width="0" style="113" hidden="1" customWidth="1"/>
    <col min="9720" max="9720" width="54.7265625" style="113" bestFit="1" customWidth="1"/>
    <col min="9721" max="9733" width="0" style="113" hidden="1" customWidth="1"/>
    <col min="9734" max="9735" width="10.1796875" style="113" bestFit="1" customWidth="1"/>
    <col min="9736" max="9737" width="0" style="113" hidden="1" customWidth="1"/>
    <col min="9738" max="9738" width="9.26953125" style="113" bestFit="1" customWidth="1"/>
    <col min="9739" max="9739" width="0" style="113" hidden="1" customWidth="1"/>
    <col min="9740" max="9740" width="9.26953125" style="113" bestFit="1" customWidth="1"/>
    <col min="9741" max="9972" width="7.26953125" style="113" customWidth="1"/>
    <col min="9973" max="9973" width="1.1796875" style="113" customWidth="1"/>
    <col min="9974" max="9974" width="13.90625" style="113" bestFit="1" customWidth="1"/>
    <col min="9975" max="9975" width="0" style="113" hidden="1" customWidth="1"/>
    <col min="9976" max="9976" width="54.7265625" style="113" bestFit="1" customWidth="1"/>
    <col min="9977" max="9989" width="0" style="113" hidden="1" customWidth="1"/>
    <col min="9990" max="9991" width="10.1796875" style="113" bestFit="1" customWidth="1"/>
    <col min="9992" max="9993" width="0" style="113" hidden="1" customWidth="1"/>
    <col min="9994" max="9994" width="9.26953125" style="113" bestFit="1" customWidth="1"/>
    <col min="9995" max="9995" width="0" style="113" hidden="1" customWidth="1"/>
    <col min="9996" max="9996" width="9.26953125" style="113" bestFit="1" customWidth="1"/>
    <col min="9997" max="10228" width="7.26953125" style="113" customWidth="1"/>
    <col min="10229" max="10229" width="1.1796875" style="113" customWidth="1"/>
    <col min="10230" max="10230" width="13.90625" style="113" bestFit="1" customWidth="1"/>
    <col min="10231" max="10231" width="0" style="113" hidden="1" customWidth="1"/>
    <col min="10232" max="10232" width="54.7265625" style="113" bestFit="1" customWidth="1"/>
    <col min="10233" max="10245" width="0" style="113" hidden="1" customWidth="1"/>
    <col min="10246" max="10247" width="10.1796875" style="113" bestFit="1" customWidth="1"/>
    <col min="10248" max="10249" width="0" style="113" hidden="1" customWidth="1"/>
    <col min="10250" max="10250" width="9.26953125" style="113" bestFit="1" customWidth="1"/>
    <col min="10251" max="10251" width="0" style="113" hidden="1" customWidth="1"/>
    <col min="10252" max="10252" width="9.26953125" style="113" bestFit="1" customWidth="1"/>
    <col min="10253" max="10484" width="7.26953125" style="113" customWidth="1"/>
    <col min="10485" max="10485" width="1.1796875" style="113" customWidth="1"/>
    <col min="10486" max="10486" width="13.90625" style="113" bestFit="1" customWidth="1"/>
    <col min="10487" max="10487" width="0" style="113" hidden="1" customWidth="1"/>
    <col min="10488" max="10488" width="54.7265625" style="113" bestFit="1" customWidth="1"/>
    <col min="10489" max="10501" width="0" style="113" hidden="1" customWidth="1"/>
    <col min="10502" max="10503" width="10.1796875" style="113" bestFit="1" customWidth="1"/>
    <col min="10504" max="10505" width="0" style="113" hidden="1" customWidth="1"/>
    <col min="10506" max="10506" width="9.26953125" style="113" bestFit="1" customWidth="1"/>
    <col min="10507" max="10507" width="0" style="113" hidden="1" customWidth="1"/>
    <col min="10508" max="10508" width="9.26953125" style="113" bestFit="1" customWidth="1"/>
    <col min="10509" max="10740" width="7.26953125" style="113" customWidth="1"/>
    <col min="10741" max="10741" width="1.1796875" style="113" customWidth="1"/>
    <col min="10742" max="10742" width="13.90625" style="113" bestFit="1" customWidth="1"/>
    <col min="10743" max="10743" width="0" style="113" hidden="1" customWidth="1"/>
    <col min="10744" max="10744" width="54.7265625" style="113" bestFit="1" customWidth="1"/>
    <col min="10745" max="10757" width="0" style="113" hidden="1" customWidth="1"/>
    <col min="10758" max="10759" width="10.1796875" style="113" bestFit="1" customWidth="1"/>
    <col min="10760" max="10761" width="0" style="113" hidden="1" customWidth="1"/>
    <col min="10762" max="10762" width="9.26953125" style="113" bestFit="1" customWidth="1"/>
    <col min="10763" max="10763" width="0" style="113" hidden="1" customWidth="1"/>
    <col min="10764" max="10764" width="9.26953125" style="113" bestFit="1" customWidth="1"/>
    <col min="10765" max="10996" width="7.26953125" style="113" customWidth="1"/>
    <col min="10997" max="10997" width="1.1796875" style="113" customWidth="1"/>
    <col min="10998" max="10998" width="13.90625" style="113" bestFit="1" customWidth="1"/>
    <col min="10999" max="10999" width="0" style="113" hidden="1" customWidth="1"/>
    <col min="11000" max="11000" width="54.7265625" style="113" bestFit="1" customWidth="1"/>
    <col min="11001" max="11013" width="0" style="113" hidden="1" customWidth="1"/>
    <col min="11014" max="11015" width="10.1796875" style="113" bestFit="1" customWidth="1"/>
    <col min="11016" max="11017" width="0" style="113" hidden="1" customWidth="1"/>
    <col min="11018" max="11018" width="9.26953125" style="113" bestFit="1" customWidth="1"/>
    <col min="11019" max="11019" width="0" style="113" hidden="1" customWidth="1"/>
    <col min="11020" max="11020" width="9.26953125" style="113" bestFit="1" customWidth="1"/>
    <col min="11021" max="11252" width="7.26953125" style="113" customWidth="1"/>
    <col min="11253" max="11253" width="1.1796875" style="113" customWidth="1"/>
    <col min="11254" max="11254" width="13.90625" style="113" bestFit="1" customWidth="1"/>
    <col min="11255" max="11255" width="0" style="113" hidden="1" customWidth="1"/>
    <col min="11256" max="11256" width="54.7265625" style="113" bestFit="1" customWidth="1"/>
    <col min="11257" max="11269" width="0" style="113" hidden="1" customWidth="1"/>
    <col min="11270" max="11271" width="10.1796875" style="113" bestFit="1" customWidth="1"/>
    <col min="11272" max="11273" width="0" style="113" hidden="1" customWidth="1"/>
    <col min="11274" max="11274" width="9.26953125" style="113" bestFit="1" customWidth="1"/>
    <col min="11275" max="11275" width="0" style="113" hidden="1" customWidth="1"/>
    <col min="11276" max="11276" width="9.26953125" style="113" bestFit="1" customWidth="1"/>
    <col min="11277" max="11508" width="7.26953125" style="113" customWidth="1"/>
    <col min="11509" max="11509" width="1.1796875" style="113" customWidth="1"/>
    <col min="11510" max="11510" width="13.90625" style="113" bestFit="1" customWidth="1"/>
    <col min="11511" max="11511" width="0" style="113" hidden="1" customWidth="1"/>
    <col min="11512" max="11512" width="54.7265625" style="113" bestFit="1" customWidth="1"/>
    <col min="11513" max="11525" width="0" style="113" hidden="1" customWidth="1"/>
    <col min="11526" max="11527" width="10.1796875" style="113" bestFit="1" customWidth="1"/>
    <col min="11528" max="11529" width="0" style="113" hidden="1" customWidth="1"/>
    <col min="11530" max="11530" width="9.26953125" style="113" bestFit="1" customWidth="1"/>
    <col min="11531" max="11531" width="0" style="113" hidden="1" customWidth="1"/>
    <col min="11532" max="11532" width="9.26953125" style="113" bestFit="1" customWidth="1"/>
    <col min="11533" max="11764" width="7.26953125" style="113" customWidth="1"/>
    <col min="11765" max="11765" width="1.1796875" style="113" customWidth="1"/>
    <col min="11766" max="11766" width="13.90625" style="113" bestFit="1" customWidth="1"/>
    <col min="11767" max="11767" width="0" style="113" hidden="1" customWidth="1"/>
    <col min="11768" max="11768" width="54.7265625" style="113" bestFit="1" customWidth="1"/>
    <col min="11769" max="11781" width="0" style="113" hidden="1" customWidth="1"/>
    <col min="11782" max="11783" width="10.1796875" style="113" bestFit="1" customWidth="1"/>
    <col min="11784" max="11785" width="0" style="113" hidden="1" customWidth="1"/>
    <col min="11786" max="11786" width="9.26953125" style="113" bestFit="1" customWidth="1"/>
    <col min="11787" max="11787" width="0" style="113" hidden="1" customWidth="1"/>
    <col min="11788" max="11788" width="9.26953125" style="113" bestFit="1" customWidth="1"/>
    <col min="11789" max="12020" width="7.26953125" style="113" customWidth="1"/>
    <col min="12021" max="12021" width="1.1796875" style="113" customWidth="1"/>
    <col min="12022" max="12022" width="13.90625" style="113" bestFit="1" customWidth="1"/>
    <col min="12023" max="12023" width="0" style="113" hidden="1" customWidth="1"/>
    <col min="12024" max="12024" width="54.7265625" style="113" bestFit="1" customWidth="1"/>
    <col min="12025" max="12037" width="0" style="113" hidden="1" customWidth="1"/>
    <col min="12038" max="12039" width="10.1796875" style="113" bestFit="1" customWidth="1"/>
    <col min="12040" max="12041" width="0" style="113" hidden="1" customWidth="1"/>
    <col min="12042" max="12042" width="9.26953125" style="113" bestFit="1" customWidth="1"/>
    <col min="12043" max="12043" width="0" style="113" hidden="1" customWidth="1"/>
    <col min="12044" max="12044" width="9.26953125" style="113" bestFit="1" customWidth="1"/>
    <col min="12045" max="12276" width="7.26953125" style="113" customWidth="1"/>
    <col min="12277" max="12277" width="1.1796875" style="113" customWidth="1"/>
    <col min="12278" max="12278" width="13.90625" style="113" bestFit="1" customWidth="1"/>
    <col min="12279" max="12279" width="0" style="113" hidden="1" customWidth="1"/>
    <col min="12280" max="12280" width="54.7265625" style="113" bestFit="1" customWidth="1"/>
    <col min="12281" max="12293" width="0" style="113" hidden="1" customWidth="1"/>
    <col min="12294" max="12295" width="10.1796875" style="113" bestFit="1" customWidth="1"/>
    <col min="12296" max="12297" width="0" style="113" hidden="1" customWidth="1"/>
    <col min="12298" max="12298" width="9.26953125" style="113" bestFit="1" customWidth="1"/>
    <col min="12299" max="12299" width="0" style="113" hidden="1" customWidth="1"/>
    <col min="12300" max="12300" width="9.26953125" style="113" bestFit="1" customWidth="1"/>
    <col min="12301" max="12532" width="7.26953125" style="113" customWidth="1"/>
    <col min="12533" max="12533" width="1.1796875" style="113" customWidth="1"/>
    <col min="12534" max="12534" width="13.90625" style="113" bestFit="1" customWidth="1"/>
    <col min="12535" max="12535" width="0" style="113" hidden="1" customWidth="1"/>
    <col min="12536" max="12536" width="54.7265625" style="113" bestFit="1" customWidth="1"/>
    <col min="12537" max="12549" width="0" style="113" hidden="1" customWidth="1"/>
    <col min="12550" max="12551" width="10.1796875" style="113" bestFit="1" customWidth="1"/>
    <col min="12552" max="12553" width="0" style="113" hidden="1" customWidth="1"/>
    <col min="12554" max="12554" width="9.26953125" style="113" bestFit="1" customWidth="1"/>
    <col min="12555" max="12555" width="0" style="113" hidden="1" customWidth="1"/>
    <col min="12556" max="12556" width="9.26953125" style="113" bestFit="1" customWidth="1"/>
    <col min="12557" max="12788" width="7.26953125" style="113" customWidth="1"/>
    <col min="12789" max="12789" width="1.1796875" style="113" customWidth="1"/>
    <col min="12790" max="12790" width="13.90625" style="113" bestFit="1" customWidth="1"/>
    <col min="12791" max="12791" width="0" style="113" hidden="1" customWidth="1"/>
    <col min="12792" max="12792" width="54.7265625" style="113" bestFit="1" customWidth="1"/>
    <col min="12793" max="12805" width="0" style="113" hidden="1" customWidth="1"/>
    <col min="12806" max="12807" width="10.1796875" style="113" bestFit="1" customWidth="1"/>
    <col min="12808" max="12809" width="0" style="113" hidden="1" customWidth="1"/>
    <col min="12810" max="12810" width="9.26953125" style="113" bestFit="1" customWidth="1"/>
    <col min="12811" max="12811" width="0" style="113" hidden="1" customWidth="1"/>
    <col min="12812" max="12812" width="9.26953125" style="113" bestFit="1" customWidth="1"/>
    <col min="12813" max="13044" width="7.26953125" style="113" customWidth="1"/>
    <col min="13045" max="13045" width="1.1796875" style="113" customWidth="1"/>
    <col min="13046" max="13046" width="13.90625" style="113" bestFit="1" customWidth="1"/>
    <col min="13047" max="13047" width="0" style="113" hidden="1" customWidth="1"/>
    <col min="13048" max="13048" width="54.7265625" style="113" bestFit="1" customWidth="1"/>
    <col min="13049" max="13061" width="0" style="113" hidden="1" customWidth="1"/>
    <col min="13062" max="13063" width="10.1796875" style="113" bestFit="1" customWidth="1"/>
    <col min="13064" max="13065" width="0" style="113" hidden="1" customWidth="1"/>
    <col min="13066" max="13066" width="9.26953125" style="113" bestFit="1" customWidth="1"/>
    <col min="13067" max="13067" width="0" style="113" hidden="1" customWidth="1"/>
    <col min="13068" max="13068" width="9.26953125" style="113" bestFit="1" customWidth="1"/>
    <col min="13069" max="13300" width="7.26953125" style="113" customWidth="1"/>
    <col min="13301" max="13301" width="1.1796875" style="113" customWidth="1"/>
    <col min="13302" max="13302" width="13.90625" style="113" bestFit="1" customWidth="1"/>
    <col min="13303" max="13303" width="0" style="113" hidden="1" customWidth="1"/>
    <col min="13304" max="13304" width="54.7265625" style="113" bestFit="1" customWidth="1"/>
    <col min="13305" max="13317" width="0" style="113" hidden="1" customWidth="1"/>
    <col min="13318" max="13319" width="10.1796875" style="113" bestFit="1" customWidth="1"/>
    <col min="13320" max="13321" width="0" style="113" hidden="1" customWidth="1"/>
    <col min="13322" max="13322" width="9.26953125" style="113" bestFit="1" customWidth="1"/>
    <col min="13323" max="13323" width="0" style="113" hidden="1" customWidth="1"/>
    <col min="13324" max="13324" width="9.26953125" style="113" bestFit="1" customWidth="1"/>
    <col min="13325" max="13556" width="7.26953125" style="113" customWidth="1"/>
    <col min="13557" max="13557" width="1.1796875" style="113" customWidth="1"/>
    <col min="13558" max="13558" width="13.90625" style="113" bestFit="1" customWidth="1"/>
    <col min="13559" max="13559" width="0" style="113" hidden="1" customWidth="1"/>
    <col min="13560" max="13560" width="54.7265625" style="113" bestFit="1" customWidth="1"/>
    <col min="13561" max="13573" width="0" style="113" hidden="1" customWidth="1"/>
    <col min="13574" max="13575" width="10.1796875" style="113" bestFit="1" customWidth="1"/>
    <col min="13576" max="13577" width="0" style="113" hidden="1" customWidth="1"/>
    <col min="13578" max="13578" width="9.26953125" style="113" bestFit="1" customWidth="1"/>
    <col min="13579" max="13579" width="0" style="113" hidden="1" customWidth="1"/>
    <col min="13580" max="13580" width="9.26953125" style="113" bestFit="1" customWidth="1"/>
    <col min="13581" max="13812" width="7.26953125" style="113" customWidth="1"/>
    <col min="13813" max="13813" width="1.1796875" style="113" customWidth="1"/>
    <col min="13814" max="13814" width="13.90625" style="113" bestFit="1" customWidth="1"/>
    <col min="13815" max="13815" width="0" style="113" hidden="1" customWidth="1"/>
    <col min="13816" max="13816" width="54.7265625" style="113" bestFit="1" customWidth="1"/>
    <col min="13817" max="13829" width="0" style="113" hidden="1" customWidth="1"/>
    <col min="13830" max="13831" width="10.1796875" style="113" bestFit="1" customWidth="1"/>
    <col min="13832" max="13833" width="0" style="113" hidden="1" customWidth="1"/>
    <col min="13834" max="13834" width="9.26953125" style="113" bestFit="1" customWidth="1"/>
    <col min="13835" max="13835" width="0" style="113" hidden="1" customWidth="1"/>
    <col min="13836" max="13836" width="9.26953125" style="113" bestFit="1" customWidth="1"/>
    <col min="13837" max="14068" width="7.26953125" style="113" customWidth="1"/>
    <col min="14069" max="14069" width="1.1796875" style="113" customWidth="1"/>
    <col min="14070" max="14070" width="13.90625" style="113" bestFit="1" customWidth="1"/>
    <col min="14071" max="14071" width="0" style="113" hidden="1" customWidth="1"/>
    <col min="14072" max="14072" width="54.7265625" style="113" bestFit="1" customWidth="1"/>
    <col min="14073" max="14085" width="0" style="113" hidden="1" customWidth="1"/>
    <col min="14086" max="14087" width="10.1796875" style="113" bestFit="1" customWidth="1"/>
    <col min="14088" max="14089" width="0" style="113" hidden="1" customWidth="1"/>
    <col min="14090" max="14090" width="9.26953125" style="113" bestFit="1" customWidth="1"/>
    <col min="14091" max="14091" width="0" style="113" hidden="1" customWidth="1"/>
    <col min="14092" max="14092" width="9.26953125" style="113" bestFit="1" customWidth="1"/>
    <col min="14093" max="14324" width="7.26953125" style="113" customWidth="1"/>
    <col min="14325" max="14325" width="1.1796875" style="113" customWidth="1"/>
    <col min="14326" max="14326" width="13.90625" style="113" bestFit="1" customWidth="1"/>
    <col min="14327" max="14327" width="0" style="113" hidden="1" customWidth="1"/>
    <col min="14328" max="14328" width="54.7265625" style="113" bestFit="1" customWidth="1"/>
    <col min="14329" max="14341" width="0" style="113" hidden="1" customWidth="1"/>
    <col min="14342" max="14343" width="10.1796875" style="113" bestFit="1" customWidth="1"/>
    <col min="14344" max="14345" width="0" style="113" hidden="1" customWidth="1"/>
    <col min="14346" max="14346" width="9.26953125" style="113" bestFit="1" customWidth="1"/>
    <col min="14347" max="14347" width="0" style="113" hidden="1" customWidth="1"/>
    <col min="14348" max="14348" width="9.26953125" style="113" bestFit="1" customWidth="1"/>
    <col min="14349" max="14580" width="7.26953125" style="113" customWidth="1"/>
    <col min="14581" max="14581" width="1.1796875" style="113" customWidth="1"/>
    <col min="14582" max="14582" width="13.90625" style="113" bestFit="1" customWidth="1"/>
    <col min="14583" max="14583" width="0" style="113" hidden="1" customWidth="1"/>
    <col min="14584" max="14584" width="54.7265625" style="113" bestFit="1" customWidth="1"/>
    <col min="14585" max="14597" width="0" style="113" hidden="1" customWidth="1"/>
    <col min="14598" max="14599" width="10.1796875" style="113" bestFit="1" customWidth="1"/>
    <col min="14600" max="14601" width="0" style="113" hidden="1" customWidth="1"/>
    <col min="14602" max="14602" width="9.26953125" style="113" bestFit="1" customWidth="1"/>
    <col min="14603" max="14603" width="0" style="113" hidden="1" customWidth="1"/>
    <col min="14604" max="14604" width="9.26953125" style="113" bestFit="1" customWidth="1"/>
    <col min="14605" max="14836" width="7.26953125" style="113" customWidth="1"/>
    <col min="14837" max="14837" width="1.1796875" style="113" customWidth="1"/>
    <col min="14838" max="14838" width="13.90625" style="113" bestFit="1" customWidth="1"/>
    <col min="14839" max="14839" width="0" style="113" hidden="1" customWidth="1"/>
    <col min="14840" max="14840" width="54.7265625" style="113" bestFit="1" customWidth="1"/>
    <col min="14841" max="14853" width="0" style="113" hidden="1" customWidth="1"/>
    <col min="14854" max="14855" width="10.1796875" style="113" bestFit="1" customWidth="1"/>
    <col min="14856" max="14857" width="0" style="113" hidden="1" customWidth="1"/>
    <col min="14858" max="14858" width="9.26953125" style="113" bestFit="1" customWidth="1"/>
    <col min="14859" max="14859" width="0" style="113" hidden="1" customWidth="1"/>
    <col min="14860" max="14860" width="9.26953125" style="113" bestFit="1" customWidth="1"/>
    <col min="14861" max="15092" width="7.26953125" style="113" customWidth="1"/>
    <col min="15093" max="15093" width="1.1796875" style="113" customWidth="1"/>
    <col min="15094" max="15094" width="13.90625" style="113" bestFit="1" customWidth="1"/>
    <col min="15095" max="15095" width="0" style="113" hidden="1" customWidth="1"/>
    <col min="15096" max="15096" width="54.7265625" style="113" bestFit="1" customWidth="1"/>
    <col min="15097" max="15109" width="0" style="113" hidden="1" customWidth="1"/>
    <col min="15110" max="15111" width="10.1796875" style="113" bestFit="1" customWidth="1"/>
    <col min="15112" max="15113" width="0" style="113" hidden="1" customWidth="1"/>
    <col min="15114" max="15114" width="9.26953125" style="113" bestFit="1" customWidth="1"/>
    <col min="15115" max="15115" width="0" style="113" hidden="1" customWidth="1"/>
    <col min="15116" max="15116" width="9.26953125" style="113" bestFit="1" customWidth="1"/>
    <col min="15117" max="15348" width="7.26953125" style="113" customWidth="1"/>
    <col min="15349" max="15349" width="1.1796875" style="113" customWidth="1"/>
    <col min="15350" max="15350" width="13.90625" style="113" bestFit="1" customWidth="1"/>
    <col min="15351" max="15351" width="0" style="113" hidden="1" customWidth="1"/>
    <col min="15352" max="15352" width="54.7265625" style="113" bestFit="1" customWidth="1"/>
    <col min="15353" max="15365" width="0" style="113" hidden="1" customWidth="1"/>
    <col min="15366" max="15367" width="10.1796875" style="113" bestFit="1" customWidth="1"/>
    <col min="15368" max="15369" width="0" style="113" hidden="1" customWidth="1"/>
    <col min="15370" max="15370" width="9.26953125" style="113" bestFit="1" customWidth="1"/>
    <col min="15371" max="15371" width="0" style="113" hidden="1" customWidth="1"/>
    <col min="15372" max="15372" width="9.26953125" style="113" bestFit="1" customWidth="1"/>
    <col min="15373" max="15604" width="7.26953125" style="113" customWidth="1"/>
    <col min="15605" max="15605" width="1.1796875" style="113" customWidth="1"/>
    <col min="15606" max="15606" width="13.90625" style="113" bestFit="1" customWidth="1"/>
    <col min="15607" max="15607" width="0" style="113" hidden="1" customWidth="1"/>
    <col min="15608" max="15608" width="54.7265625" style="113" bestFit="1" customWidth="1"/>
    <col min="15609" max="15621" width="0" style="113" hidden="1" customWidth="1"/>
    <col min="15622" max="15623" width="10.1796875" style="113" bestFit="1" customWidth="1"/>
    <col min="15624" max="15625" width="0" style="113" hidden="1" customWidth="1"/>
    <col min="15626" max="15626" width="9.26953125" style="113" bestFit="1" customWidth="1"/>
    <col min="15627" max="15627" width="0" style="113" hidden="1" customWidth="1"/>
    <col min="15628" max="15628" width="9.26953125" style="113" bestFit="1" customWidth="1"/>
    <col min="15629" max="15860" width="7.26953125" style="113" customWidth="1"/>
    <col min="15861" max="15861" width="1.1796875" style="113" customWidth="1"/>
    <col min="15862" max="15862" width="13.90625" style="113" bestFit="1" customWidth="1"/>
    <col min="15863" max="15863" width="0" style="113" hidden="1" customWidth="1"/>
    <col min="15864" max="15864" width="54.7265625" style="113" bestFit="1" customWidth="1"/>
    <col min="15865" max="15877" width="0" style="113" hidden="1" customWidth="1"/>
    <col min="15878" max="15879" width="10.1796875" style="113" bestFit="1" customWidth="1"/>
    <col min="15880" max="15881" width="0" style="113" hidden="1" customWidth="1"/>
    <col min="15882" max="15882" width="9.26953125" style="113" bestFit="1" customWidth="1"/>
    <col min="15883" max="15883" width="0" style="113" hidden="1" customWidth="1"/>
    <col min="15884" max="15884" width="9.26953125" style="113" bestFit="1" customWidth="1"/>
    <col min="15885" max="16116" width="7.26953125" style="113" customWidth="1"/>
    <col min="16117" max="16117" width="1.1796875" style="113" customWidth="1"/>
    <col min="16118" max="16118" width="13.90625" style="113" bestFit="1" customWidth="1"/>
    <col min="16119" max="16119" width="0" style="113" hidden="1" customWidth="1"/>
    <col min="16120" max="16120" width="54.7265625" style="113" bestFit="1" customWidth="1"/>
    <col min="16121" max="16133" width="0" style="113" hidden="1" customWidth="1"/>
    <col min="16134" max="16135" width="10.1796875" style="113" bestFit="1" customWidth="1"/>
    <col min="16136" max="16137" width="0" style="113" hidden="1" customWidth="1"/>
    <col min="16138" max="16138" width="9.26953125" style="113" bestFit="1" customWidth="1"/>
    <col min="16139" max="16139" width="0" style="113" hidden="1" customWidth="1"/>
    <col min="16140" max="16140" width="9.26953125" style="113" bestFit="1" customWidth="1"/>
    <col min="16141" max="16384" width="7.26953125" style="113" customWidth="1"/>
  </cols>
  <sheetData>
    <row r="1" spans="2:14" ht="12" customHeight="1"/>
    <row r="2" spans="2:14" ht="19.5" customHeight="1">
      <c r="B2" s="114" t="s">
        <v>948</v>
      </c>
      <c r="C2" s="114"/>
      <c r="D2" s="114"/>
      <c r="E2" s="114"/>
      <c r="F2" s="114"/>
      <c r="G2" s="114"/>
      <c r="H2" s="114"/>
      <c r="I2" s="114"/>
      <c r="J2" s="114"/>
      <c r="K2" s="114"/>
      <c r="L2" s="114"/>
    </row>
    <row r="3" spans="2:14" ht="15.75" customHeight="1">
      <c r="B3" s="114"/>
      <c r="C3" s="114"/>
      <c r="D3" s="114"/>
      <c r="E3" s="114"/>
      <c r="F3" s="114"/>
      <c r="G3" s="114"/>
      <c r="H3" s="114"/>
      <c r="I3" s="114"/>
      <c r="J3" s="114"/>
      <c r="K3" s="114"/>
      <c r="L3" s="114"/>
    </row>
    <row r="4" spans="2:14" ht="13.5" customHeight="1">
      <c r="B4" s="115" t="s">
        <v>949</v>
      </c>
      <c r="D4" s="116" t="s">
        <v>950</v>
      </c>
    </row>
    <row r="5" spans="2:14" ht="6" customHeight="1"/>
    <row r="6" spans="2:14" ht="13.5" customHeight="1">
      <c r="B6" s="117" t="s">
        <v>951</v>
      </c>
      <c r="C6" s="118"/>
      <c r="D6" s="119" t="s">
        <v>952</v>
      </c>
      <c r="E6" s="120" t="s">
        <v>844</v>
      </c>
      <c r="F6" s="120" t="s">
        <v>937</v>
      </c>
      <c r="G6" s="120" t="s">
        <v>953</v>
      </c>
      <c r="H6" s="120" t="s">
        <v>954</v>
      </c>
      <c r="I6" s="120" t="s">
        <v>848</v>
      </c>
      <c r="J6" s="119" t="s">
        <v>849</v>
      </c>
      <c r="K6" s="119" t="s">
        <v>955</v>
      </c>
      <c r="L6" s="120" t="s">
        <v>956</v>
      </c>
      <c r="M6" s="113" t="s">
        <v>957</v>
      </c>
    </row>
    <row r="7" spans="2:14" ht="12" customHeight="1">
      <c r="B7" s="121" t="s">
        <v>958</v>
      </c>
      <c r="D7" s="116" t="s">
        <v>959</v>
      </c>
      <c r="E7" s="122">
        <v>654051</v>
      </c>
      <c r="F7" s="122">
        <v>0</v>
      </c>
      <c r="G7" s="122">
        <v>654051</v>
      </c>
      <c r="H7" s="122">
        <v>0</v>
      </c>
      <c r="I7" s="122">
        <v>654051</v>
      </c>
      <c r="J7" s="123">
        <v>0</v>
      </c>
      <c r="K7" s="123">
        <v>0</v>
      </c>
      <c r="L7" s="122">
        <v>0</v>
      </c>
      <c r="M7" s="113">
        <v>101</v>
      </c>
    </row>
    <row r="8" spans="2:14" ht="12" customHeight="1">
      <c r="B8" s="121" t="s">
        <v>960</v>
      </c>
      <c r="D8" s="116" t="s">
        <v>961</v>
      </c>
      <c r="E8" s="122">
        <v>238981678</v>
      </c>
      <c r="F8" s="122">
        <v>100162</v>
      </c>
      <c r="G8" s="122">
        <v>238881516</v>
      </c>
      <c r="H8" s="122">
        <v>0</v>
      </c>
      <c r="I8" s="122">
        <v>238881516</v>
      </c>
      <c r="J8" s="123">
        <v>0</v>
      </c>
      <c r="K8" s="123">
        <v>0</v>
      </c>
      <c r="L8" s="122">
        <v>0</v>
      </c>
    </row>
    <row r="9" spans="2:14" ht="12" customHeight="1">
      <c r="B9" s="121" t="s">
        <v>962</v>
      </c>
      <c r="D9" s="116" t="s">
        <v>963</v>
      </c>
      <c r="E9" s="122">
        <v>1030083</v>
      </c>
      <c r="F9" s="122">
        <v>128335</v>
      </c>
      <c r="G9" s="122">
        <v>901748</v>
      </c>
      <c r="H9" s="122">
        <v>0</v>
      </c>
      <c r="I9" s="122">
        <v>901748</v>
      </c>
      <c r="J9" s="123">
        <v>0</v>
      </c>
      <c r="K9" s="123">
        <v>0</v>
      </c>
      <c r="L9" s="122">
        <v>0</v>
      </c>
    </row>
    <row r="10" spans="2:14" ht="12" customHeight="1">
      <c r="B10" s="121" t="s">
        <v>964</v>
      </c>
      <c r="D10" s="116" t="s">
        <v>965</v>
      </c>
      <c r="E10" s="122">
        <v>0</v>
      </c>
      <c r="F10" s="122">
        <v>36854794</v>
      </c>
      <c r="G10" s="122">
        <v>0</v>
      </c>
      <c r="H10" s="122">
        <v>36854794</v>
      </c>
      <c r="I10" s="122">
        <v>0</v>
      </c>
      <c r="J10" s="123">
        <v>36854794</v>
      </c>
      <c r="K10" s="123">
        <v>0</v>
      </c>
      <c r="L10" s="122">
        <v>0</v>
      </c>
    </row>
    <row r="11" spans="2:14" ht="12" customHeight="1">
      <c r="B11" s="121" t="s">
        <v>966</v>
      </c>
      <c r="D11" s="116" t="s">
        <v>967</v>
      </c>
      <c r="E11" s="122">
        <v>0</v>
      </c>
      <c r="F11" s="122">
        <v>39974275</v>
      </c>
      <c r="G11" s="122">
        <v>0</v>
      </c>
      <c r="H11" s="122">
        <v>39974275</v>
      </c>
      <c r="I11" s="122">
        <v>0</v>
      </c>
      <c r="J11" s="123">
        <v>39974275</v>
      </c>
      <c r="K11" s="123">
        <v>0</v>
      </c>
      <c r="L11" s="122">
        <v>0</v>
      </c>
    </row>
    <row r="12" spans="2:14" ht="12" customHeight="1">
      <c r="B12" s="121" t="s">
        <v>968</v>
      </c>
      <c r="D12" s="116" t="s">
        <v>969</v>
      </c>
      <c r="E12" s="122">
        <v>0</v>
      </c>
      <c r="F12" s="122">
        <v>1000000</v>
      </c>
      <c r="G12" s="122">
        <v>0</v>
      </c>
      <c r="H12" s="122">
        <v>1000000</v>
      </c>
      <c r="I12" s="122">
        <v>0</v>
      </c>
      <c r="J12" s="123">
        <v>1000000</v>
      </c>
      <c r="K12" s="123">
        <v>0</v>
      </c>
      <c r="L12" s="122">
        <v>0</v>
      </c>
    </row>
    <row r="13" spans="2:14" ht="12" customHeight="1">
      <c r="B13" s="121" t="s">
        <v>970</v>
      </c>
      <c r="D13" s="116" t="s">
        <v>971</v>
      </c>
      <c r="E13" s="122">
        <v>59401</v>
      </c>
      <c r="F13" s="122">
        <v>0</v>
      </c>
      <c r="G13" s="122">
        <v>59401</v>
      </c>
      <c r="H13" s="122">
        <v>0</v>
      </c>
      <c r="I13" s="122">
        <v>59401</v>
      </c>
      <c r="J13" s="123">
        <v>0</v>
      </c>
      <c r="K13" s="123">
        <v>0</v>
      </c>
      <c r="L13" s="122">
        <v>0</v>
      </c>
    </row>
    <row r="14" spans="2:14" ht="12" customHeight="1">
      <c r="B14" s="121" t="s">
        <v>972</v>
      </c>
      <c r="D14" s="116" t="s">
        <v>973</v>
      </c>
      <c r="E14" s="122">
        <v>60595706</v>
      </c>
      <c r="F14" s="122">
        <v>188694490</v>
      </c>
      <c r="G14" s="122">
        <v>0</v>
      </c>
      <c r="H14" s="122">
        <v>128098784</v>
      </c>
      <c r="I14" s="122">
        <v>0</v>
      </c>
      <c r="J14" s="123">
        <v>128098784</v>
      </c>
      <c r="K14" s="123">
        <v>0</v>
      </c>
      <c r="L14" s="122">
        <v>0</v>
      </c>
    </row>
    <row r="15" spans="2:14" ht="12" customHeight="1">
      <c r="B15" s="121" t="s">
        <v>974</v>
      </c>
      <c r="D15" s="116" t="s">
        <v>975</v>
      </c>
      <c r="E15" s="122">
        <v>60595706</v>
      </c>
      <c r="F15" s="122">
        <v>60595706</v>
      </c>
      <c r="G15" s="122">
        <v>0</v>
      </c>
      <c r="H15" s="122">
        <v>0</v>
      </c>
      <c r="I15" s="122">
        <v>0</v>
      </c>
      <c r="J15" s="123">
        <v>0</v>
      </c>
      <c r="K15" s="123">
        <v>0</v>
      </c>
      <c r="L15" s="122">
        <v>0</v>
      </c>
    </row>
    <row r="16" spans="2:14" ht="12" customHeight="1">
      <c r="B16" s="121" t="s">
        <v>976</v>
      </c>
      <c r="D16" s="116" t="s">
        <v>977</v>
      </c>
      <c r="E16" s="122">
        <v>100162</v>
      </c>
      <c r="F16" s="122">
        <v>34880752</v>
      </c>
      <c r="G16" s="122">
        <v>0</v>
      </c>
      <c r="H16" s="122">
        <v>34780590</v>
      </c>
      <c r="I16" s="122">
        <v>0</v>
      </c>
      <c r="J16" s="123">
        <v>0</v>
      </c>
      <c r="K16" s="123">
        <v>0</v>
      </c>
      <c r="L16" s="122">
        <v>34780590</v>
      </c>
      <c r="N16" s="124">
        <f>+L16</f>
        <v>34780590</v>
      </c>
    </row>
    <row r="17" spans="2:18" ht="12" customHeight="1">
      <c r="B17" s="121" t="s">
        <v>978</v>
      </c>
      <c r="D17" s="116" t="s">
        <v>979</v>
      </c>
      <c r="E17" s="122">
        <v>83392</v>
      </c>
      <c r="F17" s="122">
        <v>0</v>
      </c>
      <c r="G17" s="122">
        <v>83392</v>
      </c>
      <c r="H17" s="122">
        <v>0</v>
      </c>
      <c r="I17" s="122">
        <v>0</v>
      </c>
      <c r="J17" s="123">
        <v>0</v>
      </c>
      <c r="K17" s="123">
        <v>83392</v>
      </c>
      <c r="L17" s="122">
        <v>0</v>
      </c>
      <c r="N17" s="125">
        <f>-K17</f>
        <v>-83392</v>
      </c>
      <c r="O17" s="125"/>
      <c r="P17" s="125"/>
      <c r="Q17" s="125"/>
      <c r="R17" s="125"/>
    </row>
    <row r="18" spans="2:18" ht="12" customHeight="1">
      <c r="B18" s="121" t="s">
        <v>980</v>
      </c>
      <c r="D18" s="116" t="s">
        <v>981</v>
      </c>
      <c r="E18" s="122">
        <v>128335</v>
      </c>
      <c r="F18" s="122">
        <v>0</v>
      </c>
      <c r="G18" s="122">
        <v>128335</v>
      </c>
      <c r="H18" s="122">
        <v>0</v>
      </c>
      <c r="I18" s="122">
        <v>0</v>
      </c>
      <c r="J18" s="123">
        <v>0</v>
      </c>
      <c r="K18" s="123">
        <v>128335</v>
      </c>
      <c r="L18" s="122">
        <v>0</v>
      </c>
    </row>
    <row r="19" spans="2:18" ht="12" customHeight="1" thickBot="1">
      <c r="B19" s="119" t="s">
        <v>982</v>
      </c>
      <c r="C19" s="119"/>
      <c r="D19" s="119" t="s">
        <v>982</v>
      </c>
      <c r="E19" s="126">
        <v>362228514</v>
      </c>
      <c r="F19" s="126">
        <v>362228514</v>
      </c>
      <c r="G19" s="126">
        <v>240708443</v>
      </c>
      <c r="H19" s="126">
        <v>240708443</v>
      </c>
      <c r="I19" s="126">
        <v>240496716</v>
      </c>
      <c r="J19" s="127">
        <v>205927853</v>
      </c>
      <c r="K19" s="127">
        <v>211727</v>
      </c>
      <c r="L19" s="126">
        <v>34780590</v>
      </c>
      <c r="N19" s="128">
        <f>SUM(N16:N18)</f>
        <v>34697198</v>
      </c>
      <c r="O19" s="129" t="s">
        <v>983</v>
      </c>
    </row>
    <row r="20" spans="2:18" ht="7.5" customHeight="1" thickTop="1"/>
    <row r="21" spans="2:18" ht="12" customHeight="1">
      <c r="B21" s="130" t="s">
        <v>984</v>
      </c>
      <c r="C21" s="130"/>
      <c r="D21" s="130" t="s">
        <v>984</v>
      </c>
      <c r="J21" s="131">
        <v>34568863</v>
      </c>
      <c r="K21" s="131">
        <v>34568863</v>
      </c>
    </row>
    <row r="22" spans="2:18" ht="7.5" customHeight="1"/>
    <row r="23" spans="2:18" ht="14.25" customHeight="1">
      <c r="B23" s="119" t="s">
        <v>985</v>
      </c>
      <c r="C23" s="119"/>
      <c r="D23" s="119" t="s">
        <v>985</v>
      </c>
      <c r="E23" s="126">
        <v>362228514</v>
      </c>
      <c r="F23" s="126">
        <v>362228514</v>
      </c>
      <c r="G23" s="126">
        <v>240708443</v>
      </c>
      <c r="H23" s="126">
        <v>240708443</v>
      </c>
      <c r="I23" s="126">
        <v>240496716</v>
      </c>
      <c r="J23" s="127">
        <v>240496716</v>
      </c>
      <c r="K23" s="127">
        <v>34780590</v>
      </c>
      <c r="L23" s="126">
        <v>34780590</v>
      </c>
    </row>
    <row r="24" spans="2:18" ht="19.5" customHeight="1"/>
    <row r="25" spans="2:18" ht="12" customHeight="1"/>
    <row r="26" spans="2:18" ht="13.5" customHeight="1">
      <c r="L26" s="116"/>
    </row>
    <row r="27" spans="2:18" ht="6" customHeight="1"/>
  </sheetData>
  <mergeCells count="2">
    <mergeCell ref="B2:L3"/>
    <mergeCell ref="N17:R17"/>
  </mergeCells>
  <pageMargins left="0.11811023622047245" right="0.11811023622047245" top="0.11811023622047245" bottom="0.11811023622047245"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1"/>
  <sheetViews>
    <sheetView tabSelected="1" topLeftCell="K1" zoomScale="80" zoomScaleNormal="80" workbookViewId="0">
      <selection activeCell="M13" sqref="M13"/>
    </sheetView>
    <sheetView workbookViewId="1"/>
  </sheetViews>
  <sheetFormatPr baseColWidth="10" defaultRowHeight="14.5"/>
  <cols>
    <col min="12" max="12" width="24.90625" customWidth="1"/>
    <col min="13" max="18" width="12.26953125" style="132" bestFit="1" customWidth="1"/>
    <col min="19" max="19" width="11" style="132" bestFit="1" customWidth="1"/>
    <col min="20" max="20" width="11.26953125" style="132" bestFit="1" customWidth="1"/>
    <col min="21" max="21" width="11" style="132" bestFit="1" customWidth="1"/>
    <col min="22" max="22" width="12.90625" style="132" bestFit="1" customWidth="1"/>
    <col min="23" max="23" width="10.90625" style="132"/>
  </cols>
  <sheetData>
    <row r="1" spans="1:22">
      <c r="C1" s="107" t="s">
        <v>944</v>
      </c>
      <c r="D1" s="107"/>
      <c r="E1" s="107"/>
      <c r="F1" s="107"/>
      <c r="G1" s="107"/>
      <c r="H1" s="107"/>
    </row>
    <row r="2" spans="1:22">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2" ht="50">
      <c r="B3" s="109"/>
      <c r="C3" s="109"/>
      <c r="D3" s="109"/>
      <c r="E3" s="109"/>
      <c r="F3" s="77" t="s">
        <v>930</v>
      </c>
      <c r="G3" s="77" t="s">
        <v>931</v>
      </c>
      <c r="H3" s="109"/>
      <c r="I3" s="79" t="s">
        <v>841</v>
      </c>
      <c r="J3" s="79" t="s">
        <v>842</v>
      </c>
      <c r="K3" s="78" t="s">
        <v>947</v>
      </c>
      <c r="L3" s="79" t="s">
        <v>843</v>
      </c>
      <c r="M3" s="133" t="s">
        <v>844</v>
      </c>
      <c r="N3" s="133" t="s">
        <v>937</v>
      </c>
      <c r="O3" s="133" t="s">
        <v>846</v>
      </c>
      <c r="P3" s="133" t="s">
        <v>847</v>
      </c>
      <c r="Q3" s="133" t="s">
        <v>848</v>
      </c>
      <c r="R3" s="133" t="s">
        <v>849</v>
      </c>
      <c r="S3" s="133" t="s">
        <v>850</v>
      </c>
      <c r="T3" s="133" t="s">
        <v>851</v>
      </c>
      <c r="U3" s="133" t="s">
        <v>852</v>
      </c>
      <c r="V3" s="133" t="s">
        <v>853</v>
      </c>
    </row>
    <row r="4" spans="1:22">
      <c r="B4" s="75" t="s">
        <v>855</v>
      </c>
      <c r="C4" s="75" t="s">
        <v>856</v>
      </c>
      <c r="D4" s="75" t="s">
        <v>857</v>
      </c>
      <c r="E4" s="75" t="s">
        <v>858</v>
      </c>
      <c r="F4" s="75" t="s">
        <v>859</v>
      </c>
      <c r="G4" s="75" t="s">
        <v>860</v>
      </c>
      <c r="H4" s="75" t="s">
        <v>861</v>
      </c>
      <c r="I4" s="75" t="s">
        <v>862</v>
      </c>
      <c r="J4" s="75" t="s">
        <v>863</v>
      </c>
      <c r="K4" s="75"/>
      <c r="L4" s="75" t="s">
        <v>864</v>
      </c>
      <c r="M4" s="134" t="s">
        <v>865</v>
      </c>
      <c r="N4" s="134" t="s">
        <v>881</v>
      </c>
      <c r="O4" s="134" t="s">
        <v>882</v>
      </c>
      <c r="P4" s="134" t="s">
        <v>883</v>
      </c>
      <c r="Q4" s="134" t="s">
        <v>884</v>
      </c>
      <c r="R4" s="134" t="s">
        <v>885</v>
      </c>
      <c r="S4" s="134" t="s">
        <v>886</v>
      </c>
      <c r="T4" s="134" t="s">
        <v>887</v>
      </c>
      <c r="U4" s="134" t="s">
        <v>888</v>
      </c>
      <c r="V4" s="134" t="s">
        <v>889</v>
      </c>
    </row>
    <row r="5" spans="1:22">
      <c r="B5" s="75" t="s">
        <v>932</v>
      </c>
      <c r="C5" s="75" t="s">
        <v>933</v>
      </c>
      <c r="D5" s="75" t="s">
        <v>934</v>
      </c>
      <c r="E5" s="75" t="s">
        <v>942</v>
      </c>
      <c r="F5" s="75" t="s">
        <v>935</v>
      </c>
      <c r="G5" s="75" t="s">
        <v>935</v>
      </c>
      <c r="H5" s="75" t="s">
        <v>932</v>
      </c>
      <c r="I5" s="75" t="s">
        <v>934</v>
      </c>
      <c r="J5" s="75" t="s">
        <v>938</v>
      </c>
      <c r="K5" s="75"/>
      <c r="L5" s="75" t="s">
        <v>939</v>
      </c>
      <c r="M5" s="134" t="s">
        <v>940</v>
      </c>
      <c r="N5" s="134" t="s">
        <v>940</v>
      </c>
      <c r="O5" s="134" t="s">
        <v>940</v>
      </c>
      <c r="P5" s="134" t="s">
        <v>940</v>
      </c>
      <c r="Q5" s="134" t="s">
        <v>940</v>
      </c>
      <c r="R5" s="134" t="s">
        <v>940</v>
      </c>
      <c r="S5" s="134" t="s">
        <v>940</v>
      </c>
      <c r="T5" s="134" t="s">
        <v>940</v>
      </c>
      <c r="U5" s="134" t="s">
        <v>942</v>
      </c>
      <c r="V5" s="134" t="s">
        <v>943</v>
      </c>
    </row>
    <row r="6" spans="1:22">
      <c r="B6" s="75" t="s">
        <v>936</v>
      </c>
      <c r="C6" s="75"/>
      <c r="D6" s="75"/>
      <c r="E6" s="75"/>
      <c r="F6" s="75"/>
      <c r="G6" s="75"/>
      <c r="H6" s="75"/>
    </row>
    <row r="7" spans="1:22">
      <c r="B7" s="75" t="s">
        <v>941</v>
      </c>
      <c r="V7" s="132">
        <v>51760557.761857852</v>
      </c>
    </row>
    <row r="8" spans="1:22">
      <c r="V8" s="132">
        <f>SUM(V10:V18)</f>
        <v>51760558</v>
      </c>
    </row>
    <row r="9" spans="1:22">
      <c r="A9">
        <v>1</v>
      </c>
      <c r="B9">
        <v>1</v>
      </c>
      <c r="C9">
        <v>643000</v>
      </c>
      <c r="D9" t="s">
        <v>986</v>
      </c>
      <c r="E9">
        <v>2</v>
      </c>
      <c r="F9">
        <v>100</v>
      </c>
      <c r="G9">
        <v>200</v>
      </c>
      <c r="H9">
        <v>1</v>
      </c>
    </row>
    <row r="10" spans="1:22">
      <c r="A10">
        <v>2</v>
      </c>
      <c r="B10">
        <v>2</v>
      </c>
      <c r="I10" t="s">
        <v>958</v>
      </c>
      <c r="J10" t="str">
        <f>+'ANEXO N°1 (DDJJ 1847 y 1926)'!B12</f>
        <v>1.01.01.00</v>
      </c>
      <c r="K10" t="str">
        <f>+VLOOKUP(J10,'ANEXO N°1 (DDJJ 1847 y 1926)'!$B$10:$C$186,2,FALSE)</f>
        <v>Disponible</v>
      </c>
      <c r="L10" s="116" t="s">
        <v>959</v>
      </c>
      <c r="M10" s="132">
        <v>654051</v>
      </c>
      <c r="N10" s="132">
        <v>0</v>
      </c>
      <c r="O10" s="132">
        <v>654051</v>
      </c>
      <c r="P10" s="132">
        <v>0</v>
      </c>
      <c r="Q10" s="132">
        <v>654051</v>
      </c>
      <c r="R10" s="132">
        <v>0</v>
      </c>
      <c r="S10" s="132">
        <v>0</v>
      </c>
      <c r="T10" s="132">
        <v>0</v>
      </c>
      <c r="U10" s="132">
        <v>0</v>
      </c>
      <c r="V10" s="132">
        <f>+Q10</f>
        <v>654051</v>
      </c>
    </row>
    <row r="11" spans="1:22">
      <c r="A11">
        <v>3</v>
      </c>
      <c r="B11">
        <v>2</v>
      </c>
      <c r="I11" t="s">
        <v>960</v>
      </c>
      <c r="J11" t="str">
        <f>+'ANEXO N°1 (DDJJ 1847 y 1926)'!B54</f>
        <v>1.03.01.00</v>
      </c>
      <c r="K11" t="str">
        <f>+VLOOKUP(J11,'ANEXO N°1 (DDJJ 1847 y 1926)'!$B$10:$C$186,2,FALSE)</f>
        <v>Inversiones en empresas relacionadas</v>
      </c>
      <c r="L11" s="116" t="s">
        <v>961</v>
      </c>
      <c r="M11" s="132">
        <v>238981678</v>
      </c>
      <c r="N11" s="132">
        <v>100162</v>
      </c>
      <c r="O11" s="132">
        <v>238881516</v>
      </c>
      <c r="P11" s="132">
        <v>0</v>
      </c>
      <c r="Q11" s="132">
        <v>238881516</v>
      </c>
      <c r="R11" s="132">
        <v>0</v>
      </c>
      <c r="S11" s="132">
        <v>0</v>
      </c>
      <c r="T11" s="132">
        <v>0</v>
      </c>
      <c r="U11" s="132">
        <v>0</v>
      </c>
      <c r="V11" s="132">
        <v>87961301</v>
      </c>
    </row>
    <row r="12" spans="1:22">
      <c r="A12">
        <v>4</v>
      </c>
      <c r="B12">
        <v>2</v>
      </c>
      <c r="I12" t="s">
        <v>962</v>
      </c>
      <c r="J12" t="str">
        <f>+'ANEXO N°1 (DDJJ 1847 y 1926)'!B72</f>
        <v>1.03.50.00</v>
      </c>
      <c r="K12" t="str">
        <f>+VLOOKUP(J12,'ANEXO N°1 (DDJJ 1847 y 1926)'!$B$10:$C$186,2,FALSE)</f>
        <v xml:space="preserve">Impuestos diferidos </v>
      </c>
      <c r="L12" s="116" t="s">
        <v>963</v>
      </c>
      <c r="M12" s="132">
        <v>1030083</v>
      </c>
      <c r="N12" s="132">
        <v>128335</v>
      </c>
      <c r="O12" s="132">
        <v>901748</v>
      </c>
      <c r="P12" s="132">
        <v>0</v>
      </c>
      <c r="Q12" s="132">
        <v>901748</v>
      </c>
      <c r="R12" s="132">
        <v>0</v>
      </c>
      <c r="S12" s="132">
        <v>0</v>
      </c>
      <c r="T12" s="132">
        <v>0</v>
      </c>
      <c r="U12" s="132">
        <v>0</v>
      </c>
      <c r="V12" s="132">
        <v>0</v>
      </c>
    </row>
    <row r="13" spans="1:22">
      <c r="A13">
        <v>5</v>
      </c>
      <c r="B13">
        <v>2</v>
      </c>
      <c r="I13" t="s">
        <v>964</v>
      </c>
      <c r="J13" t="str">
        <f>+'ANEXO N°1 (DDJJ 1847 y 1926)'!B94</f>
        <v>2.01.40.00</v>
      </c>
      <c r="K13" t="str">
        <f>+VLOOKUP(J13,'ANEXO N°1 (DDJJ 1847 y 1926)'!$B$10:$C$186,2,FALSE)</f>
        <v>Documentos y cuentas por pagar empresas relacionadas situadas en Chile (cuenta corriente mercantil)</v>
      </c>
      <c r="L13" s="116" t="s">
        <v>965</v>
      </c>
      <c r="M13" s="132">
        <v>0</v>
      </c>
      <c r="N13" s="132">
        <v>36854794</v>
      </c>
      <c r="O13" s="132">
        <v>0</v>
      </c>
      <c r="P13" s="132">
        <v>36854794</v>
      </c>
      <c r="Q13" s="132">
        <v>0</v>
      </c>
      <c r="R13" s="132">
        <v>36854794</v>
      </c>
      <c r="S13" s="132">
        <v>0</v>
      </c>
      <c r="T13" s="132">
        <v>0</v>
      </c>
      <c r="U13" s="132">
        <v>0</v>
      </c>
      <c r="V13" s="132">
        <f>-R13</f>
        <v>-36854794</v>
      </c>
    </row>
    <row r="14" spans="1:22">
      <c r="A14">
        <v>6</v>
      </c>
      <c r="B14">
        <v>2</v>
      </c>
      <c r="I14" t="s">
        <v>966</v>
      </c>
      <c r="J14" t="str">
        <f>+'ANEXO N°1 (DDJJ 1847 y 1926)'!B94</f>
        <v>2.01.40.00</v>
      </c>
      <c r="K14" t="str">
        <f>+VLOOKUP(J14,'ANEXO N°1 (DDJJ 1847 y 1926)'!$B$10:$C$186,2,FALSE)</f>
        <v>Documentos y cuentas por pagar empresas relacionadas situadas en Chile (cuenta corriente mercantil)</v>
      </c>
      <c r="L14" s="116" t="s">
        <v>967</v>
      </c>
      <c r="M14" s="132">
        <v>0</v>
      </c>
      <c r="N14" s="132">
        <v>39974275</v>
      </c>
      <c r="O14" s="132">
        <v>0</v>
      </c>
      <c r="P14" s="132">
        <v>39974275</v>
      </c>
      <c r="Q14" s="132">
        <v>0</v>
      </c>
      <c r="R14" s="132">
        <v>39974275</v>
      </c>
      <c r="S14" s="132">
        <v>0</v>
      </c>
      <c r="T14" s="132">
        <v>0</v>
      </c>
      <c r="U14" s="132">
        <v>0</v>
      </c>
      <c r="V14" s="132">
        <v>0</v>
      </c>
    </row>
    <row r="15" spans="1:22">
      <c r="A15">
        <v>7</v>
      </c>
      <c r="B15">
        <v>2</v>
      </c>
      <c r="I15" t="s">
        <v>968</v>
      </c>
      <c r="J15" t="str">
        <f>+'ANEXO N°1 (DDJJ 1847 y 1926)'!B116</f>
        <v>2.03.01.00</v>
      </c>
      <c r="K15" t="str">
        <f>+VLOOKUP(J15,'ANEXO N°1 (DDJJ 1847 y 1926)'!$B$10:$C$186,2,FALSE)</f>
        <v>Capital pagado</v>
      </c>
      <c r="L15" s="116" t="s">
        <v>969</v>
      </c>
      <c r="M15" s="132">
        <v>0</v>
      </c>
      <c r="N15" s="132">
        <v>1000000</v>
      </c>
      <c r="O15" s="132">
        <v>0</v>
      </c>
      <c r="P15" s="132">
        <v>1000000</v>
      </c>
      <c r="Q15" s="132">
        <v>0</v>
      </c>
      <c r="R15" s="132">
        <v>1000000</v>
      </c>
      <c r="S15" s="132">
        <v>0</v>
      </c>
      <c r="T15" s="132">
        <v>0</v>
      </c>
      <c r="U15" s="132">
        <v>0</v>
      </c>
      <c r="V15" s="132">
        <v>0</v>
      </c>
    </row>
    <row r="16" spans="1:22">
      <c r="A16">
        <v>8</v>
      </c>
      <c r="B16">
        <v>2</v>
      </c>
      <c r="I16" t="s">
        <v>970</v>
      </c>
      <c r="J16" t="str">
        <f>+'ANEXO N°1 (DDJJ 1847 y 1926)'!B119</f>
        <v>2.03.04.00</v>
      </c>
      <c r="K16" t="str">
        <f>+VLOOKUP(J16,'ANEXO N°1 (DDJJ 1847 y 1926)'!$B$10:$C$186,2,FALSE)</f>
        <v>Otras reservas</v>
      </c>
      <c r="L16" s="116" t="s">
        <v>971</v>
      </c>
      <c r="M16" s="132">
        <v>59401</v>
      </c>
      <c r="N16" s="132">
        <v>0</v>
      </c>
      <c r="O16" s="132">
        <v>59401</v>
      </c>
      <c r="P16" s="132">
        <v>0</v>
      </c>
      <c r="Q16" s="132">
        <v>59401</v>
      </c>
      <c r="R16" s="132">
        <v>0</v>
      </c>
      <c r="S16" s="132">
        <v>0</v>
      </c>
      <c r="T16" s="132">
        <v>0</v>
      </c>
      <c r="U16" s="132">
        <v>0</v>
      </c>
      <c r="V16" s="132">
        <v>0</v>
      </c>
    </row>
    <row r="17" spans="1:22">
      <c r="A17">
        <v>9</v>
      </c>
      <c r="B17">
        <v>2</v>
      </c>
      <c r="I17" t="s">
        <v>972</v>
      </c>
      <c r="J17" t="str">
        <f>+'ANEXO N°1 (DDJJ 1847 y 1926)'!B119</f>
        <v>2.03.04.00</v>
      </c>
      <c r="K17" t="str">
        <f>+VLOOKUP(J17,'ANEXO N°1 (DDJJ 1847 y 1926)'!$B$10:$C$186,2,FALSE)</f>
        <v>Otras reservas</v>
      </c>
      <c r="L17" s="116" t="s">
        <v>973</v>
      </c>
      <c r="M17" s="132">
        <v>60595706</v>
      </c>
      <c r="N17" s="132">
        <v>188694490</v>
      </c>
      <c r="O17" s="132">
        <v>0</v>
      </c>
      <c r="P17" s="132">
        <v>128098784</v>
      </c>
      <c r="Q17" s="132">
        <v>0</v>
      </c>
      <c r="R17" s="132">
        <v>128098784</v>
      </c>
      <c r="S17" s="132">
        <v>0</v>
      </c>
      <c r="T17" s="132">
        <v>0</v>
      </c>
      <c r="U17" s="132">
        <v>0</v>
      </c>
      <c r="V17" s="132">
        <v>0</v>
      </c>
    </row>
    <row r="18" spans="1:22">
      <c r="A18">
        <v>10</v>
      </c>
      <c r="B18">
        <v>2</v>
      </c>
      <c r="I18" t="s">
        <v>974</v>
      </c>
      <c r="J18" t="str">
        <f>+'ANEXO N°1 (DDJJ 1847 y 1926)'!B119</f>
        <v>2.03.04.00</v>
      </c>
      <c r="K18" t="str">
        <f>+VLOOKUP(J18,'ANEXO N°1 (DDJJ 1847 y 1926)'!$B$10:$C$186,2,FALSE)</f>
        <v>Otras reservas</v>
      </c>
      <c r="L18" s="116" t="s">
        <v>975</v>
      </c>
      <c r="M18" s="132">
        <v>60595706</v>
      </c>
      <c r="N18" s="132">
        <v>60595706</v>
      </c>
      <c r="O18" s="132">
        <v>0</v>
      </c>
      <c r="P18" s="132">
        <v>0</v>
      </c>
      <c r="Q18" s="132">
        <v>0</v>
      </c>
      <c r="R18" s="132">
        <v>0</v>
      </c>
      <c r="S18" s="132">
        <v>0</v>
      </c>
      <c r="T18" s="132">
        <v>0</v>
      </c>
      <c r="U18" s="132">
        <v>0</v>
      </c>
      <c r="V18" s="132">
        <f t="shared" ref="V11:V18" si="0">+Q18</f>
        <v>0</v>
      </c>
    </row>
    <row r="19" spans="1:22">
      <c r="A19">
        <v>11</v>
      </c>
      <c r="B19">
        <v>2</v>
      </c>
      <c r="I19" t="s">
        <v>976</v>
      </c>
      <c r="J19" t="str">
        <f>+'ANEXO N°1 (DDJJ 1847 y 1926)'!B146</f>
        <v>3.02.03.00</v>
      </c>
      <c r="K19" t="str">
        <f>+VLOOKUP(J19,'ANEXO N°1 (DDJJ 1847 y 1926)'!$B$10:$C$186,2,FALSE)</f>
        <v>Otros ingresos fuera de la explotación</v>
      </c>
      <c r="L19" s="116" t="s">
        <v>977</v>
      </c>
      <c r="M19" s="132">
        <v>100162</v>
      </c>
      <c r="N19" s="132">
        <v>34880752</v>
      </c>
      <c r="O19" s="132">
        <v>0</v>
      </c>
      <c r="P19" s="132">
        <v>34780590</v>
      </c>
      <c r="Q19" s="132">
        <v>0</v>
      </c>
      <c r="R19" s="132">
        <v>0</v>
      </c>
      <c r="S19" s="132">
        <v>0</v>
      </c>
      <c r="T19" s="132">
        <v>34780590</v>
      </c>
      <c r="U19" s="132">
        <v>1660</v>
      </c>
      <c r="V19" s="132">
        <v>0</v>
      </c>
    </row>
    <row r="20" spans="1:22">
      <c r="A20">
        <v>12</v>
      </c>
      <c r="B20">
        <v>2</v>
      </c>
      <c r="I20" t="s">
        <v>978</v>
      </c>
      <c r="J20" t="str">
        <f>+'ANEXO N°1 (DDJJ 1847 y 1926)'!B176</f>
        <v>3.05.10.00</v>
      </c>
      <c r="K20" t="str">
        <f>+VLOOKUP(J20,'ANEXO N°1 (DDJJ 1847 y 1926)'!$B$10:$C$186,2,FALSE)</f>
        <v xml:space="preserve">Otros egresos fuera de la explotación </v>
      </c>
      <c r="L20" s="116" t="s">
        <v>979</v>
      </c>
      <c r="M20" s="132">
        <v>83392</v>
      </c>
      <c r="N20" s="132">
        <v>0</v>
      </c>
      <c r="O20" s="132">
        <v>83392</v>
      </c>
      <c r="P20" s="132">
        <v>0</v>
      </c>
      <c r="Q20" s="132">
        <v>0</v>
      </c>
      <c r="R20" s="132">
        <v>0</v>
      </c>
      <c r="S20" s="132">
        <v>83392</v>
      </c>
      <c r="T20" s="132">
        <v>0</v>
      </c>
      <c r="U20" s="132">
        <v>1671</v>
      </c>
      <c r="V20" s="132">
        <v>0</v>
      </c>
    </row>
    <row r="21" spans="1:22">
      <c r="A21">
        <v>13</v>
      </c>
      <c r="B21">
        <v>2</v>
      </c>
      <c r="I21" t="s">
        <v>980</v>
      </c>
      <c r="J21" t="str">
        <f>+'ANEXO N°1 (DDJJ 1847 y 1926)'!B184</f>
        <v>3.06.01.00</v>
      </c>
      <c r="K21" t="str">
        <f>+VLOOKUP(J21,'ANEXO N°1 (DDJJ 1847 y 1926)'!$B$10:$C$186,2,FALSE)</f>
        <v>Impuesto a La Renta</v>
      </c>
      <c r="L21" s="116" t="s">
        <v>981</v>
      </c>
      <c r="M21" s="132">
        <v>128335</v>
      </c>
      <c r="N21" s="132">
        <v>0</v>
      </c>
      <c r="O21" s="132">
        <v>128335</v>
      </c>
      <c r="P21" s="132">
        <v>0</v>
      </c>
      <c r="Q21" s="132">
        <v>0</v>
      </c>
      <c r="R21" s="132">
        <v>0</v>
      </c>
      <c r="S21" s="132">
        <v>128335</v>
      </c>
      <c r="T21" s="132">
        <v>0</v>
      </c>
      <c r="U21" s="132">
        <v>1670</v>
      </c>
      <c r="V21" s="132">
        <v>0</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5.BCE</vt:lpstr>
      <vt:lpstr>Borrador</vt:lpstr>
      <vt:lpstr>'5.BCE'!Área_de_impresión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2021-05-18T19:33:39Z</dcterms:modified>
</cp:coreProperties>
</file>