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6. PJ Sainz S.A/1847/"/>
    </mc:Choice>
  </mc:AlternateContent>
  <xr:revisionPtr revIDLastSave="72" documentId="13_ncr:1_{A686422C-5F66-41F6-9CC7-7A2579CF9D8D}" xr6:coauthVersionLast="46" xr6:coauthVersionMax="46" xr10:uidLastSave="{8E70495D-2E4B-4E49-87B0-467EBF79114D}"/>
  <bookViews>
    <workbookView xWindow="28690" yWindow="-110" windowWidth="15580" windowHeight="11140" tabRatio="711" activeTab="4" xr2:uid="{00000000-000D-0000-FFFF-FFFF00000000}"/>
    <workbookView xWindow="-110" yWindow="-110" windowWidth="19420" windowHeight="10420" activeTab="2" xr2:uid="{4D1283F7-9B05-4CF7-949C-DD3FA2B0BEBE}"/>
  </bookViews>
  <sheets>
    <sheet name="F1847" sheetId="5" r:id="rId1"/>
    <sheet name="conceptos del rtdo fi" sheetId="3" r:id="rId2"/>
    <sheet name="ANEXO N°1 (DDJJ 1847 y 1926)" sheetId="2" r:id="rId3"/>
    <sheet name="5.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'5.BCE'!$A$2:$L$31</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8" l="1"/>
  <c r="J29" i="8"/>
  <c r="K29" i="8" s="1"/>
  <c r="J28" i="8"/>
  <c r="K28" i="8" s="1"/>
  <c r="J27" i="8"/>
  <c r="K27" i="8" s="1"/>
  <c r="J26" i="8"/>
  <c r="K26" i="8" s="1"/>
  <c r="J25" i="8"/>
  <c r="K25" i="8" s="1"/>
  <c r="J24" i="8"/>
  <c r="K24" i="8" s="1"/>
  <c r="J23" i="8"/>
  <c r="K23" i="8" s="1"/>
  <c r="J22" i="8"/>
  <c r="J21" i="8"/>
  <c r="J20" i="8"/>
  <c r="J19" i="8"/>
  <c r="J18" i="8"/>
  <c r="J17" i="8"/>
  <c r="J16" i="8"/>
  <c r="J15" i="8"/>
  <c r="J14" i="8"/>
  <c r="J13" i="8"/>
  <c r="J12" i="8"/>
  <c r="J11" i="8"/>
  <c r="J10" i="8"/>
  <c r="V18" i="8"/>
  <c r="V19" i="8"/>
  <c r="V22" i="8"/>
  <c r="V24" i="8"/>
  <c r="V17" i="8"/>
  <c r="V11" i="8"/>
  <c r="V12" i="8"/>
  <c r="V15" i="8"/>
  <c r="V16" i="8"/>
  <c r="V10" i="8"/>
  <c r="N25" i="9"/>
  <c r="N24" i="9"/>
  <c r="N23" i="9"/>
  <c r="N22" i="9"/>
  <c r="N27" i="9" l="1"/>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<sst xmlns="http://schemas.openxmlformats.org/spreadsheetml/2006/main" count="1161" uniqueCount="1003">
  <si>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</si>
  <si>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</si>
  <si>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</si>
  <si>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</si>
  <si>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</si>
  <si>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</si>
  <si>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</si>
  <si>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</si>
  <si>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</si>
  <si>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</si>
  <si>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</si>
  <si>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</si>
  <si>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</si>
  <si>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</si>
  <si>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</si>
  <si>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</si>
  <si>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</si>
  <si>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</si>
  <si>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</si>
  <si>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</si>
  <si>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</si>
  <si>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</si>
  <si>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</si>
  <si>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</si>
  <si>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</si>
  <si>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</si>
  <si>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</si>
  <si>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</si>
  <si>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</si>
  <si>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</si>
  <si>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</si>
  <si>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</si>
  <si>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</si>
  <si>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</si>
  <si>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</si>
  <si>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</si>
  <si>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</si>
  <si>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</si>
  <si>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</si>
  <si>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</si>
  <si>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</si>
  <si>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</si>
  <si>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</si>
  <si>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</si>
  <si>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</si>
  <si>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</si>
  <si>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</si>
  <si>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</si>
  <si>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</si>
  <si>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</si>
  <si>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</si>
  <si>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</si>
  <si>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</si>
  <si>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</si>
  <si>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</si>
  <si>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</si>
  <si>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</si>
  <si>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</si>
  <si>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</si>
  <si>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</si>
  <si>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</si>
  <si>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</si>
  <si>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</si>
  <si>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</si>
  <si>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</si>
  <si>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</si>
  <si>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</si>
  <si>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</si>
  <si>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</si>
  <si>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</si>
  <si>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</si>
  <si>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</si>
  <si>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</si>
  <si>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</si>
  <si>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</si>
  <si>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</si>
  <si>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</si>
  <si>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</si>
  <si>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</si>
  <si>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</si>
  <si>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</si>
  <si>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</si>
  <si>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</si>
  <si>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</si>
  <si>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</si>
  <si>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</si>
  <si>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</si>
  <si>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</si>
  <si>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</si>
  <si>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</si>
  <si>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</si>
  <si>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</si>
  <si>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</si>
  <si>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</si>
  <si>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</si>
  <si>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</si>
  <si>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</si>
  <si>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</si>
  <si>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</si>
  <si>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</si>
  <si>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</si>
  <si>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</si>
  <si>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</si>
  <si>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</si>
  <si>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</si>
  <si>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</si>
  <si>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</si>
  <si>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</si>
  <si>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</si>
  <si>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</si>
  <si>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</si>
  <si>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</si>
  <si>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</si>
  <si>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</si>
  <si>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</si>
  <si>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</si>
  <si>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</si>
  <si>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</si>
  <si>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</si>
  <si>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</si>
  <si>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</si>
  <si>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</si>
  <si>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</si>
  <si>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</si>
  <si>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</si>
  <si>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</si>
  <si>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</si>
  <si>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</si>
  <si>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</si>
  <si>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</si>
  <si>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</si>
  <si>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</si>
  <si>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</si>
  <si>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</si>
  <si>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</si>
  <si>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</si>
  <si>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</si>
  <si>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</si>
  <si>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</si>
  <si>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</si>
  <si>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</si>
  <si>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</si>
  <si>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</si>
  <si>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</si>
  <si>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</si>
  <si>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</si>
  <si>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</si>
  <si>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</si>
  <si>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</si>
  <si>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</si>
  <si>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</si>
  <si>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</si>
  <si>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</si>
  <si>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</si>
  <si>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</si>
  <si>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</si>
  <si>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</si>
  <si>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</si>
  <si>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</si>
  <si>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</si>
  <si>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</si>
  <si>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</si>
  <si>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</si>
  <si>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</si>
  <si>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</si>
  <si>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</si>
  <si>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</si>
  <si>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</si>
  <si>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</si>
  <si>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</si>
  <si>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</si>
  <si>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</si>
  <si>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</si>
  <si>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</si>
  <si>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</si>
  <si>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</si>
  <si>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</si>
  <si>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</si>
  <si>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</si>
  <si>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</si>
  <si>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</si>
  <si>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</si>
  <si>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</si>
  <si>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</si>
  <si>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</si>
  <si>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</si>
  <si>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</si>
  <si>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</si>
  <si>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</si>
  <si>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</si>
  <si>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</si>
  <si>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</si>
  <si>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</si>
  <si>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</si>
  <si>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</si>
  <si>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</si>
  <si>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</si>
  <si>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</si>
  <si>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</si>
  <si>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</si>
  <si>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</si>
  <si>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</si>
  <si>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</si>
  <si>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</si>
  <si>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</si>
  <si>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</si>
  <si>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</si>
  <si>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</si>
  <si>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</si>
  <si>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</si>
  <si>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</si>
  <si>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</si>
  <si>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</si>
  <si>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</si>
  <si>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</si>
  <si>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</si>
  <si>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</si>
  <si>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</si>
  <si>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</si>
  <si>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</si>
  <si>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</si>
  <si>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</si>
  <si>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</si>
  <si>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</si>
  <si>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</si>
  <si>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</si>
  <si>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</si>
  <si>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</si>
  <si>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</si>
  <si>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</si>
  <si>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</si>
  <si>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</si>
  <si>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</si>
  <si>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</si>
  <si>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</si>
  <si>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</si>
  <si>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</si>
  <si>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</si>
  <si>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</si>
  <si>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</si>
  <si>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</si>
  <si>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</si>
  <si>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</si>
  <si>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</si>
  <si>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</si>
  <si>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</si>
  <si>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</si>
  <si>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</si>
  <si>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</si>
  <si>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</si>
  <si>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</si>
  <si>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</si>
  <si>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</si>
  <si>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</si>
  <si>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</si>
  <si>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</si>
  <si>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</si>
  <si>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</si>
  <si>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</si>
  <si>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</si>
  <si>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</si>
  <si>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</si>
  <si>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</si>
  <si>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</si>
  <si>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</si>
  <si>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</si>
  <si>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</si>
  <si>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</si>
  <si>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</si>
  <si>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</si>
  <si>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</si>
  <si>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</si>
  <si>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</si>
  <si>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</si>
  <si>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</si>
  <si>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</si>
  <si>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</si>
  <si>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</si>
  <si>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</si>
  <si>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</si>
  <si>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</si>
  <si>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</si>
  <si>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</si>
  <si>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</si>
  <si>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</si>
  <si>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</si>
  <si>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</si>
  <si>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</si>
  <si>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</si>
  <si>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</si>
  <si>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</si>
  <si>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</si>
  <si>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</si>
  <si>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</si>
  <si>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</si>
  <si>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</si>
  <si>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</si>
  <si>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</si>
  <si>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</si>
  <si>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</si>
  <si>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</si>
  <si>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</si>
  <si>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</si>
  <si>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</si>
  <si>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</si>
  <si>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</si>
  <si>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</si>
  <si>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</si>
  <si>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</si>
  <si>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</si>
  <si>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</si>
  <si>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</si>
  <si>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</si>
  <si>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</si>
  <si>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</si>
  <si>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</si>
  <si>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</si>
  <si>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</si>
  <si>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</si>
  <si>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</si>
  <si>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</si>
  <si>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</si>
  <si>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</si>
  <si>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</si>
  <si>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</si>
  <si>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</si>
  <si>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</si>
  <si>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</si>
  <si>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</si>
  <si>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</si>
  <si>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</si>
  <si>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</si>
  <si>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</si>
  <si>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</si>
  <si>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</si>
  <si>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</si>
  <si>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</si>
  <si>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</si>
  <si>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</si>
  <si>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</si>
  <si>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</si>
  <si>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</si>
  <si>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</si>
  <si>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</si>
  <si>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</si>
  <si>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</si>
  <si>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</si>
  <si>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</si>
  <si>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</si>
  <si>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</si>
  <si>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</si>
  <si>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</si>
  <si>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</si>
  <si>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</si>
  <si>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</si>
  <si>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</si>
  <si>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</si>
  <si>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</si>
  <si>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</si>
  <si>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</si>
  <si>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</si>
  <si>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</si>
  <si>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</si>
  <si>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</si>
  <si>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</si>
  <si>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</si>
  <si>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</si>
  <si>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</si>
  <si>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</si>
  <si>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</si>
  <si>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</si>
  <si>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</si>
  <si>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</si>
  <si>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</si>
  <si>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</si>
  <si>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</si>
  <si>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</si>
  <si>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</si>
  <si>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</si>
  <si>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</si>
  <si>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</si>
  <si>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</si>
  <si>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</si>
  <si>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</si>
  <si>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</si>
  <si>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</si>
  <si>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</si>
  <si>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</si>
  <si>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</si>
  <si>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</si>
  <si>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</si>
  <si>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</si>
  <si>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</si>
  <si>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</si>
  <si>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</si>
  <si>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</si>
  <si>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</si>
  <si>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</si>
  <si>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</si>
  <si>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</si>
  <si>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</si>
  <si>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</si>
  <si>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</si>
  <si>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</si>
  <si>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</si>
  <si>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</si>
  <si>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</si>
  <si>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</si>
  <si>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</si>
  <si>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</si>
  <si>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</si>
  <si>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</si>
  <si>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</si>
  <si>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</si>
  <si>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</si>
  <si>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</si>
  <si>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</si>
  <si>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</si>
  <si>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</si>
  <si>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</si>
  <si>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</si>
  <si>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</si>
  <si>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</si>
  <si>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</si>
  <si>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</si>
  <si>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</si>
  <si>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</si>
  <si>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</si>
  <si>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</si>
  <si>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</si>
  <si>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</si>
  <si>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</si>
  <si>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</si>
  <si>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</si>
  <si>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</si>
  <si>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</si>
  <si>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</si>
  <si>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</si>
  <si>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</si>
  <si>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</si>
  <si>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</si>
  <si>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</si>
  <si>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</si>
  <si>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</si>
  <si>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</si>
  <si>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</si>
  <si>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</si>
  <si>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</si>
  <si>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</si>
  <si>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</si>
  <si>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</si>
  <si>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</si>
  <si>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</si>
  <si>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</si>
  <si>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</si>
  <si>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</si>
  <si>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</si>
  <si>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</si>
  <si>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</si>
  <si>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</si>
  <si>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</si>
  <si>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</si>
  <si>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</si>
  <si>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</si>
  <si>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</si>
  <si>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</si>
  <si>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</si>
  <si>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</si>
  <si>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</si>
  <si>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</si>
  <si>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</si>
  <si>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</si>
  <si>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</si>
  <si>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</si>
  <si>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</si>
  <si>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</si>
  <si>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</si>
  <si>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</si>
  <si>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</si>
  <si>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</si>
  <si>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</si>
  <si>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</si>
  <si>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</si>
  <si>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</si>
  <si>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</si>
  <si>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</si>
  <si>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</si>
  <si>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</si>
  <si>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</si>
  <si>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</si>
  <si>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</si>
  <si>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</si>
  <si>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</si>
  <si>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</si>
  <si>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</si>
  <si>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</si>
  <si>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</si>
  <si>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</si>
  <si>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</si>
  <si>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</si>
  <si>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</si>
  <si>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</si>
  <si>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</si>
  <si>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</si>
  <si>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</si>
  <si>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</si>
  <si>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</si>
  <si>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</si>
  <si>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</si>
  <si>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</si>
  <si>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</si>
  <si>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</si>
  <si>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</si>
  <si>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</si>
  <si>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</si>
  <si>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</si>
  <si>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</si>
  <si>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</si>
  <si>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</si>
  <si>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</si>
  <si>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</si>
  <si>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</si>
  <si>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</si>
  <si>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</si>
  <si>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</si>
  <si>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</si>
  <si>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</si>
  <si>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</si>
  <si>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</si>
  <si>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</si>
  <si>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</si>
  <si>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</si>
  <si>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</si>
  <si>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</si>
  <si>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</si>
  <si>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</si>
  <si>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</si>
  <si>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</si>
  <si>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</si>
  <si>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</si>
  <si>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</si>
  <si>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</si>
  <si>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</si>
  <si>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</si>
  <si>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</si>
  <si>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</si>
  <si>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</si>
  <si>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</si>
  <si>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</si>
  <si>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</si>
  <si>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</si>
  <si>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</si>
  <si>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</si>
  <si>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</si>
  <si>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</si>
  <si>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</si>
  <si>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</si>
  <si>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</si>
  <si>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</si>
  <si>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</si>
  <si>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</si>
  <si>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</si>
  <si>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</si>
  <si>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</si>
  <si>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</si>
  <si>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</si>
  <si>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</si>
  <si>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</si>
  <si>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</si>
  <si>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</si>
  <si>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</si>
  <si>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</si>
  <si>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</si>
  <si>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</si>
  <si>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</si>
  <si>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</si>
  <si>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</si>
  <si>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</si>
  <si>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</si>
  <si>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</si>
  <si>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</si>
  <si>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</si>
  <si>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</si>
  <si>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</si>
  <si>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</si>
  <si>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</si>
  <si>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</si>
  <si>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</si>
  <si>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</si>
  <si>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</si>
  <si>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</si>
  <si>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</si>
  <si>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</si>
  <si>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</si>
  <si>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</si>
  <si>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</si>
  <si>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</si>
  <si>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</si>
  <si>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</si>
  <si>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</si>
  <si>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</si>
  <si>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</si>
  <si>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</si>
  <si>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</si>
  <si>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</si>
  <si>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</si>
  <si>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</si>
  <si>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</si>
  <si>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</si>
  <si>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</si>
  <si>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</si>
  <si>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</si>
  <si>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</si>
  <si>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</si>
  <si>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</si>
  <si>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</si>
  <si>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</si>
  <si>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</si>
  <si>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</si>
  <si>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</si>
  <si>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</si>
  <si>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</si>
  <si>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</si>
  <si>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</si>
  <si>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</si>
  <si>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</si>
  <si>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</si>
  <si>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</si>
  <si>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</si>
  <si>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</si>
  <si>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</si>
  <si>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</si>
  <si>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</si>
  <si>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</si>
  <si>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</si>
  <si>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</si>
  <si>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</si>
  <si>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</si>
  <si>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</si>
  <si>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</si>
  <si>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</si>
  <si>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</si>
  <si>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</si>
  <si>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</si>
  <si>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</si>
  <si>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</si>
  <si>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</si>
  <si>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</si>
  <si>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</si>
  <si>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</si>
  <si>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</si>
  <si>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</si>
  <si>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</si>
  <si>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</si>
  <si>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</si>
  <si>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</si>
  <si>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</si>
  <si>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</si>
  <si>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</si>
  <si>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</si>
  <si>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</si>
  <si>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</si>
  <si>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</si>
  <si>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</si>
  <si>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</si>
  <si>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</si>
  <si>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</si>
  <si>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</si>
  <si>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</si>
  <si>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</si>
  <si>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</si>
  <si>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</si>
  <si>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</si>
  <si>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</si>
  <si>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</si>
  <si>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</si>
  <si>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</si>
  <si>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</si>
  <si>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</si>
  <si>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</si>
  <si>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</si>
  <si>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</si>
  <si>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</si>
  <si>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</si>
  <si>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</si>
  <si>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</si>
  <si>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</si>
  <si>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</si>
  <si>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</si>
  <si>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</si>
  <si>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</si>
  <si>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</si>
  <si>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</si>
  <si>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</si>
  <si>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</si>
  <si>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</si>
  <si>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</si>
  <si>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</si>
  <si>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</si>
  <si>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</si>
  <si>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</si>
  <si>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</si>
  <si>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</si>
  <si>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</si>
  <si>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</si>
  <si>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</si>
  <si>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</si>
  <si>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</si>
  <si>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</si>
  <si>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</si>
  <si>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</si>
  <si>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</si>
  <si>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</si>
  <si>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</si>
  <si>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</si>
  <si>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</si>
  <si>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</si>
  <si>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</si>
  <si>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</si>
  <si>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</si>
  <si>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</si>
  <si>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</si>
  <si>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</si>
  <si>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</si>
  <si>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</si>
  <si>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</si>
  <si>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</si>
  <si>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</si>
  <si>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</si>
  <si>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</si>
  <si>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</si>
  <si>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</si>
  <si>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</si>
  <si>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</si>
  <si>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</si>
  <si>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</si>
  <si>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</si>
  <si>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</si>
  <si>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</si>
  <si>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</si>
  <si>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</si>
  <si>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</si>
  <si>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</si>
  <si>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</si>
  <si>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</si>
  <si>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</si>
  <si>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</si>
  <si>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</si>
  <si>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</si>
  <si>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</si>
  <si>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</si>
  <si>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</si>
  <si>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</si>
  <si>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</si>
  <si>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</si>
  <si>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</si>
  <si>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</si>
  <si>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</si>
  <si>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</si>
  <si>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</si>
  <si>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</si>
  <si>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</si>
  <si>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</si>
  <si>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</si>
  <si>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</si>
  <si>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</si>
  <si>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</si>
  <si>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</si>
  <si>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</si>
  <si>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</si>
  <si>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</si>
  <si>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</si>
  <si>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</si>
  <si>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</si>
  <si>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</si>
  <si>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</si>
  <si>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</si>
  <si>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</si>
  <si>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</si>
  <si>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</si>
  <si>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</si>
  <si>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</si>
  <si>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</si>
  <si>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</si>
  <si>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</si>
  <si>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</si>
  <si>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</si>
  <si>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</si>
  <si>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</si>
  <si>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</si>
  <si>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</si>
  <si>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</si>
  <si>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</si>
  <si>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</si>
  <si>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</si>
  <si>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</si>
  <si>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</si>
  <si>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</si>
  <si>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</si>
  <si>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</si>
  <si>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</si>
  <si>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</si>
  <si>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</si>
  <si>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</si>
  <si>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</si>
  <si>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</si>
  <si>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</si>
  <si>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</si>
  <si>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</si>
  <si>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</si>
  <si>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</si>
  <si>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</si>
  <si>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</si>
  <si>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</si>
  <si>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</si>
  <si>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</si>
  <si>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</si>
  <si>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</si>
  <si>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</si>
  <si>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</si>
  <si>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</si>
  <si>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</si>
  <si>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</si>
  <si>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</si>
  <si>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</si>
  <si>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</si>
  <si>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</si>
  <si>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</si>
  <si>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</si>
  <si>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</si>
  <si>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</si>
  <si>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</si>
  <si>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</si>
  <si>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</si>
  <si>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</si>
  <si>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</si>
  <si>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</si>
  <si>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</si>
  <si>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</si>
  <si>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</si>
  <si>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</si>
  <si>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</si>
  <si>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</si>
  <si>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</si>
  <si>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</si>
  <si>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</si>
  <si>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</si>
  <si>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</si>
  <si>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</si>
  <si>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</si>
  <si>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</si>
  <si>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</si>
  <si>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</si>
  <si>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</si>
  <si>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</si>
  <si>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</si>
  <si>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</si>
  <si>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</si>
  <si>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</si>
  <si>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</si>
  <si>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</si>
  <si>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</si>
  <si>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</si>
  <si>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</si>
  <si>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</si>
  <si>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</si>
  <si>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</si>
  <si>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</si>
  <si>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</si>
  <si>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</si>
  <si>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</si>
  <si>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</si>
  <si>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</si>
  <si>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</si>
  <si>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</si>
  <si>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</si>
  <si>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</si>
  <si>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</si>
  <si>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</si>
  <si>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</si>
  <si>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</si>
  <si>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</si>
  <si>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</si>
  <si>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</si>
  <si>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</si>
  <si>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</si>
  <si>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</si>
  <si>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</si>
  <si>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</si>
  <si>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</si>
  <si>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</si>
  <si>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</si>
  <si>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</si>
  <si>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</si>
  <si>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</si>
  <si>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</si>
  <si>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</si>
  <si>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</si>
  <si>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</si>
  <si>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</si>
  <si>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</si>
  <si>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</si>
  <si>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</si>
  <si>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</si>
  <si>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</si>
  <si>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</si>
  <si>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</si>
  <si>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</si>
  <si>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</si>
  <si>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</si>
  <si>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</si>
  <si>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</si>
  <si>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</si>
  <si>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</si>
  <si>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</si>
  <si>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</si>
  <si>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</si>
  <si>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</si>
  <si>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</si>
  <si>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</si>
  <si>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</si>
  <si>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</si>
  <si>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</si>
  <si>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</si>
  <si>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</si>
  <si>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</si>
  <si>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</si>
  <si>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</si>
  <si>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</si>
  <si>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</si>
  <si>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</si>
  <si>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</si>
  <si>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</si>
  <si>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</si>
  <si>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</si>
  <si>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</si>
  <si>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</si>
  <si>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</si>
  <si>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</si>
  <si>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</si>
  <si>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</si>
  <si>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</si>
  <si>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</si>
  <si>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</si>
  <si>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</si>
  <si>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</si>
  <si>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</si>
  <si>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</si>
  <si>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</si>
  <si>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</si>
  <si>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</si>
  <si>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</si>
  <si>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</si>
  <si>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</si>
  <si>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</si>
  <si>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</si>
  <si>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</si>
  <si>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 F.22</t>
  </si>
  <si>
    <t>1111001</t>
  </si>
  <si>
    <t>CAJA MONEDA NACIONAL (CLP)</t>
  </si>
  <si>
    <t>1112001</t>
  </si>
  <si>
    <t>BANCO SANTANDER MONEDA NACIONAL (CLP)</t>
  </si>
  <si>
    <t>1181001</t>
  </si>
  <si>
    <t>IVA CREDITO FISCAL</t>
  </si>
  <si>
    <t>1241001</t>
  </si>
  <si>
    <t>INVERSIONES EN EMPRESAS RELACIONADAS</t>
  </si>
  <si>
    <t>1301001</t>
  </si>
  <si>
    <t>ACTIVOS POR IMPUESTOS DIFERIDOS</t>
  </si>
  <si>
    <t>1231001</t>
  </si>
  <si>
    <t>CUENTAS x COBRAR EERR CLP</t>
  </si>
  <si>
    <t>2131001</t>
  </si>
  <si>
    <t>PROVEEDORES NACIONALES (CLP)</t>
  </si>
  <si>
    <t>2241001</t>
  </si>
  <si>
    <t>CUENTAS X PAGAR EMPRESAS RELACIONADAS NO CORRIENTES CLP</t>
  </si>
  <si>
    <t>2241002</t>
  </si>
  <si>
    <t>CUENTAS X PAGAR PERSONAS RELACIONADAS NO CORRIENTES CLP</t>
  </si>
  <si>
    <t>2292001</t>
  </si>
  <si>
    <t>DOCUMENTOS POR PAGAR NO CORRIENTES</t>
  </si>
  <si>
    <t>3111001</t>
  </si>
  <si>
    <t>CAPITAL PAGADO</t>
  </si>
  <si>
    <t>3141001</t>
  </si>
  <si>
    <t>REVALORIZACION PATRIMONIO</t>
  </si>
  <si>
    <t>3151001</t>
  </si>
  <si>
    <t>OTRAS RESERVAS</t>
  </si>
  <si>
    <t>3161001</t>
  </si>
  <si>
    <t>RESULTADOS ACUMULADOS</t>
  </si>
  <si>
    <t>3171001</t>
  </si>
  <si>
    <t>UTILIDAD (PERDIDA) DEL EJERCICIO</t>
  </si>
  <si>
    <t>4112001</t>
  </si>
  <si>
    <t>RESULTADOS POR INVERSIONES EN OTRAS SOCIEDADES CLP</t>
  </si>
  <si>
    <t>6118002</t>
  </si>
  <si>
    <t>IVA NO RECUPERABLE</t>
  </si>
  <si>
    <t>6111102</t>
  </si>
  <si>
    <t>PATENTE MUNICIPAL</t>
  </si>
  <si>
    <t>8122002</t>
  </si>
  <si>
    <t>COMISIONES BANCO</t>
  </si>
  <si>
    <t>8153001</t>
  </si>
  <si>
    <t>IMPUESTO RENTA 1º CATEGORIA</t>
  </si>
  <si>
    <t>Sub-Totales</t>
  </si>
  <si>
    <t>EBITDA</t>
  </si>
  <si>
    <t>Utilidad/Perdida</t>
  </si>
  <si>
    <t>Total General</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</si>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</sst>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1" x14ac:knownFonts="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
      <sz val="10"/>
      <name val="Times New Roman"/>
      <family val="1"/>
    </font>
    <font>
      <sz val="10"/>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s>
  <cellStyleXfs count="10">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xf numFmtId="0" fontId="29" fillId="0" borderId="0"/>
  </cellStyleXfs>
  <cellXfs count="136">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2" borderId="0" xfId="8" applyFont="1" applyFill="1">
      <alignment vertical="top"/>
    </xf>
    <xf numFmtId="0" fontId="27" fillId="2" borderId="0" xfId="8" applyFont="1" applyFill="1" applyAlignment="1">
      <alignment horizontal="center" vertical="top" wrapText="1" readingOrder="1"/>
    </xf>
    <xf numFmtId="0" fontId="9" fillId="2" borderId="0" xfId="8" applyFont="1" applyFill="1" applyAlignment="1">
      <alignment horizontal="left" vertical="top" wrapText="1" readingOrder="1"/>
    </xf>
    <xf numFmtId="0" fontId="22" fillId="2" borderId="0" xfId="8" applyFont="1" applyFill="1">
      <alignment vertical="top"/>
    </xf>
    <xf numFmtId="0" fontId="9" fillId="2" borderId="14" xfId="8" applyFont="1" applyFill="1" applyBorder="1" applyAlignment="1">
      <alignment horizontal="left" vertical="top" wrapText="1" readingOrder="1"/>
    </xf>
    <xf numFmtId="0" fontId="2" fillId="2" borderId="14" xfId="8" applyFont="1" applyFill="1" applyBorder="1">
      <alignment vertical="top"/>
    </xf>
    <xf numFmtId="0" fontId="9" fillId="2" borderId="14" xfId="8" applyFont="1" applyFill="1" applyBorder="1" applyAlignment="1">
      <alignment vertical="top" wrapText="1" readingOrder="1"/>
    </xf>
    <xf numFmtId="0" fontId="9" fillId="2" borderId="14" xfId="8" applyFont="1" applyFill="1" applyBorder="1" applyAlignment="1">
      <alignment horizontal="right" vertical="top" wrapText="1" readingOrder="1"/>
    </xf>
    <xf numFmtId="0" fontId="22" fillId="2" borderId="0" xfId="8" applyFont="1" applyFill="1" applyAlignment="1">
      <alignment horizontal="left" vertical="top"/>
    </xf>
    <xf numFmtId="3" fontId="22" fillId="2" borderId="0" xfId="8" applyNumberFormat="1" applyFont="1" applyFill="1" applyAlignment="1">
      <alignment horizontal="right" vertical="top"/>
    </xf>
    <xf numFmtId="3" fontId="22" fillId="2" borderId="0" xfId="8" applyNumberFormat="1" applyFont="1" applyFill="1">
      <alignment vertical="top"/>
    </xf>
    <xf numFmtId="3" fontId="2" fillId="2" borderId="0" xfId="8" applyNumberFormat="1" applyFont="1" applyFill="1">
      <alignment vertical="top"/>
    </xf>
    <xf numFmtId="164" fontId="30" fillId="2" borderId="0" xfId="9" applyNumberFormat="1" applyFont="1" applyFill="1" applyAlignment="1">
      <alignment horizontal="right"/>
    </xf>
    <xf numFmtId="164" fontId="30" fillId="2" borderId="0" xfId="9" applyNumberFormat="1" applyFont="1" applyFill="1"/>
    <xf numFmtId="3" fontId="9" fillId="2" borderId="14" xfId="8" applyNumberFormat="1" applyFont="1" applyFill="1" applyBorder="1" applyAlignment="1">
      <alignment horizontal="right" vertical="top"/>
    </xf>
    <xf numFmtId="3" fontId="9" fillId="2" borderId="14" xfId="8" applyNumberFormat="1" applyFont="1" applyFill="1" applyBorder="1">
      <alignment vertical="top"/>
    </xf>
    <xf numFmtId="3" fontId="10" fillId="2" borderId="23" xfId="8" applyNumberFormat="1" applyFont="1" applyFill="1" applyBorder="1">
      <alignment vertical="top"/>
    </xf>
    <xf numFmtId="0" fontId="10" fillId="2" borderId="0" xfId="8" applyFont="1" applyFill="1">
      <alignment vertical="top"/>
    </xf>
    <xf numFmtId="0" fontId="9" fillId="2" borderId="0" xfId="8" applyFont="1" applyFill="1" applyAlignment="1">
      <alignment vertical="top" wrapText="1" readingOrder="1"/>
    </xf>
    <xf numFmtId="3" fontId="9" fillId="2" borderId="0" xfId="8" applyNumberFormat="1" applyFont="1" applyFill="1">
      <alignment vertical="top"/>
    </xf>
    <xf numFmtId="41" fontId="0" fillId="0" borderId="0" xfId="7" applyFont="1"/>
    <xf numFmtId="41" fontId="24" fillId="6" borderId="19" xfId="7" applyFont="1" applyFill="1" applyBorder="1" applyAlignment="1">
      <alignment horizontal="center" vertical="center" wrapText="1"/>
    </xf>
    <xf numFmtId="41" fontId="24" fillId="0" borderId="17" xfId="7" applyFont="1" applyBorder="1" applyAlignment="1">
      <alignment horizontal="center" vertical="center" wrapText="1"/>
    </xf>
  </cellXfs>
  <cellStyles count="10">
    <cellStyle name="Hipervínculo" xfId="3" builtinId="8"/>
    <cellStyle name="Millares [0]" xfId="7" builtinId="6"/>
    <cellStyle name="Normal" xfId="0" builtinId="0"/>
    <cellStyle name="Normal 2" xfId="9" xr:uid="{BC8F81D6-EDEC-444B-BA24-DE12973CD93B}"/>
    <cellStyle name="Normal 2 2" xfId="6" xr:uid="{00000000-0005-0000-0000-000002000000}"/>
    <cellStyle name="Normal 3" xfId="1" xr:uid="{00000000-0005-0000-0000-000003000000}"/>
    <cellStyle name="Normal 3 3 2" xfId="2" xr:uid="{00000000-0005-0000-0000-000004000000}"/>
    <cellStyle name="Normal 32" xfId="8" xr:uid="{B44AFC5C-2422-479B-A34C-32C745567711}"/>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6.%20Carpeta%20Tributaria%20-%20PJ%20Sainz%20S.A%20%20AT%202021%20(Env.%2005.04.2021).xlsx?F956E8B4" TargetMode="External"/><Relationship Id="rId1" Type="http://schemas.openxmlformats.org/officeDocument/2006/relationships/externalLinkPath" Target="file:///\\F956E8B4\6.%20Carpeta%20Tributaria%20-%20PJ%20Sainz%20S.A%20%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 Razonabilidad del KPT"/>
      <sheetName val="5.BCE"/>
      <sheetName val="F22"/>
      <sheetName val="AG. RET"/>
      <sheetName val="Capital"/>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 workbookViewId="1"/>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 workbookViewId="1"/>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 tabSelected="1" topLeftCell="A172" workbookViewId="1"/>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F6E4-95F6-4B42-B9FC-71F62C2C4D9C}">
  <sheetPr>
    <outlinePr summaryBelow="0"/>
    <pageSetUpPr autoPageBreaks="0" fitToPage="1"/>
  </sheetPr>
  <dimension ref="B1:R35"/>
  <sheetViews>
    <sheetView showGridLines="0" topLeftCell="E3" workbookViewId="0">
      <selection activeCell="D7" sqref="D7:L26"/>
    </sheetView>
    <sheetView workbookViewId="1"/>
  </sheetViews>
  <sheetFormatPr baseColWidth="10" defaultRowHeight="12.75" customHeight="1" x14ac:dyDescent="0.35"/>
  <cols>
    <col min="1" max="1" width="1.1796875" style="113" customWidth="1"/>
    <col min="2" max="2" width="10.90625" style="113" customWidth="1"/>
    <col min="3" max="3" width="1.1796875" style="113" hidden="1" customWidth="1"/>
    <col min="4" max="4" width="54.7265625" style="113" bestFit="1" customWidth="1"/>
    <col min="5" max="8" width="10.1796875" style="113" customWidth="1"/>
    <col min="9" max="10" width="10.1796875" style="113" bestFit="1" customWidth="1"/>
    <col min="11" max="12" width="9.26953125" style="113" bestFit="1" customWidth="1"/>
    <col min="13" max="13" width="9.81640625" style="113" bestFit="1" customWidth="1"/>
    <col min="14" max="14" width="10.7265625" style="113" bestFit="1" customWidth="1"/>
    <col min="15" max="244" width="7.26953125" style="113" customWidth="1"/>
    <col min="245" max="245" width="1.1796875" style="113" customWidth="1"/>
    <col min="246" max="246" width="10.90625" style="113"/>
    <col min="247" max="247" width="0" style="113" hidden="1" customWidth="1"/>
    <col min="248" max="248" width="54.7265625" style="113" bestFit="1" customWidth="1"/>
    <col min="249" max="260" width="0" style="113" hidden="1" customWidth="1"/>
    <col min="261" max="261" width="1.36328125" style="113" customWidth="1"/>
    <col min="262" max="263" width="10.1796875" style="113" bestFit="1" customWidth="1"/>
    <col min="264" max="265" width="0" style="113" hidden="1" customWidth="1"/>
    <col min="266" max="266" width="9.26953125" style="113" bestFit="1" customWidth="1"/>
    <col min="267" max="267" width="0" style="113" hidden="1" customWidth="1"/>
    <col min="268" max="268" width="9.26953125" style="113" bestFit="1" customWidth="1"/>
    <col min="269" max="500" width="7.26953125" style="113" customWidth="1"/>
    <col min="501" max="501" width="1.1796875" style="113" customWidth="1"/>
    <col min="502" max="502" width="10.90625" style="113"/>
    <col min="503" max="503" width="0" style="113" hidden="1" customWidth="1"/>
    <col min="504" max="504" width="54.7265625" style="113" bestFit="1" customWidth="1"/>
    <col min="505" max="516" width="0" style="113" hidden="1" customWidth="1"/>
    <col min="517" max="517" width="1.36328125" style="113" customWidth="1"/>
    <col min="518" max="519" width="10.1796875" style="113" bestFit="1" customWidth="1"/>
    <col min="520" max="521" width="0" style="113" hidden="1" customWidth="1"/>
    <col min="522" max="522" width="9.26953125" style="113" bestFit="1" customWidth="1"/>
    <col min="523" max="523" width="0" style="113" hidden="1" customWidth="1"/>
    <col min="524" max="524" width="9.26953125" style="113" bestFit="1" customWidth="1"/>
    <col min="525" max="756" width="7.26953125" style="113" customWidth="1"/>
    <col min="757" max="757" width="1.1796875" style="113" customWidth="1"/>
    <col min="758" max="758" width="10.90625" style="113"/>
    <col min="759" max="759" width="0" style="113" hidden="1" customWidth="1"/>
    <col min="760" max="760" width="54.7265625" style="113" bestFit="1" customWidth="1"/>
    <col min="761" max="772" width="0" style="113" hidden="1" customWidth="1"/>
    <col min="773" max="773" width="1.36328125" style="113" customWidth="1"/>
    <col min="774" max="775" width="10.1796875" style="113" bestFit="1" customWidth="1"/>
    <col min="776" max="777" width="0" style="113" hidden="1" customWidth="1"/>
    <col min="778" max="778" width="9.26953125" style="113" bestFit="1" customWidth="1"/>
    <col min="779" max="779" width="0" style="113" hidden="1" customWidth="1"/>
    <col min="780" max="780" width="9.26953125" style="113" bestFit="1" customWidth="1"/>
    <col min="781" max="1012" width="7.26953125" style="113" customWidth="1"/>
    <col min="1013" max="1013" width="1.1796875" style="113" customWidth="1"/>
    <col min="1014" max="1014" width="10.90625" style="113"/>
    <col min="1015" max="1015" width="0" style="113" hidden="1" customWidth="1"/>
    <col min="1016" max="1016" width="54.7265625" style="113" bestFit="1" customWidth="1"/>
    <col min="1017" max="1028" width="0" style="113" hidden="1" customWidth="1"/>
    <col min="1029" max="1029" width="1.36328125" style="113" customWidth="1"/>
    <col min="1030" max="1031" width="10.1796875" style="113" bestFit="1" customWidth="1"/>
    <col min="1032" max="1033" width="0" style="113" hidden="1" customWidth="1"/>
    <col min="1034" max="1034" width="9.26953125" style="113" bestFit="1" customWidth="1"/>
    <col min="1035" max="1035" width="0" style="113" hidden="1" customWidth="1"/>
    <col min="1036" max="1036" width="9.26953125" style="113" bestFit="1" customWidth="1"/>
    <col min="1037" max="1268" width="7.26953125" style="113" customWidth="1"/>
    <col min="1269" max="1269" width="1.1796875" style="113" customWidth="1"/>
    <col min="1270" max="1270" width="10.90625" style="113"/>
    <col min="1271" max="1271" width="0" style="113" hidden="1" customWidth="1"/>
    <col min="1272" max="1272" width="54.7265625" style="113" bestFit="1" customWidth="1"/>
    <col min="1273" max="1284" width="0" style="113" hidden="1" customWidth="1"/>
    <col min="1285" max="1285" width="1.36328125" style="113" customWidth="1"/>
    <col min="1286" max="1287" width="10.1796875" style="113" bestFit="1" customWidth="1"/>
    <col min="1288" max="1289" width="0" style="113" hidden="1" customWidth="1"/>
    <col min="1290" max="1290" width="9.26953125" style="113" bestFit="1" customWidth="1"/>
    <col min="1291" max="1291" width="0" style="113" hidden="1" customWidth="1"/>
    <col min="1292" max="1292" width="9.26953125" style="113" bestFit="1" customWidth="1"/>
    <col min="1293" max="1524" width="7.26953125" style="113" customWidth="1"/>
    <col min="1525" max="1525" width="1.1796875" style="113" customWidth="1"/>
    <col min="1526" max="1526" width="10.90625" style="113"/>
    <col min="1527" max="1527" width="0" style="113" hidden="1" customWidth="1"/>
    <col min="1528" max="1528" width="54.7265625" style="113" bestFit="1" customWidth="1"/>
    <col min="1529" max="1540" width="0" style="113" hidden="1" customWidth="1"/>
    <col min="1541" max="1541" width="1.36328125" style="113" customWidth="1"/>
    <col min="1542" max="1543" width="10.1796875" style="113" bestFit="1" customWidth="1"/>
    <col min="1544" max="1545" width="0" style="113" hidden="1" customWidth="1"/>
    <col min="1546" max="1546" width="9.26953125" style="113" bestFit="1" customWidth="1"/>
    <col min="1547" max="1547" width="0" style="113" hidden="1" customWidth="1"/>
    <col min="1548" max="1548" width="9.26953125" style="113" bestFit="1" customWidth="1"/>
    <col min="1549" max="1780" width="7.26953125" style="113" customWidth="1"/>
    <col min="1781" max="1781" width="1.1796875" style="113" customWidth="1"/>
    <col min="1782" max="1782" width="10.90625" style="113"/>
    <col min="1783" max="1783" width="0" style="113" hidden="1" customWidth="1"/>
    <col min="1784" max="1784" width="54.7265625" style="113" bestFit="1" customWidth="1"/>
    <col min="1785" max="1796" width="0" style="113" hidden="1" customWidth="1"/>
    <col min="1797" max="1797" width="1.36328125" style="113" customWidth="1"/>
    <col min="1798" max="1799" width="10.1796875" style="113" bestFit="1" customWidth="1"/>
    <col min="1800" max="1801" width="0" style="113" hidden="1" customWidth="1"/>
    <col min="1802" max="1802" width="9.26953125" style="113" bestFit="1" customWidth="1"/>
    <col min="1803" max="1803" width="0" style="113" hidden="1" customWidth="1"/>
    <col min="1804" max="1804" width="9.26953125" style="113" bestFit="1" customWidth="1"/>
    <col min="1805" max="2036" width="7.26953125" style="113" customWidth="1"/>
    <col min="2037" max="2037" width="1.1796875" style="113" customWidth="1"/>
    <col min="2038" max="2038" width="10.90625" style="113"/>
    <col min="2039" max="2039" width="0" style="113" hidden="1" customWidth="1"/>
    <col min="2040" max="2040" width="54.7265625" style="113" bestFit="1" customWidth="1"/>
    <col min="2041" max="2052" width="0" style="113" hidden="1" customWidth="1"/>
    <col min="2053" max="2053" width="1.36328125" style="113" customWidth="1"/>
    <col min="2054" max="2055" width="10.1796875" style="113" bestFit="1" customWidth="1"/>
    <col min="2056" max="2057" width="0" style="113" hidden="1" customWidth="1"/>
    <col min="2058" max="2058" width="9.26953125" style="113" bestFit="1" customWidth="1"/>
    <col min="2059" max="2059" width="0" style="113" hidden="1" customWidth="1"/>
    <col min="2060" max="2060" width="9.26953125" style="113" bestFit="1" customWidth="1"/>
    <col min="2061" max="2292" width="7.26953125" style="113" customWidth="1"/>
    <col min="2293" max="2293" width="1.1796875" style="113" customWidth="1"/>
    <col min="2294" max="2294" width="10.90625" style="113"/>
    <col min="2295" max="2295" width="0" style="113" hidden="1" customWidth="1"/>
    <col min="2296" max="2296" width="54.7265625" style="113" bestFit="1" customWidth="1"/>
    <col min="2297" max="2308" width="0" style="113" hidden="1" customWidth="1"/>
    <col min="2309" max="2309" width="1.36328125" style="113" customWidth="1"/>
    <col min="2310" max="2311" width="10.1796875" style="113" bestFit="1" customWidth="1"/>
    <col min="2312" max="2313" width="0" style="113" hidden="1" customWidth="1"/>
    <col min="2314" max="2314" width="9.26953125" style="113" bestFit="1" customWidth="1"/>
    <col min="2315" max="2315" width="0" style="113" hidden="1" customWidth="1"/>
    <col min="2316" max="2316" width="9.26953125" style="113" bestFit="1" customWidth="1"/>
    <col min="2317" max="2548" width="7.26953125" style="113" customWidth="1"/>
    <col min="2549" max="2549" width="1.1796875" style="113" customWidth="1"/>
    <col min="2550" max="2550" width="10.90625" style="113"/>
    <col min="2551" max="2551" width="0" style="113" hidden="1" customWidth="1"/>
    <col min="2552" max="2552" width="54.7265625" style="113" bestFit="1" customWidth="1"/>
    <col min="2553" max="2564" width="0" style="113" hidden="1" customWidth="1"/>
    <col min="2565" max="2565" width="1.36328125" style="113" customWidth="1"/>
    <col min="2566" max="2567" width="10.1796875" style="113" bestFit="1" customWidth="1"/>
    <col min="2568" max="2569" width="0" style="113" hidden="1" customWidth="1"/>
    <col min="2570" max="2570" width="9.26953125" style="113" bestFit="1" customWidth="1"/>
    <col min="2571" max="2571" width="0" style="113" hidden="1" customWidth="1"/>
    <col min="2572" max="2572" width="9.26953125" style="113" bestFit="1" customWidth="1"/>
    <col min="2573" max="2804" width="7.26953125" style="113" customWidth="1"/>
    <col min="2805" max="2805" width="1.1796875" style="113" customWidth="1"/>
    <col min="2806" max="2806" width="10.90625" style="113"/>
    <col min="2807" max="2807" width="0" style="113" hidden="1" customWidth="1"/>
    <col min="2808" max="2808" width="54.7265625" style="113" bestFit="1" customWidth="1"/>
    <col min="2809" max="2820" width="0" style="113" hidden="1" customWidth="1"/>
    <col min="2821" max="2821" width="1.36328125" style="113" customWidth="1"/>
    <col min="2822" max="2823" width="10.1796875" style="113" bestFit="1" customWidth="1"/>
    <col min="2824" max="2825" width="0" style="113" hidden="1" customWidth="1"/>
    <col min="2826" max="2826" width="9.26953125" style="113" bestFit="1" customWidth="1"/>
    <col min="2827" max="2827" width="0" style="113" hidden="1" customWidth="1"/>
    <col min="2828" max="2828" width="9.26953125" style="113" bestFit="1" customWidth="1"/>
    <col min="2829" max="3060" width="7.26953125" style="113" customWidth="1"/>
    <col min="3061" max="3061" width="1.1796875" style="113" customWidth="1"/>
    <col min="3062" max="3062" width="10.90625" style="113"/>
    <col min="3063" max="3063" width="0" style="113" hidden="1" customWidth="1"/>
    <col min="3064" max="3064" width="54.7265625" style="113" bestFit="1" customWidth="1"/>
    <col min="3065" max="3076" width="0" style="113" hidden="1" customWidth="1"/>
    <col min="3077" max="3077" width="1.36328125" style="113" customWidth="1"/>
    <col min="3078" max="3079" width="10.1796875" style="113" bestFit="1" customWidth="1"/>
    <col min="3080" max="3081" width="0" style="113" hidden="1" customWidth="1"/>
    <col min="3082" max="3082" width="9.26953125" style="113" bestFit="1" customWidth="1"/>
    <col min="3083" max="3083" width="0" style="113" hidden="1" customWidth="1"/>
    <col min="3084" max="3084" width="9.26953125" style="113" bestFit="1" customWidth="1"/>
    <col min="3085" max="3316" width="7.26953125" style="113" customWidth="1"/>
    <col min="3317" max="3317" width="1.1796875" style="113" customWidth="1"/>
    <col min="3318" max="3318" width="10.90625" style="113"/>
    <col min="3319" max="3319" width="0" style="113" hidden="1" customWidth="1"/>
    <col min="3320" max="3320" width="54.7265625" style="113" bestFit="1" customWidth="1"/>
    <col min="3321" max="3332" width="0" style="113" hidden="1" customWidth="1"/>
    <col min="3333" max="3333" width="1.36328125" style="113" customWidth="1"/>
    <col min="3334" max="3335" width="10.1796875" style="113" bestFit="1" customWidth="1"/>
    <col min="3336" max="3337" width="0" style="113" hidden="1" customWidth="1"/>
    <col min="3338" max="3338" width="9.26953125" style="113" bestFit="1" customWidth="1"/>
    <col min="3339" max="3339" width="0" style="113" hidden="1" customWidth="1"/>
    <col min="3340" max="3340" width="9.26953125" style="113" bestFit="1" customWidth="1"/>
    <col min="3341" max="3572" width="7.26953125" style="113" customWidth="1"/>
    <col min="3573" max="3573" width="1.1796875" style="113" customWidth="1"/>
    <col min="3574" max="3574" width="10.90625" style="113"/>
    <col min="3575" max="3575" width="0" style="113" hidden="1" customWidth="1"/>
    <col min="3576" max="3576" width="54.7265625" style="113" bestFit="1" customWidth="1"/>
    <col min="3577" max="3588" width="0" style="113" hidden="1" customWidth="1"/>
    <col min="3589" max="3589" width="1.36328125" style="113" customWidth="1"/>
    <col min="3590" max="3591" width="10.1796875" style="113" bestFit="1" customWidth="1"/>
    <col min="3592" max="3593" width="0" style="113" hidden="1" customWidth="1"/>
    <col min="3594" max="3594" width="9.26953125" style="113" bestFit="1" customWidth="1"/>
    <col min="3595" max="3595" width="0" style="113" hidden="1" customWidth="1"/>
    <col min="3596" max="3596" width="9.26953125" style="113" bestFit="1" customWidth="1"/>
    <col min="3597" max="3828" width="7.26953125" style="113" customWidth="1"/>
    <col min="3829" max="3829" width="1.1796875" style="113" customWidth="1"/>
    <col min="3830" max="3830" width="10.90625" style="113"/>
    <col min="3831" max="3831" width="0" style="113" hidden="1" customWidth="1"/>
    <col min="3832" max="3832" width="54.7265625" style="113" bestFit="1" customWidth="1"/>
    <col min="3833" max="3844" width="0" style="113" hidden="1" customWidth="1"/>
    <col min="3845" max="3845" width="1.36328125" style="113" customWidth="1"/>
    <col min="3846" max="3847" width="10.1796875" style="113" bestFit="1" customWidth="1"/>
    <col min="3848" max="3849" width="0" style="113" hidden="1" customWidth="1"/>
    <col min="3850" max="3850" width="9.26953125" style="113" bestFit="1" customWidth="1"/>
    <col min="3851" max="3851" width="0" style="113" hidden="1" customWidth="1"/>
    <col min="3852" max="3852" width="9.26953125" style="113" bestFit="1" customWidth="1"/>
    <col min="3853" max="4084" width="7.26953125" style="113" customWidth="1"/>
    <col min="4085" max="4085" width="1.1796875" style="113" customWidth="1"/>
    <col min="4086" max="4086" width="10.90625" style="113"/>
    <col min="4087" max="4087" width="0" style="113" hidden="1" customWidth="1"/>
    <col min="4088" max="4088" width="54.7265625" style="113" bestFit="1" customWidth="1"/>
    <col min="4089" max="4100" width="0" style="113" hidden="1" customWidth="1"/>
    <col min="4101" max="4101" width="1.36328125" style="113" customWidth="1"/>
    <col min="4102" max="4103" width="10.1796875" style="113" bestFit="1" customWidth="1"/>
    <col min="4104" max="4105" width="0" style="113" hidden="1" customWidth="1"/>
    <col min="4106" max="4106" width="9.26953125" style="113" bestFit="1" customWidth="1"/>
    <col min="4107" max="4107" width="0" style="113" hidden="1" customWidth="1"/>
    <col min="4108" max="4108" width="9.26953125" style="113" bestFit="1" customWidth="1"/>
    <col min="4109" max="4340" width="7.26953125" style="113" customWidth="1"/>
    <col min="4341" max="4341" width="1.1796875" style="113" customWidth="1"/>
    <col min="4342" max="4342" width="10.90625" style="113"/>
    <col min="4343" max="4343" width="0" style="113" hidden="1" customWidth="1"/>
    <col min="4344" max="4344" width="54.7265625" style="113" bestFit="1" customWidth="1"/>
    <col min="4345" max="4356" width="0" style="113" hidden="1" customWidth="1"/>
    <col min="4357" max="4357" width="1.36328125" style="113" customWidth="1"/>
    <col min="4358" max="4359" width="10.1796875" style="113" bestFit="1" customWidth="1"/>
    <col min="4360" max="4361" width="0" style="113" hidden="1" customWidth="1"/>
    <col min="4362" max="4362" width="9.26953125" style="113" bestFit="1" customWidth="1"/>
    <col min="4363" max="4363" width="0" style="113" hidden="1" customWidth="1"/>
    <col min="4364" max="4364" width="9.26953125" style="113" bestFit="1" customWidth="1"/>
    <col min="4365" max="4596" width="7.26953125" style="113" customWidth="1"/>
    <col min="4597" max="4597" width="1.1796875" style="113" customWidth="1"/>
    <col min="4598" max="4598" width="10.90625" style="113"/>
    <col min="4599" max="4599" width="0" style="113" hidden="1" customWidth="1"/>
    <col min="4600" max="4600" width="54.7265625" style="113" bestFit="1" customWidth="1"/>
    <col min="4601" max="4612" width="0" style="113" hidden="1" customWidth="1"/>
    <col min="4613" max="4613" width="1.36328125" style="113" customWidth="1"/>
    <col min="4614" max="4615" width="10.1796875" style="113" bestFit="1" customWidth="1"/>
    <col min="4616" max="4617" width="0" style="113" hidden="1" customWidth="1"/>
    <col min="4618" max="4618" width="9.26953125" style="113" bestFit="1" customWidth="1"/>
    <col min="4619" max="4619" width="0" style="113" hidden="1" customWidth="1"/>
    <col min="4620" max="4620" width="9.26953125" style="113" bestFit="1" customWidth="1"/>
    <col min="4621" max="4852" width="7.26953125" style="113" customWidth="1"/>
    <col min="4853" max="4853" width="1.1796875" style="113" customWidth="1"/>
    <col min="4854" max="4854" width="10.90625" style="113"/>
    <col min="4855" max="4855" width="0" style="113" hidden="1" customWidth="1"/>
    <col min="4856" max="4856" width="54.7265625" style="113" bestFit="1" customWidth="1"/>
    <col min="4857" max="4868" width="0" style="113" hidden="1" customWidth="1"/>
    <col min="4869" max="4869" width="1.36328125" style="113" customWidth="1"/>
    <col min="4870" max="4871" width="10.1796875" style="113" bestFit="1" customWidth="1"/>
    <col min="4872" max="4873" width="0" style="113" hidden="1" customWidth="1"/>
    <col min="4874" max="4874" width="9.26953125" style="113" bestFit="1" customWidth="1"/>
    <col min="4875" max="4875" width="0" style="113" hidden="1" customWidth="1"/>
    <col min="4876" max="4876" width="9.26953125" style="113" bestFit="1" customWidth="1"/>
    <col min="4877" max="5108" width="7.26953125" style="113" customWidth="1"/>
    <col min="5109" max="5109" width="1.1796875" style="113" customWidth="1"/>
    <col min="5110" max="5110" width="10.90625" style="113"/>
    <col min="5111" max="5111" width="0" style="113" hidden="1" customWidth="1"/>
    <col min="5112" max="5112" width="54.7265625" style="113" bestFit="1" customWidth="1"/>
    <col min="5113" max="5124" width="0" style="113" hidden="1" customWidth="1"/>
    <col min="5125" max="5125" width="1.36328125" style="113" customWidth="1"/>
    <col min="5126" max="5127" width="10.1796875" style="113" bestFit="1" customWidth="1"/>
    <col min="5128" max="5129" width="0" style="113" hidden="1" customWidth="1"/>
    <col min="5130" max="5130" width="9.26953125" style="113" bestFit="1" customWidth="1"/>
    <col min="5131" max="5131" width="0" style="113" hidden="1" customWidth="1"/>
    <col min="5132" max="5132" width="9.26953125" style="113" bestFit="1" customWidth="1"/>
    <col min="5133" max="5364" width="7.26953125" style="113" customWidth="1"/>
    <col min="5365" max="5365" width="1.1796875" style="113" customWidth="1"/>
    <col min="5366" max="5366" width="10.90625" style="113"/>
    <col min="5367" max="5367" width="0" style="113" hidden="1" customWidth="1"/>
    <col min="5368" max="5368" width="54.7265625" style="113" bestFit="1" customWidth="1"/>
    <col min="5369" max="5380" width="0" style="113" hidden="1" customWidth="1"/>
    <col min="5381" max="5381" width="1.36328125" style="113" customWidth="1"/>
    <col min="5382" max="5383" width="10.1796875" style="113" bestFit="1" customWidth="1"/>
    <col min="5384" max="5385" width="0" style="113" hidden="1" customWidth="1"/>
    <col min="5386" max="5386" width="9.26953125" style="113" bestFit="1" customWidth="1"/>
    <col min="5387" max="5387" width="0" style="113" hidden="1" customWidth="1"/>
    <col min="5388" max="5388" width="9.26953125" style="113" bestFit="1" customWidth="1"/>
    <col min="5389" max="5620" width="7.26953125" style="113" customWidth="1"/>
    <col min="5621" max="5621" width="1.1796875" style="113" customWidth="1"/>
    <col min="5622" max="5622" width="10.90625" style="113"/>
    <col min="5623" max="5623" width="0" style="113" hidden="1" customWidth="1"/>
    <col min="5624" max="5624" width="54.7265625" style="113" bestFit="1" customWidth="1"/>
    <col min="5625" max="5636" width="0" style="113" hidden="1" customWidth="1"/>
    <col min="5637" max="5637" width="1.36328125" style="113" customWidth="1"/>
    <col min="5638" max="5639" width="10.1796875" style="113" bestFit="1" customWidth="1"/>
    <col min="5640" max="5641" width="0" style="113" hidden="1" customWidth="1"/>
    <col min="5642" max="5642" width="9.26953125" style="113" bestFit="1" customWidth="1"/>
    <col min="5643" max="5643" width="0" style="113" hidden="1" customWidth="1"/>
    <col min="5644" max="5644" width="9.26953125" style="113" bestFit="1" customWidth="1"/>
    <col min="5645" max="5876" width="7.26953125" style="113" customWidth="1"/>
    <col min="5877" max="5877" width="1.1796875" style="113" customWidth="1"/>
    <col min="5878" max="5878" width="10.90625" style="113"/>
    <col min="5879" max="5879" width="0" style="113" hidden="1" customWidth="1"/>
    <col min="5880" max="5880" width="54.7265625" style="113" bestFit="1" customWidth="1"/>
    <col min="5881" max="5892" width="0" style="113" hidden="1" customWidth="1"/>
    <col min="5893" max="5893" width="1.36328125" style="113" customWidth="1"/>
    <col min="5894" max="5895" width="10.1796875" style="113" bestFit="1" customWidth="1"/>
    <col min="5896" max="5897" width="0" style="113" hidden="1" customWidth="1"/>
    <col min="5898" max="5898" width="9.26953125" style="113" bestFit="1" customWidth="1"/>
    <col min="5899" max="5899" width="0" style="113" hidden="1" customWidth="1"/>
    <col min="5900" max="5900" width="9.26953125" style="113" bestFit="1" customWidth="1"/>
    <col min="5901" max="6132" width="7.26953125" style="113" customWidth="1"/>
    <col min="6133" max="6133" width="1.1796875" style="113" customWidth="1"/>
    <col min="6134" max="6134" width="10.90625" style="113"/>
    <col min="6135" max="6135" width="0" style="113" hidden="1" customWidth="1"/>
    <col min="6136" max="6136" width="54.7265625" style="113" bestFit="1" customWidth="1"/>
    <col min="6137" max="6148" width="0" style="113" hidden="1" customWidth="1"/>
    <col min="6149" max="6149" width="1.36328125" style="113" customWidth="1"/>
    <col min="6150" max="6151" width="10.1796875" style="113" bestFit="1" customWidth="1"/>
    <col min="6152" max="6153" width="0" style="113" hidden="1" customWidth="1"/>
    <col min="6154" max="6154" width="9.26953125" style="113" bestFit="1" customWidth="1"/>
    <col min="6155" max="6155" width="0" style="113" hidden="1" customWidth="1"/>
    <col min="6156" max="6156" width="9.26953125" style="113" bestFit="1" customWidth="1"/>
    <col min="6157" max="6388" width="7.26953125" style="113" customWidth="1"/>
    <col min="6389" max="6389" width="1.1796875" style="113" customWidth="1"/>
    <col min="6390" max="6390" width="10.90625" style="113"/>
    <col min="6391" max="6391" width="0" style="113" hidden="1" customWidth="1"/>
    <col min="6392" max="6392" width="54.7265625" style="113" bestFit="1" customWidth="1"/>
    <col min="6393" max="6404" width="0" style="113" hidden="1" customWidth="1"/>
    <col min="6405" max="6405" width="1.36328125" style="113" customWidth="1"/>
    <col min="6406" max="6407" width="10.1796875" style="113" bestFit="1" customWidth="1"/>
    <col min="6408" max="6409" width="0" style="113" hidden="1" customWidth="1"/>
    <col min="6410" max="6410" width="9.26953125" style="113" bestFit="1" customWidth="1"/>
    <col min="6411" max="6411" width="0" style="113" hidden="1" customWidth="1"/>
    <col min="6412" max="6412" width="9.26953125" style="113" bestFit="1" customWidth="1"/>
    <col min="6413" max="6644" width="7.26953125" style="113" customWidth="1"/>
    <col min="6645" max="6645" width="1.1796875" style="113" customWidth="1"/>
    <col min="6646" max="6646" width="10.90625" style="113"/>
    <col min="6647" max="6647" width="0" style="113" hidden="1" customWidth="1"/>
    <col min="6648" max="6648" width="54.7265625" style="113" bestFit="1" customWidth="1"/>
    <col min="6649" max="6660" width="0" style="113" hidden="1" customWidth="1"/>
    <col min="6661" max="6661" width="1.36328125" style="113" customWidth="1"/>
    <col min="6662" max="6663" width="10.1796875" style="113" bestFit="1" customWidth="1"/>
    <col min="6664" max="6665" width="0" style="113" hidden="1" customWidth="1"/>
    <col min="6666" max="6666" width="9.26953125" style="113" bestFit="1" customWidth="1"/>
    <col min="6667" max="6667" width="0" style="113" hidden="1" customWidth="1"/>
    <col min="6668" max="6668" width="9.26953125" style="113" bestFit="1" customWidth="1"/>
    <col min="6669" max="6900" width="7.26953125" style="113" customWidth="1"/>
    <col min="6901" max="6901" width="1.1796875" style="113" customWidth="1"/>
    <col min="6902" max="6902" width="10.90625" style="113"/>
    <col min="6903" max="6903" width="0" style="113" hidden="1" customWidth="1"/>
    <col min="6904" max="6904" width="54.7265625" style="113" bestFit="1" customWidth="1"/>
    <col min="6905" max="6916" width="0" style="113" hidden="1" customWidth="1"/>
    <col min="6917" max="6917" width="1.36328125" style="113" customWidth="1"/>
    <col min="6918" max="6919" width="10.1796875" style="113" bestFit="1" customWidth="1"/>
    <col min="6920" max="6921" width="0" style="113" hidden="1" customWidth="1"/>
    <col min="6922" max="6922" width="9.26953125" style="113" bestFit="1" customWidth="1"/>
    <col min="6923" max="6923" width="0" style="113" hidden="1" customWidth="1"/>
    <col min="6924" max="6924" width="9.26953125" style="113" bestFit="1" customWidth="1"/>
    <col min="6925" max="7156" width="7.26953125" style="113" customWidth="1"/>
    <col min="7157" max="7157" width="1.1796875" style="113" customWidth="1"/>
    <col min="7158" max="7158" width="10.90625" style="113"/>
    <col min="7159" max="7159" width="0" style="113" hidden="1" customWidth="1"/>
    <col min="7160" max="7160" width="54.7265625" style="113" bestFit="1" customWidth="1"/>
    <col min="7161" max="7172" width="0" style="113" hidden="1" customWidth="1"/>
    <col min="7173" max="7173" width="1.36328125" style="113" customWidth="1"/>
    <col min="7174" max="7175" width="10.1796875" style="113" bestFit="1" customWidth="1"/>
    <col min="7176" max="7177" width="0" style="113" hidden="1" customWidth="1"/>
    <col min="7178" max="7178" width="9.26953125" style="113" bestFit="1" customWidth="1"/>
    <col min="7179" max="7179" width="0" style="113" hidden="1" customWidth="1"/>
    <col min="7180" max="7180" width="9.26953125" style="113" bestFit="1" customWidth="1"/>
    <col min="7181" max="7412" width="7.26953125" style="113" customWidth="1"/>
    <col min="7413" max="7413" width="1.1796875" style="113" customWidth="1"/>
    <col min="7414" max="7414" width="10.90625" style="113"/>
    <col min="7415" max="7415" width="0" style="113" hidden="1" customWidth="1"/>
    <col min="7416" max="7416" width="54.7265625" style="113" bestFit="1" customWidth="1"/>
    <col min="7417" max="7428" width="0" style="113" hidden="1" customWidth="1"/>
    <col min="7429" max="7429" width="1.36328125" style="113" customWidth="1"/>
    <col min="7430" max="7431" width="10.1796875" style="113" bestFit="1" customWidth="1"/>
    <col min="7432" max="7433" width="0" style="113" hidden="1" customWidth="1"/>
    <col min="7434" max="7434" width="9.26953125" style="113" bestFit="1" customWidth="1"/>
    <col min="7435" max="7435" width="0" style="113" hidden="1" customWidth="1"/>
    <col min="7436" max="7436" width="9.26953125" style="113" bestFit="1" customWidth="1"/>
    <col min="7437" max="7668" width="7.26953125" style="113" customWidth="1"/>
    <col min="7669" max="7669" width="1.1796875" style="113" customWidth="1"/>
    <col min="7670" max="7670" width="10.90625" style="113"/>
    <col min="7671" max="7671" width="0" style="113" hidden="1" customWidth="1"/>
    <col min="7672" max="7672" width="54.7265625" style="113" bestFit="1" customWidth="1"/>
    <col min="7673" max="7684" width="0" style="113" hidden="1" customWidth="1"/>
    <col min="7685" max="7685" width="1.36328125" style="113" customWidth="1"/>
    <col min="7686" max="7687" width="10.1796875" style="113" bestFit="1" customWidth="1"/>
    <col min="7688" max="7689" width="0" style="113" hidden="1" customWidth="1"/>
    <col min="7690" max="7690" width="9.26953125" style="113" bestFit="1" customWidth="1"/>
    <col min="7691" max="7691" width="0" style="113" hidden="1" customWidth="1"/>
    <col min="7692" max="7692" width="9.26953125" style="113" bestFit="1" customWidth="1"/>
    <col min="7693" max="7924" width="7.26953125" style="113" customWidth="1"/>
    <col min="7925" max="7925" width="1.1796875" style="113" customWidth="1"/>
    <col min="7926" max="7926" width="10.90625" style="113"/>
    <col min="7927" max="7927" width="0" style="113" hidden="1" customWidth="1"/>
    <col min="7928" max="7928" width="54.7265625" style="113" bestFit="1" customWidth="1"/>
    <col min="7929" max="7940" width="0" style="113" hidden="1" customWidth="1"/>
    <col min="7941" max="7941" width="1.36328125" style="113" customWidth="1"/>
    <col min="7942" max="7943" width="10.1796875" style="113" bestFit="1" customWidth="1"/>
    <col min="7944" max="7945" width="0" style="113" hidden="1" customWidth="1"/>
    <col min="7946" max="7946" width="9.26953125" style="113" bestFit="1" customWidth="1"/>
    <col min="7947" max="7947" width="0" style="113" hidden="1" customWidth="1"/>
    <col min="7948" max="7948" width="9.26953125" style="113" bestFit="1" customWidth="1"/>
    <col min="7949" max="8180" width="7.26953125" style="113" customWidth="1"/>
    <col min="8181" max="8181" width="1.1796875" style="113" customWidth="1"/>
    <col min="8182" max="8182" width="10.90625" style="113"/>
    <col min="8183" max="8183" width="0" style="113" hidden="1" customWidth="1"/>
    <col min="8184" max="8184" width="54.7265625" style="113" bestFit="1" customWidth="1"/>
    <col min="8185" max="8196" width="0" style="113" hidden="1" customWidth="1"/>
    <col min="8197" max="8197" width="1.36328125" style="113" customWidth="1"/>
    <col min="8198" max="8199" width="10.1796875" style="113" bestFit="1" customWidth="1"/>
    <col min="8200" max="8201" width="0" style="113" hidden="1" customWidth="1"/>
    <col min="8202" max="8202" width="9.26953125" style="113" bestFit="1" customWidth="1"/>
    <col min="8203" max="8203" width="0" style="113" hidden="1" customWidth="1"/>
    <col min="8204" max="8204" width="9.26953125" style="113" bestFit="1" customWidth="1"/>
    <col min="8205" max="8436" width="7.26953125" style="113" customWidth="1"/>
    <col min="8437" max="8437" width="1.1796875" style="113" customWidth="1"/>
    <col min="8438" max="8438" width="10.90625" style="113"/>
    <col min="8439" max="8439" width="0" style="113" hidden="1" customWidth="1"/>
    <col min="8440" max="8440" width="54.7265625" style="113" bestFit="1" customWidth="1"/>
    <col min="8441" max="8452" width="0" style="113" hidden="1" customWidth="1"/>
    <col min="8453" max="8453" width="1.36328125" style="113" customWidth="1"/>
    <col min="8454" max="8455" width="10.1796875" style="113" bestFit="1" customWidth="1"/>
    <col min="8456" max="8457" width="0" style="113" hidden="1" customWidth="1"/>
    <col min="8458" max="8458" width="9.26953125" style="113" bestFit="1" customWidth="1"/>
    <col min="8459" max="8459" width="0" style="113" hidden="1" customWidth="1"/>
    <col min="8460" max="8460" width="9.26953125" style="113" bestFit="1" customWidth="1"/>
    <col min="8461" max="8692" width="7.26953125" style="113" customWidth="1"/>
    <col min="8693" max="8693" width="1.1796875" style="113" customWidth="1"/>
    <col min="8694" max="8694" width="10.90625" style="113"/>
    <col min="8695" max="8695" width="0" style="113" hidden="1" customWidth="1"/>
    <col min="8696" max="8696" width="54.7265625" style="113" bestFit="1" customWidth="1"/>
    <col min="8697" max="8708" width="0" style="113" hidden="1" customWidth="1"/>
    <col min="8709" max="8709" width="1.36328125" style="113" customWidth="1"/>
    <col min="8710" max="8711" width="10.1796875" style="113" bestFit="1" customWidth="1"/>
    <col min="8712" max="8713" width="0" style="113" hidden="1" customWidth="1"/>
    <col min="8714" max="8714" width="9.26953125" style="113" bestFit="1" customWidth="1"/>
    <col min="8715" max="8715" width="0" style="113" hidden="1" customWidth="1"/>
    <col min="8716" max="8716" width="9.26953125" style="113" bestFit="1" customWidth="1"/>
    <col min="8717" max="8948" width="7.26953125" style="113" customWidth="1"/>
    <col min="8949" max="8949" width="1.1796875" style="113" customWidth="1"/>
    <col min="8950" max="8950" width="10.90625" style="113"/>
    <col min="8951" max="8951" width="0" style="113" hidden="1" customWidth="1"/>
    <col min="8952" max="8952" width="54.7265625" style="113" bestFit="1" customWidth="1"/>
    <col min="8953" max="8964" width="0" style="113" hidden="1" customWidth="1"/>
    <col min="8965" max="8965" width="1.36328125" style="113" customWidth="1"/>
    <col min="8966" max="8967" width="10.1796875" style="113" bestFit="1" customWidth="1"/>
    <col min="8968" max="8969" width="0" style="113" hidden="1" customWidth="1"/>
    <col min="8970" max="8970" width="9.26953125" style="113" bestFit="1" customWidth="1"/>
    <col min="8971" max="8971" width="0" style="113" hidden="1" customWidth="1"/>
    <col min="8972" max="8972" width="9.26953125" style="113" bestFit="1" customWidth="1"/>
    <col min="8973" max="9204" width="7.26953125" style="113" customWidth="1"/>
    <col min="9205" max="9205" width="1.1796875" style="113" customWidth="1"/>
    <col min="9206" max="9206" width="10.90625" style="113"/>
    <col min="9207" max="9207" width="0" style="113" hidden="1" customWidth="1"/>
    <col min="9208" max="9208" width="54.7265625" style="113" bestFit="1" customWidth="1"/>
    <col min="9209" max="9220" width="0" style="113" hidden="1" customWidth="1"/>
    <col min="9221" max="9221" width="1.36328125" style="113" customWidth="1"/>
    <col min="9222" max="9223" width="10.1796875" style="113" bestFit="1" customWidth="1"/>
    <col min="9224" max="9225" width="0" style="113" hidden="1" customWidth="1"/>
    <col min="9226" max="9226" width="9.26953125" style="113" bestFit="1" customWidth="1"/>
    <col min="9227" max="9227" width="0" style="113" hidden="1" customWidth="1"/>
    <col min="9228" max="9228" width="9.26953125" style="113" bestFit="1" customWidth="1"/>
    <col min="9229" max="9460" width="7.26953125" style="113" customWidth="1"/>
    <col min="9461" max="9461" width="1.1796875" style="113" customWidth="1"/>
    <col min="9462" max="9462" width="10.90625" style="113"/>
    <col min="9463" max="9463" width="0" style="113" hidden="1" customWidth="1"/>
    <col min="9464" max="9464" width="54.7265625" style="113" bestFit="1" customWidth="1"/>
    <col min="9465" max="9476" width="0" style="113" hidden="1" customWidth="1"/>
    <col min="9477" max="9477" width="1.36328125" style="113" customWidth="1"/>
    <col min="9478" max="9479" width="10.1796875" style="113" bestFit="1" customWidth="1"/>
    <col min="9480" max="9481" width="0" style="113" hidden="1" customWidth="1"/>
    <col min="9482" max="9482" width="9.26953125" style="113" bestFit="1" customWidth="1"/>
    <col min="9483" max="9483" width="0" style="113" hidden="1" customWidth="1"/>
    <col min="9484" max="9484" width="9.26953125" style="113" bestFit="1" customWidth="1"/>
    <col min="9485" max="9716" width="7.26953125" style="113" customWidth="1"/>
    <col min="9717" max="9717" width="1.1796875" style="113" customWidth="1"/>
    <col min="9718" max="9718" width="10.90625" style="113"/>
    <col min="9719" max="9719" width="0" style="113" hidden="1" customWidth="1"/>
    <col min="9720" max="9720" width="54.7265625" style="113" bestFit="1" customWidth="1"/>
    <col min="9721" max="9732" width="0" style="113" hidden="1" customWidth="1"/>
    <col min="9733" max="9733" width="1.36328125" style="113" customWidth="1"/>
    <col min="9734" max="9735" width="10.1796875" style="113" bestFit="1" customWidth="1"/>
    <col min="9736" max="9737" width="0" style="113" hidden="1" customWidth="1"/>
    <col min="9738" max="9738" width="9.26953125" style="113" bestFit="1" customWidth="1"/>
    <col min="9739" max="9739" width="0" style="113" hidden="1" customWidth="1"/>
    <col min="9740" max="9740" width="9.26953125" style="113" bestFit="1" customWidth="1"/>
    <col min="9741" max="9972" width="7.26953125" style="113" customWidth="1"/>
    <col min="9973" max="9973" width="1.1796875" style="113" customWidth="1"/>
    <col min="9974" max="9974" width="10.90625" style="113"/>
    <col min="9975" max="9975" width="0" style="113" hidden="1" customWidth="1"/>
    <col min="9976" max="9976" width="54.7265625" style="113" bestFit="1" customWidth="1"/>
    <col min="9977" max="9988" width="0" style="113" hidden="1" customWidth="1"/>
    <col min="9989" max="9989" width="1.36328125" style="113" customWidth="1"/>
    <col min="9990" max="9991" width="10.1796875" style="113" bestFit="1" customWidth="1"/>
    <col min="9992" max="9993" width="0" style="113" hidden="1" customWidth="1"/>
    <col min="9994" max="9994" width="9.26953125" style="113" bestFit="1" customWidth="1"/>
    <col min="9995" max="9995" width="0" style="113" hidden="1" customWidth="1"/>
    <col min="9996" max="9996" width="9.26953125" style="113" bestFit="1" customWidth="1"/>
    <col min="9997" max="10228" width="7.26953125" style="113" customWidth="1"/>
    <col min="10229" max="10229" width="1.1796875" style="113" customWidth="1"/>
    <col min="10230" max="10230" width="10.90625" style="113"/>
    <col min="10231" max="10231" width="0" style="113" hidden="1" customWidth="1"/>
    <col min="10232" max="10232" width="54.7265625" style="113" bestFit="1" customWidth="1"/>
    <col min="10233" max="10244" width="0" style="113" hidden="1" customWidth="1"/>
    <col min="10245" max="10245" width="1.36328125" style="113" customWidth="1"/>
    <col min="10246" max="10247" width="10.1796875" style="113" bestFit="1" customWidth="1"/>
    <col min="10248" max="10249" width="0" style="113" hidden="1" customWidth="1"/>
    <col min="10250" max="10250" width="9.26953125" style="113" bestFit="1" customWidth="1"/>
    <col min="10251" max="10251" width="0" style="113" hidden="1" customWidth="1"/>
    <col min="10252" max="10252" width="9.26953125" style="113" bestFit="1" customWidth="1"/>
    <col min="10253" max="10484" width="7.26953125" style="113" customWidth="1"/>
    <col min="10485" max="10485" width="1.1796875" style="113" customWidth="1"/>
    <col min="10486" max="10486" width="10.90625" style="113"/>
    <col min="10487" max="10487" width="0" style="113" hidden="1" customWidth="1"/>
    <col min="10488" max="10488" width="54.7265625" style="113" bestFit="1" customWidth="1"/>
    <col min="10489" max="10500" width="0" style="113" hidden="1" customWidth="1"/>
    <col min="10501" max="10501" width="1.36328125" style="113" customWidth="1"/>
    <col min="10502" max="10503" width="10.1796875" style="113" bestFit="1" customWidth="1"/>
    <col min="10504" max="10505" width="0" style="113" hidden="1" customWidth="1"/>
    <col min="10506" max="10506" width="9.26953125" style="113" bestFit="1" customWidth="1"/>
    <col min="10507" max="10507" width="0" style="113" hidden="1" customWidth="1"/>
    <col min="10508" max="10508" width="9.26953125" style="113" bestFit="1" customWidth="1"/>
    <col min="10509" max="10740" width="7.26953125" style="113" customWidth="1"/>
    <col min="10741" max="10741" width="1.1796875" style="113" customWidth="1"/>
    <col min="10742" max="10742" width="10.90625" style="113"/>
    <col min="10743" max="10743" width="0" style="113" hidden="1" customWidth="1"/>
    <col min="10744" max="10744" width="54.7265625" style="113" bestFit="1" customWidth="1"/>
    <col min="10745" max="10756" width="0" style="113" hidden="1" customWidth="1"/>
    <col min="10757" max="10757" width="1.36328125" style="113" customWidth="1"/>
    <col min="10758" max="10759" width="10.1796875" style="113" bestFit="1" customWidth="1"/>
    <col min="10760" max="10761" width="0" style="113" hidden="1" customWidth="1"/>
    <col min="10762" max="10762" width="9.26953125" style="113" bestFit="1" customWidth="1"/>
    <col min="10763" max="10763" width="0" style="113" hidden="1" customWidth="1"/>
    <col min="10764" max="10764" width="9.26953125" style="113" bestFit="1" customWidth="1"/>
    <col min="10765" max="10996" width="7.26953125" style="113" customWidth="1"/>
    <col min="10997" max="10997" width="1.1796875" style="113" customWidth="1"/>
    <col min="10998" max="10998" width="10.90625" style="113"/>
    <col min="10999" max="10999" width="0" style="113" hidden="1" customWidth="1"/>
    <col min="11000" max="11000" width="54.7265625" style="113" bestFit="1" customWidth="1"/>
    <col min="11001" max="11012" width="0" style="113" hidden="1" customWidth="1"/>
    <col min="11013" max="11013" width="1.36328125" style="113" customWidth="1"/>
    <col min="11014" max="11015" width="10.1796875" style="113" bestFit="1" customWidth="1"/>
    <col min="11016" max="11017" width="0" style="113" hidden="1" customWidth="1"/>
    <col min="11018" max="11018" width="9.26953125" style="113" bestFit="1" customWidth="1"/>
    <col min="11019" max="11019" width="0" style="113" hidden="1" customWidth="1"/>
    <col min="11020" max="11020" width="9.26953125" style="113" bestFit="1" customWidth="1"/>
    <col min="11021" max="11252" width="7.26953125" style="113" customWidth="1"/>
    <col min="11253" max="11253" width="1.1796875" style="113" customWidth="1"/>
    <col min="11254" max="11254" width="10.90625" style="113"/>
    <col min="11255" max="11255" width="0" style="113" hidden="1" customWidth="1"/>
    <col min="11256" max="11256" width="54.7265625" style="113" bestFit="1" customWidth="1"/>
    <col min="11257" max="11268" width="0" style="113" hidden="1" customWidth="1"/>
    <col min="11269" max="11269" width="1.36328125" style="113" customWidth="1"/>
    <col min="11270" max="11271" width="10.1796875" style="113" bestFit="1" customWidth="1"/>
    <col min="11272" max="11273" width="0" style="113" hidden="1" customWidth="1"/>
    <col min="11274" max="11274" width="9.26953125" style="113" bestFit="1" customWidth="1"/>
    <col min="11275" max="11275" width="0" style="113" hidden="1" customWidth="1"/>
    <col min="11276" max="11276" width="9.26953125" style="113" bestFit="1" customWidth="1"/>
    <col min="11277" max="11508" width="7.26953125" style="113" customWidth="1"/>
    <col min="11509" max="11509" width="1.1796875" style="113" customWidth="1"/>
    <col min="11510" max="11510" width="10.90625" style="113"/>
    <col min="11511" max="11511" width="0" style="113" hidden="1" customWidth="1"/>
    <col min="11512" max="11512" width="54.7265625" style="113" bestFit="1" customWidth="1"/>
    <col min="11513" max="11524" width="0" style="113" hidden="1" customWidth="1"/>
    <col min="11525" max="11525" width="1.36328125" style="113" customWidth="1"/>
    <col min="11526" max="11527" width="10.1796875" style="113" bestFit="1" customWidth="1"/>
    <col min="11528" max="11529" width="0" style="113" hidden="1" customWidth="1"/>
    <col min="11530" max="11530" width="9.26953125" style="113" bestFit="1" customWidth="1"/>
    <col min="11531" max="11531" width="0" style="113" hidden="1" customWidth="1"/>
    <col min="11532" max="11532" width="9.26953125" style="113" bestFit="1" customWidth="1"/>
    <col min="11533" max="11764" width="7.26953125" style="113" customWidth="1"/>
    <col min="11765" max="11765" width="1.1796875" style="113" customWidth="1"/>
    <col min="11766" max="11766" width="10.90625" style="113"/>
    <col min="11767" max="11767" width="0" style="113" hidden="1" customWidth="1"/>
    <col min="11768" max="11768" width="54.7265625" style="113" bestFit="1" customWidth="1"/>
    <col min="11769" max="11780" width="0" style="113" hidden="1" customWidth="1"/>
    <col min="11781" max="11781" width="1.36328125" style="113" customWidth="1"/>
    <col min="11782" max="11783" width="10.1796875" style="113" bestFit="1" customWidth="1"/>
    <col min="11784" max="11785" width="0" style="113" hidden="1" customWidth="1"/>
    <col min="11786" max="11786" width="9.26953125" style="113" bestFit="1" customWidth="1"/>
    <col min="11787" max="11787" width="0" style="113" hidden="1" customWidth="1"/>
    <col min="11788" max="11788" width="9.26953125" style="113" bestFit="1" customWidth="1"/>
    <col min="11789" max="12020" width="7.26953125" style="113" customWidth="1"/>
    <col min="12021" max="12021" width="1.1796875" style="113" customWidth="1"/>
    <col min="12022" max="12022" width="10.90625" style="113"/>
    <col min="12023" max="12023" width="0" style="113" hidden="1" customWidth="1"/>
    <col min="12024" max="12024" width="54.7265625" style="113" bestFit="1" customWidth="1"/>
    <col min="12025" max="12036" width="0" style="113" hidden="1" customWidth="1"/>
    <col min="12037" max="12037" width="1.36328125" style="113" customWidth="1"/>
    <col min="12038" max="12039" width="10.1796875" style="113" bestFit="1" customWidth="1"/>
    <col min="12040" max="12041" width="0" style="113" hidden="1" customWidth="1"/>
    <col min="12042" max="12042" width="9.26953125" style="113" bestFit="1" customWidth="1"/>
    <col min="12043" max="12043" width="0" style="113" hidden="1" customWidth="1"/>
    <col min="12044" max="12044" width="9.26953125" style="113" bestFit="1" customWidth="1"/>
    <col min="12045" max="12276" width="7.26953125" style="113" customWidth="1"/>
    <col min="12277" max="12277" width="1.1796875" style="113" customWidth="1"/>
    <col min="12278" max="12278" width="10.90625" style="113"/>
    <col min="12279" max="12279" width="0" style="113" hidden="1" customWidth="1"/>
    <col min="12280" max="12280" width="54.7265625" style="113" bestFit="1" customWidth="1"/>
    <col min="12281" max="12292" width="0" style="113" hidden="1" customWidth="1"/>
    <col min="12293" max="12293" width="1.36328125" style="113" customWidth="1"/>
    <col min="12294" max="12295" width="10.1796875" style="113" bestFit="1" customWidth="1"/>
    <col min="12296" max="12297" width="0" style="113" hidden="1" customWidth="1"/>
    <col min="12298" max="12298" width="9.26953125" style="113" bestFit="1" customWidth="1"/>
    <col min="12299" max="12299" width="0" style="113" hidden="1" customWidth="1"/>
    <col min="12300" max="12300" width="9.26953125" style="113" bestFit="1" customWidth="1"/>
    <col min="12301" max="12532" width="7.26953125" style="113" customWidth="1"/>
    <col min="12533" max="12533" width="1.1796875" style="113" customWidth="1"/>
    <col min="12534" max="12534" width="10.90625" style="113"/>
    <col min="12535" max="12535" width="0" style="113" hidden="1" customWidth="1"/>
    <col min="12536" max="12536" width="54.7265625" style="113" bestFit="1" customWidth="1"/>
    <col min="12537" max="12548" width="0" style="113" hidden="1" customWidth="1"/>
    <col min="12549" max="12549" width="1.36328125" style="113" customWidth="1"/>
    <col min="12550" max="12551" width="10.1796875" style="113" bestFit="1" customWidth="1"/>
    <col min="12552" max="12553" width="0" style="113" hidden="1" customWidth="1"/>
    <col min="12554" max="12554" width="9.26953125" style="113" bestFit="1" customWidth="1"/>
    <col min="12555" max="12555" width="0" style="113" hidden="1" customWidth="1"/>
    <col min="12556" max="12556" width="9.26953125" style="113" bestFit="1" customWidth="1"/>
    <col min="12557" max="12788" width="7.26953125" style="113" customWidth="1"/>
    <col min="12789" max="12789" width="1.1796875" style="113" customWidth="1"/>
    <col min="12790" max="12790" width="10.90625" style="113"/>
    <col min="12791" max="12791" width="0" style="113" hidden="1" customWidth="1"/>
    <col min="12792" max="12792" width="54.7265625" style="113" bestFit="1" customWidth="1"/>
    <col min="12793" max="12804" width="0" style="113" hidden="1" customWidth="1"/>
    <col min="12805" max="12805" width="1.36328125" style="113" customWidth="1"/>
    <col min="12806" max="12807" width="10.1796875" style="113" bestFit="1" customWidth="1"/>
    <col min="12808" max="12809" width="0" style="113" hidden="1" customWidth="1"/>
    <col min="12810" max="12810" width="9.26953125" style="113" bestFit="1" customWidth="1"/>
    <col min="12811" max="12811" width="0" style="113" hidden="1" customWidth="1"/>
    <col min="12812" max="12812" width="9.26953125" style="113" bestFit="1" customWidth="1"/>
    <col min="12813" max="13044" width="7.26953125" style="113" customWidth="1"/>
    <col min="13045" max="13045" width="1.1796875" style="113" customWidth="1"/>
    <col min="13046" max="13046" width="10.90625" style="113"/>
    <col min="13047" max="13047" width="0" style="113" hidden="1" customWidth="1"/>
    <col min="13048" max="13048" width="54.7265625" style="113" bestFit="1" customWidth="1"/>
    <col min="13049" max="13060" width="0" style="113" hidden="1" customWidth="1"/>
    <col min="13061" max="13061" width="1.36328125" style="113" customWidth="1"/>
    <col min="13062" max="13063" width="10.1796875" style="113" bestFit="1" customWidth="1"/>
    <col min="13064" max="13065" width="0" style="113" hidden="1" customWidth="1"/>
    <col min="13066" max="13066" width="9.26953125" style="113" bestFit="1" customWidth="1"/>
    <col min="13067" max="13067" width="0" style="113" hidden="1" customWidth="1"/>
    <col min="13068" max="13068" width="9.26953125" style="113" bestFit="1" customWidth="1"/>
    <col min="13069" max="13300" width="7.26953125" style="113" customWidth="1"/>
    <col min="13301" max="13301" width="1.1796875" style="113" customWidth="1"/>
    <col min="13302" max="13302" width="10.90625" style="113"/>
    <col min="13303" max="13303" width="0" style="113" hidden="1" customWidth="1"/>
    <col min="13304" max="13304" width="54.7265625" style="113" bestFit="1" customWidth="1"/>
    <col min="13305" max="13316" width="0" style="113" hidden="1" customWidth="1"/>
    <col min="13317" max="13317" width="1.36328125" style="113" customWidth="1"/>
    <col min="13318" max="13319" width="10.1796875" style="113" bestFit="1" customWidth="1"/>
    <col min="13320" max="13321" width="0" style="113" hidden="1" customWidth="1"/>
    <col min="13322" max="13322" width="9.26953125" style="113" bestFit="1" customWidth="1"/>
    <col min="13323" max="13323" width="0" style="113" hidden="1" customWidth="1"/>
    <col min="13324" max="13324" width="9.26953125" style="113" bestFit="1" customWidth="1"/>
    <col min="13325" max="13556" width="7.26953125" style="113" customWidth="1"/>
    <col min="13557" max="13557" width="1.1796875" style="113" customWidth="1"/>
    <col min="13558" max="13558" width="10.90625" style="113"/>
    <col min="13559" max="13559" width="0" style="113" hidden="1" customWidth="1"/>
    <col min="13560" max="13560" width="54.7265625" style="113" bestFit="1" customWidth="1"/>
    <col min="13561" max="13572" width="0" style="113" hidden="1" customWidth="1"/>
    <col min="13573" max="13573" width="1.36328125" style="113" customWidth="1"/>
    <col min="13574" max="13575" width="10.1796875" style="113" bestFit="1" customWidth="1"/>
    <col min="13576" max="13577" width="0" style="113" hidden="1" customWidth="1"/>
    <col min="13578" max="13578" width="9.26953125" style="113" bestFit="1" customWidth="1"/>
    <col min="13579" max="13579" width="0" style="113" hidden="1" customWidth="1"/>
    <col min="13580" max="13580" width="9.26953125" style="113" bestFit="1" customWidth="1"/>
    <col min="13581" max="13812" width="7.26953125" style="113" customWidth="1"/>
    <col min="13813" max="13813" width="1.1796875" style="113" customWidth="1"/>
    <col min="13814" max="13814" width="10.90625" style="113"/>
    <col min="13815" max="13815" width="0" style="113" hidden="1" customWidth="1"/>
    <col min="13816" max="13816" width="54.7265625" style="113" bestFit="1" customWidth="1"/>
    <col min="13817" max="13828" width="0" style="113" hidden="1" customWidth="1"/>
    <col min="13829" max="13829" width="1.36328125" style="113" customWidth="1"/>
    <col min="13830" max="13831" width="10.1796875" style="113" bestFit="1" customWidth="1"/>
    <col min="13832" max="13833" width="0" style="113" hidden="1" customWidth="1"/>
    <col min="13834" max="13834" width="9.26953125" style="113" bestFit="1" customWidth="1"/>
    <col min="13835" max="13835" width="0" style="113" hidden="1" customWidth="1"/>
    <col min="13836" max="13836" width="9.26953125" style="113" bestFit="1" customWidth="1"/>
    <col min="13837" max="14068" width="7.26953125" style="113" customWidth="1"/>
    <col min="14069" max="14069" width="1.1796875" style="113" customWidth="1"/>
    <col min="14070" max="14070" width="10.90625" style="113"/>
    <col min="14071" max="14071" width="0" style="113" hidden="1" customWidth="1"/>
    <col min="14072" max="14072" width="54.7265625" style="113" bestFit="1" customWidth="1"/>
    <col min="14073" max="14084" width="0" style="113" hidden="1" customWidth="1"/>
    <col min="14085" max="14085" width="1.36328125" style="113" customWidth="1"/>
    <col min="14086" max="14087" width="10.1796875" style="113" bestFit="1" customWidth="1"/>
    <col min="14088" max="14089" width="0" style="113" hidden="1" customWidth="1"/>
    <col min="14090" max="14090" width="9.26953125" style="113" bestFit="1" customWidth="1"/>
    <col min="14091" max="14091" width="0" style="113" hidden="1" customWidth="1"/>
    <col min="14092" max="14092" width="9.26953125" style="113" bestFit="1" customWidth="1"/>
    <col min="14093" max="14324" width="7.26953125" style="113" customWidth="1"/>
    <col min="14325" max="14325" width="1.1796875" style="113" customWidth="1"/>
    <col min="14326" max="14326" width="10.90625" style="113"/>
    <col min="14327" max="14327" width="0" style="113" hidden="1" customWidth="1"/>
    <col min="14328" max="14328" width="54.7265625" style="113" bestFit="1" customWidth="1"/>
    <col min="14329" max="14340" width="0" style="113" hidden="1" customWidth="1"/>
    <col min="14341" max="14341" width="1.36328125" style="113" customWidth="1"/>
    <col min="14342" max="14343" width="10.1796875" style="113" bestFit="1" customWidth="1"/>
    <col min="14344" max="14345" width="0" style="113" hidden="1" customWidth="1"/>
    <col min="14346" max="14346" width="9.26953125" style="113" bestFit="1" customWidth="1"/>
    <col min="14347" max="14347" width="0" style="113" hidden="1" customWidth="1"/>
    <col min="14348" max="14348" width="9.26953125" style="113" bestFit="1" customWidth="1"/>
    <col min="14349" max="14580" width="7.26953125" style="113" customWidth="1"/>
    <col min="14581" max="14581" width="1.1796875" style="113" customWidth="1"/>
    <col min="14582" max="14582" width="10.90625" style="113"/>
    <col min="14583" max="14583" width="0" style="113" hidden="1" customWidth="1"/>
    <col min="14584" max="14584" width="54.7265625" style="113" bestFit="1" customWidth="1"/>
    <col min="14585" max="14596" width="0" style="113" hidden="1" customWidth="1"/>
    <col min="14597" max="14597" width="1.36328125" style="113" customWidth="1"/>
    <col min="14598" max="14599" width="10.1796875" style="113" bestFit="1" customWidth="1"/>
    <col min="14600" max="14601" width="0" style="113" hidden="1" customWidth="1"/>
    <col min="14602" max="14602" width="9.26953125" style="113" bestFit="1" customWidth="1"/>
    <col min="14603" max="14603" width="0" style="113" hidden="1" customWidth="1"/>
    <col min="14604" max="14604" width="9.26953125" style="113" bestFit="1" customWidth="1"/>
    <col min="14605" max="14836" width="7.26953125" style="113" customWidth="1"/>
    <col min="14837" max="14837" width="1.1796875" style="113" customWidth="1"/>
    <col min="14838" max="14838" width="10.90625" style="113"/>
    <col min="14839" max="14839" width="0" style="113" hidden="1" customWidth="1"/>
    <col min="14840" max="14840" width="54.7265625" style="113" bestFit="1" customWidth="1"/>
    <col min="14841" max="14852" width="0" style="113" hidden="1" customWidth="1"/>
    <col min="14853" max="14853" width="1.36328125" style="113" customWidth="1"/>
    <col min="14854" max="14855" width="10.1796875" style="113" bestFit="1" customWidth="1"/>
    <col min="14856" max="14857" width="0" style="113" hidden="1" customWidth="1"/>
    <col min="14858" max="14858" width="9.26953125" style="113" bestFit="1" customWidth="1"/>
    <col min="14859" max="14859" width="0" style="113" hidden="1" customWidth="1"/>
    <col min="14860" max="14860" width="9.26953125" style="113" bestFit="1" customWidth="1"/>
    <col min="14861" max="15092" width="7.26953125" style="113" customWidth="1"/>
    <col min="15093" max="15093" width="1.1796875" style="113" customWidth="1"/>
    <col min="15094" max="15094" width="10.90625" style="113"/>
    <col min="15095" max="15095" width="0" style="113" hidden="1" customWidth="1"/>
    <col min="15096" max="15096" width="54.7265625" style="113" bestFit="1" customWidth="1"/>
    <col min="15097" max="15108" width="0" style="113" hidden="1" customWidth="1"/>
    <col min="15109" max="15109" width="1.36328125" style="113" customWidth="1"/>
    <col min="15110" max="15111" width="10.1796875" style="113" bestFit="1" customWidth="1"/>
    <col min="15112" max="15113" width="0" style="113" hidden="1" customWidth="1"/>
    <col min="15114" max="15114" width="9.26953125" style="113" bestFit="1" customWidth="1"/>
    <col min="15115" max="15115" width="0" style="113" hidden="1" customWidth="1"/>
    <col min="15116" max="15116" width="9.26953125" style="113" bestFit="1" customWidth="1"/>
    <col min="15117" max="15348" width="7.26953125" style="113" customWidth="1"/>
    <col min="15349" max="15349" width="1.1796875" style="113" customWidth="1"/>
    <col min="15350" max="15350" width="10.90625" style="113"/>
    <col min="15351" max="15351" width="0" style="113" hidden="1" customWidth="1"/>
    <col min="15352" max="15352" width="54.7265625" style="113" bestFit="1" customWidth="1"/>
    <col min="15353" max="15364" width="0" style="113" hidden="1" customWidth="1"/>
    <col min="15365" max="15365" width="1.36328125" style="113" customWidth="1"/>
    <col min="15366" max="15367" width="10.1796875" style="113" bestFit="1" customWidth="1"/>
    <col min="15368" max="15369" width="0" style="113" hidden="1" customWidth="1"/>
    <col min="15370" max="15370" width="9.26953125" style="113" bestFit="1" customWidth="1"/>
    <col min="15371" max="15371" width="0" style="113" hidden="1" customWidth="1"/>
    <col min="15372" max="15372" width="9.26953125" style="113" bestFit="1" customWidth="1"/>
    <col min="15373" max="15604" width="7.26953125" style="113" customWidth="1"/>
    <col min="15605" max="15605" width="1.1796875" style="113" customWidth="1"/>
    <col min="15606" max="15606" width="10.90625" style="113"/>
    <col min="15607" max="15607" width="0" style="113" hidden="1" customWidth="1"/>
    <col min="15608" max="15608" width="54.7265625" style="113" bestFit="1" customWidth="1"/>
    <col min="15609" max="15620" width="0" style="113" hidden="1" customWidth="1"/>
    <col min="15621" max="15621" width="1.36328125" style="113" customWidth="1"/>
    <col min="15622" max="15623" width="10.1796875" style="113" bestFit="1" customWidth="1"/>
    <col min="15624" max="15625" width="0" style="113" hidden="1" customWidth="1"/>
    <col min="15626" max="15626" width="9.26953125" style="113" bestFit="1" customWidth="1"/>
    <col min="15627" max="15627" width="0" style="113" hidden="1" customWidth="1"/>
    <col min="15628" max="15628" width="9.26953125" style="113" bestFit="1" customWidth="1"/>
    <col min="15629" max="15860" width="7.26953125" style="113" customWidth="1"/>
    <col min="15861" max="15861" width="1.1796875" style="113" customWidth="1"/>
    <col min="15862" max="15862" width="10.90625" style="113"/>
    <col min="15863" max="15863" width="0" style="113" hidden="1" customWidth="1"/>
    <col min="15864" max="15864" width="54.7265625" style="113" bestFit="1" customWidth="1"/>
    <col min="15865" max="15876" width="0" style="113" hidden="1" customWidth="1"/>
    <col min="15877" max="15877" width="1.36328125" style="113" customWidth="1"/>
    <col min="15878" max="15879" width="10.1796875" style="113" bestFit="1" customWidth="1"/>
    <col min="15880" max="15881" width="0" style="113" hidden="1" customWidth="1"/>
    <col min="15882" max="15882" width="9.26953125" style="113" bestFit="1" customWidth="1"/>
    <col min="15883" max="15883" width="0" style="113" hidden="1" customWidth="1"/>
    <col min="15884" max="15884" width="9.26953125" style="113" bestFit="1" customWidth="1"/>
    <col min="15885" max="16116" width="7.26953125" style="113" customWidth="1"/>
    <col min="16117" max="16117" width="1.1796875" style="113" customWidth="1"/>
    <col min="16118" max="16118" width="10.90625" style="113"/>
    <col min="16119" max="16119" width="0" style="113" hidden="1" customWidth="1"/>
    <col min="16120" max="16120" width="54.7265625" style="113" bestFit="1" customWidth="1"/>
    <col min="16121" max="16132" width="0" style="113" hidden="1" customWidth="1"/>
    <col min="16133" max="16133" width="1.36328125" style="113" customWidth="1"/>
    <col min="16134" max="16135" width="10.1796875" style="113" bestFit="1" customWidth="1"/>
    <col min="16136" max="16137" width="0" style="113" hidden="1" customWidth="1"/>
    <col min="16138" max="16138" width="9.26953125" style="113" bestFit="1" customWidth="1"/>
    <col min="16139" max="16139" width="0" style="113" hidden="1" customWidth="1"/>
    <col min="16140" max="16140" width="9.26953125" style="113" bestFit="1" customWidth="1"/>
    <col min="16141" max="16384" width="7.26953125" style="113" customWidth="1"/>
  </cols>
  <sheetData>
    <row r="1" spans="2:13" ht="12" customHeight="1" x14ac:dyDescent="0.35"/>
    <row r="2" spans="2:13" ht="19.5" customHeight="1" x14ac:dyDescent="0.35">
      <c r="B2" s="114" t="s">
        <v>948</v>
      </c>
      <c r="C2" s="114"/>
      <c r="D2" s="114"/>
      <c r="E2" s="114"/>
      <c r="F2" s="114"/>
      <c r="G2" s="114"/>
      <c r="H2" s="114"/>
      <c r="I2" s="114"/>
      <c r="J2" s="114"/>
      <c r="K2" s="114"/>
      <c r="L2" s="114"/>
    </row>
    <row r="3" spans="2:13" ht="12.75" customHeight="1" x14ac:dyDescent="0.35">
      <c r="B3" s="114"/>
      <c r="C3" s="114"/>
      <c r="D3" s="114"/>
      <c r="E3" s="114"/>
      <c r="F3" s="114"/>
      <c r="G3" s="114"/>
      <c r="H3" s="114"/>
      <c r="I3" s="114"/>
      <c r="J3" s="114"/>
      <c r="K3" s="114"/>
      <c r="L3" s="114"/>
    </row>
    <row r="4" spans="2:13" ht="13.5" customHeight="1" x14ac:dyDescent="0.35">
      <c r="B4" s="115" t="s">
        <v>949</v>
      </c>
      <c r="D4" s="116" t="s">
        <v>950</v>
      </c>
    </row>
    <row r="5" spans="2:13" ht="6" customHeight="1" x14ac:dyDescent="0.35"/>
    <row r="6" spans="2:13" ht="13.5" customHeight="1" x14ac:dyDescent="0.35">
      <c r="B6" s="117" t="s">
        <v>951</v>
      </c>
      <c r="C6" s="118"/>
      <c r="D6" s="119" t="s">
        <v>952</v>
      </c>
      <c r="E6" s="120" t="s">
        <v>844</v>
      </c>
      <c r="F6" s="120" t="s">
        <v>937</v>
      </c>
      <c r="G6" s="120" t="s">
        <v>953</v>
      </c>
      <c r="H6" s="120" t="s">
        <v>954</v>
      </c>
      <c r="I6" s="120" t="s">
        <v>848</v>
      </c>
      <c r="J6" s="119" t="s">
        <v>849</v>
      </c>
      <c r="K6" s="119" t="s">
        <v>955</v>
      </c>
      <c r="L6" s="120" t="s">
        <v>956</v>
      </c>
      <c r="M6" s="113" t="s">
        <v>957</v>
      </c>
    </row>
    <row r="7" spans="2:13" ht="12" customHeight="1" x14ac:dyDescent="0.35">
      <c r="B7" s="121" t="s">
        <v>958</v>
      </c>
      <c r="D7" s="116" t="s">
        <v>959</v>
      </c>
      <c r="E7" s="122">
        <v>181599</v>
      </c>
      <c r="F7" s="122">
        <v>0</v>
      </c>
      <c r="G7" s="122">
        <v>181599</v>
      </c>
      <c r="H7" s="122">
        <v>0</v>
      </c>
      <c r="I7" s="122">
        <v>181599</v>
      </c>
      <c r="J7" s="123">
        <v>0</v>
      </c>
      <c r="K7" s="123">
        <v>0</v>
      </c>
      <c r="L7" s="122">
        <v>0</v>
      </c>
      <c r="M7" s="113">
        <v>101</v>
      </c>
    </row>
    <row r="8" spans="2:13" ht="12" customHeight="1" x14ac:dyDescent="0.35">
      <c r="B8" s="121" t="s">
        <v>960</v>
      </c>
      <c r="D8" s="116" t="s">
        <v>961</v>
      </c>
      <c r="E8" s="122">
        <v>1242662</v>
      </c>
      <c r="F8" s="122">
        <v>176568</v>
      </c>
      <c r="G8" s="122">
        <v>1066094</v>
      </c>
      <c r="H8" s="122">
        <v>0</v>
      </c>
      <c r="I8" s="122">
        <v>1066094</v>
      </c>
      <c r="J8" s="123">
        <v>0</v>
      </c>
      <c r="K8" s="123">
        <v>0</v>
      </c>
      <c r="L8" s="122">
        <v>0</v>
      </c>
      <c r="M8" s="113">
        <v>784</v>
      </c>
    </row>
    <row r="9" spans="2:13" ht="12" customHeight="1" x14ac:dyDescent="0.35">
      <c r="B9" s="121" t="s">
        <v>962</v>
      </c>
      <c r="D9" s="116" t="s">
        <v>963</v>
      </c>
      <c r="E9" s="122">
        <v>13816</v>
      </c>
      <c r="F9" s="122">
        <v>13816</v>
      </c>
      <c r="G9" s="122">
        <v>0</v>
      </c>
      <c r="H9" s="122">
        <v>0</v>
      </c>
      <c r="I9" s="122">
        <v>0</v>
      </c>
      <c r="J9" s="123">
        <v>0</v>
      </c>
      <c r="K9" s="123">
        <v>0</v>
      </c>
      <c r="L9" s="122">
        <v>0</v>
      </c>
    </row>
    <row r="10" spans="2:13" ht="12" customHeight="1" x14ac:dyDescent="0.35">
      <c r="B10" s="121" t="s">
        <v>964</v>
      </c>
      <c r="D10" s="116" t="s">
        <v>965</v>
      </c>
      <c r="E10" s="122">
        <v>478670681</v>
      </c>
      <c r="F10" s="122">
        <v>199724</v>
      </c>
      <c r="G10" s="122">
        <v>478470957</v>
      </c>
      <c r="H10" s="122">
        <v>0</v>
      </c>
      <c r="I10" s="122">
        <v>478470957</v>
      </c>
      <c r="J10" s="123">
        <v>0</v>
      </c>
      <c r="K10" s="123">
        <v>0</v>
      </c>
      <c r="L10" s="122">
        <v>0</v>
      </c>
    </row>
    <row r="11" spans="2:13" ht="12" customHeight="1" x14ac:dyDescent="0.35">
      <c r="B11" s="121" t="s">
        <v>966</v>
      </c>
      <c r="D11" s="116" t="s">
        <v>967</v>
      </c>
      <c r="E11" s="122">
        <v>2886576</v>
      </c>
      <c r="F11" s="122">
        <v>2812036</v>
      </c>
      <c r="G11" s="122">
        <v>74540</v>
      </c>
      <c r="H11" s="122">
        <v>0</v>
      </c>
      <c r="I11" s="122">
        <v>74540</v>
      </c>
      <c r="J11" s="123">
        <v>0</v>
      </c>
      <c r="K11" s="123">
        <v>0</v>
      </c>
      <c r="L11" s="122">
        <v>0</v>
      </c>
    </row>
    <row r="12" spans="2:13" ht="12" customHeight="1" x14ac:dyDescent="0.35">
      <c r="B12" s="121" t="s">
        <v>968</v>
      </c>
      <c r="D12" s="116" t="s">
        <v>969</v>
      </c>
      <c r="E12" s="122">
        <v>47995058</v>
      </c>
      <c r="F12" s="122">
        <v>0</v>
      </c>
      <c r="G12" s="122">
        <v>47995058</v>
      </c>
      <c r="H12" s="122">
        <v>0</v>
      </c>
      <c r="I12" s="122">
        <v>47995058</v>
      </c>
      <c r="J12" s="123">
        <v>0</v>
      </c>
      <c r="K12" s="123">
        <v>0</v>
      </c>
      <c r="L12" s="122">
        <v>0</v>
      </c>
    </row>
    <row r="13" spans="2:13" ht="12" customHeight="1" x14ac:dyDescent="0.35">
      <c r="B13" s="121" t="s">
        <v>970</v>
      </c>
      <c r="D13" s="116" t="s">
        <v>971</v>
      </c>
      <c r="E13" s="122">
        <v>176568</v>
      </c>
      <c r="F13" s="122">
        <v>176568</v>
      </c>
      <c r="G13" s="122">
        <v>0</v>
      </c>
      <c r="H13" s="122">
        <v>0</v>
      </c>
      <c r="I13" s="122">
        <v>0</v>
      </c>
      <c r="J13" s="123">
        <v>0</v>
      </c>
      <c r="K13" s="123">
        <v>0</v>
      </c>
      <c r="L13" s="122">
        <v>0</v>
      </c>
    </row>
    <row r="14" spans="2:13" ht="12" customHeight="1" x14ac:dyDescent="0.35">
      <c r="B14" s="121" t="s">
        <v>972</v>
      </c>
      <c r="D14" s="116" t="s">
        <v>973</v>
      </c>
      <c r="E14" s="122">
        <v>0</v>
      </c>
      <c r="F14" s="122">
        <v>6368624</v>
      </c>
      <c r="G14" s="122">
        <v>0</v>
      </c>
      <c r="H14" s="122">
        <v>6368624</v>
      </c>
      <c r="I14" s="122">
        <v>0</v>
      </c>
      <c r="J14" s="123">
        <v>6368624</v>
      </c>
      <c r="K14" s="123">
        <v>0</v>
      </c>
      <c r="L14" s="122">
        <v>0</v>
      </c>
    </row>
    <row r="15" spans="2:13" ht="12" customHeight="1" x14ac:dyDescent="0.35">
      <c r="B15" s="121" t="s">
        <v>974</v>
      </c>
      <c r="D15" s="116" t="s">
        <v>975</v>
      </c>
      <c r="E15" s="122">
        <v>0</v>
      </c>
      <c r="F15" s="122">
        <v>167730436</v>
      </c>
      <c r="G15" s="122">
        <v>0</v>
      </c>
      <c r="H15" s="122">
        <v>167730436</v>
      </c>
      <c r="I15" s="122">
        <v>0</v>
      </c>
      <c r="J15" s="123">
        <v>167730436</v>
      </c>
      <c r="K15" s="123">
        <v>0</v>
      </c>
      <c r="L15" s="122">
        <v>0</v>
      </c>
    </row>
    <row r="16" spans="2:13" ht="12" customHeight="1" x14ac:dyDescent="0.35">
      <c r="B16" s="121" t="s">
        <v>976</v>
      </c>
      <c r="D16" s="116" t="s">
        <v>977</v>
      </c>
      <c r="E16" s="122">
        <v>0</v>
      </c>
      <c r="F16" s="122">
        <v>17134118</v>
      </c>
      <c r="G16" s="122">
        <v>0</v>
      </c>
      <c r="H16" s="122">
        <v>17134118</v>
      </c>
      <c r="I16" s="122">
        <v>0</v>
      </c>
      <c r="J16" s="123">
        <v>17134118</v>
      </c>
      <c r="K16" s="123">
        <v>0</v>
      </c>
      <c r="L16" s="122">
        <v>0</v>
      </c>
    </row>
    <row r="17" spans="2:18" ht="12" customHeight="1" x14ac:dyDescent="0.35">
      <c r="B17" s="121" t="s">
        <v>978</v>
      </c>
      <c r="D17" s="116" t="s">
        <v>979</v>
      </c>
      <c r="E17" s="122">
        <v>0</v>
      </c>
      <c r="F17" s="122">
        <v>968640</v>
      </c>
      <c r="G17" s="122">
        <v>0</v>
      </c>
      <c r="H17" s="122">
        <v>968640</v>
      </c>
      <c r="I17" s="122">
        <v>0</v>
      </c>
      <c r="J17" s="123">
        <v>968640</v>
      </c>
      <c r="K17" s="123">
        <v>0</v>
      </c>
      <c r="L17" s="122">
        <v>0</v>
      </c>
    </row>
    <row r="18" spans="2:18" ht="12" customHeight="1" x14ac:dyDescent="0.35">
      <c r="B18" s="121" t="s">
        <v>980</v>
      </c>
      <c r="D18" s="116" t="s">
        <v>981</v>
      </c>
      <c r="E18" s="122">
        <v>0</v>
      </c>
      <c r="F18" s="122">
        <v>34966</v>
      </c>
      <c r="G18" s="122">
        <v>0</v>
      </c>
      <c r="H18" s="122">
        <v>34966</v>
      </c>
      <c r="I18" s="122">
        <v>0</v>
      </c>
      <c r="J18" s="123">
        <v>34966</v>
      </c>
      <c r="K18" s="123">
        <v>0</v>
      </c>
      <c r="L18" s="122">
        <v>0</v>
      </c>
    </row>
    <row r="19" spans="2:18" ht="12" customHeight="1" x14ac:dyDescent="0.35">
      <c r="B19" s="121" t="s">
        <v>982</v>
      </c>
      <c r="D19" s="116" t="s">
        <v>983</v>
      </c>
      <c r="E19" s="122">
        <v>145307</v>
      </c>
      <c r="F19" s="122">
        <v>0</v>
      </c>
      <c r="G19" s="122">
        <v>145307</v>
      </c>
      <c r="H19" s="122">
        <v>0</v>
      </c>
      <c r="I19" s="122">
        <v>145307</v>
      </c>
      <c r="J19" s="123">
        <v>0</v>
      </c>
      <c r="K19" s="123">
        <v>0</v>
      </c>
      <c r="L19" s="122">
        <v>0</v>
      </c>
    </row>
    <row r="20" spans="2:18" ht="12" customHeight="1" x14ac:dyDescent="0.35">
      <c r="B20" s="121" t="s">
        <v>984</v>
      </c>
      <c r="D20" s="116" t="s">
        <v>985</v>
      </c>
      <c r="E20" s="122">
        <v>120063138</v>
      </c>
      <c r="F20" s="122">
        <v>389151689</v>
      </c>
      <c r="G20" s="122">
        <v>0</v>
      </c>
      <c r="H20" s="122">
        <v>269088551</v>
      </c>
      <c r="I20" s="122">
        <v>0</v>
      </c>
      <c r="J20" s="123">
        <v>269088551</v>
      </c>
      <c r="K20" s="123">
        <v>0</v>
      </c>
      <c r="L20" s="122">
        <v>0</v>
      </c>
    </row>
    <row r="21" spans="2:18" ht="12" customHeight="1" x14ac:dyDescent="0.35">
      <c r="B21" s="121" t="s">
        <v>986</v>
      </c>
      <c r="D21" s="116" t="s">
        <v>987</v>
      </c>
      <c r="E21" s="122">
        <v>120063138</v>
      </c>
      <c r="F21" s="122">
        <v>120063138</v>
      </c>
      <c r="G21" s="122">
        <v>0</v>
      </c>
      <c r="H21" s="122">
        <v>0</v>
      </c>
      <c r="I21" s="122">
        <v>0</v>
      </c>
      <c r="J21" s="123">
        <v>0</v>
      </c>
      <c r="K21" s="123">
        <v>0</v>
      </c>
      <c r="L21" s="122">
        <v>0</v>
      </c>
    </row>
    <row r="22" spans="2:18" ht="12" customHeight="1" x14ac:dyDescent="0.35">
      <c r="B22" s="121" t="s">
        <v>988</v>
      </c>
      <c r="D22" s="116" t="s">
        <v>989</v>
      </c>
      <c r="E22" s="122">
        <v>199724</v>
      </c>
      <c r="F22" s="122">
        <v>69866250</v>
      </c>
      <c r="G22" s="122">
        <v>0</v>
      </c>
      <c r="H22" s="122">
        <v>69666526</v>
      </c>
      <c r="I22" s="122">
        <v>0</v>
      </c>
      <c r="J22" s="123">
        <v>0</v>
      </c>
      <c r="K22" s="123">
        <v>0</v>
      </c>
      <c r="L22" s="122">
        <v>69666526</v>
      </c>
      <c r="M22" s="113">
        <v>1660</v>
      </c>
      <c r="N22" s="124">
        <f>+L22</f>
        <v>69666526</v>
      </c>
    </row>
    <row r="23" spans="2:18" ht="12" customHeight="1" x14ac:dyDescent="0.3">
      <c r="B23" s="121" t="s">
        <v>990</v>
      </c>
      <c r="D23" s="116" t="s">
        <v>991</v>
      </c>
      <c r="E23" s="122">
        <v>126</v>
      </c>
      <c r="F23" s="122">
        <v>0</v>
      </c>
      <c r="G23" s="122">
        <v>126</v>
      </c>
      <c r="H23" s="122">
        <v>0</v>
      </c>
      <c r="I23" s="122">
        <v>0</v>
      </c>
      <c r="J23" s="123">
        <v>0</v>
      </c>
      <c r="K23" s="123">
        <v>126</v>
      </c>
      <c r="L23" s="122">
        <v>0</v>
      </c>
      <c r="M23" s="113">
        <v>1671</v>
      </c>
      <c r="N23" s="125">
        <f>-K23</f>
        <v>-126</v>
      </c>
      <c r="O23" s="125"/>
      <c r="P23" s="125"/>
      <c r="Q23" s="125"/>
      <c r="R23" s="125"/>
    </row>
    <row r="24" spans="2:18" ht="12" customHeight="1" x14ac:dyDescent="0.3">
      <c r="B24" s="121" t="s">
        <v>992</v>
      </c>
      <c r="D24" s="116" t="s">
        <v>993</v>
      </c>
      <c r="E24" s="122">
        <v>83392</v>
      </c>
      <c r="F24" s="122">
        <v>0</v>
      </c>
      <c r="G24" s="122">
        <v>83392</v>
      </c>
      <c r="H24" s="122">
        <v>0</v>
      </c>
      <c r="I24" s="122">
        <v>0</v>
      </c>
      <c r="J24" s="123">
        <v>0</v>
      </c>
      <c r="K24" s="123">
        <v>83392</v>
      </c>
      <c r="L24" s="122">
        <v>0</v>
      </c>
      <c r="M24" s="113">
        <v>1671</v>
      </c>
      <c r="N24" s="126">
        <f>-K24</f>
        <v>-83392</v>
      </c>
    </row>
    <row r="25" spans="2:18" ht="12" customHeight="1" x14ac:dyDescent="0.3">
      <c r="B25" s="121" t="s">
        <v>994</v>
      </c>
      <c r="D25" s="116" t="s">
        <v>995</v>
      </c>
      <c r="E25" s="122">
        <v>162752</v>
      </c>
      <c r="F25" s="122">
        <v>0</v>
      </c>
      <c r="G25" s="122">
        <v>162752</v>
      </c>
      <c r="H25" s="122">
        <v>0</v>
      </c>
      <c r="I25" s="122">
        <v>0</v>
      </c>
      <c r="J25" s="123">
        <v>0</v>
      </c>
      <c r="K25" s="123">
        <v>162752</v>
      </c>
      <c r="L25" s="122">
        <v>0</v>
      </c>
      <c r="M25" s="113">
        <v>1671</v>
      </c>
      <c r="N25" s="126">
        <f>-K25</f>
        <v>-162752</v>
      </c>
    </row>
    <row r="26" spans="2:18" ht="12" customHeight="1" x14ac:dyDescent="0.35">
      <c r="B26" s="121" t="s">
        <v>996</v>
      </c>
      <c r="D26" s="116" t="s">
        <v>997</v>
      </c>
      <c r="E26" s="122">
        <v>2812036</v>
      </c>
      <c r="F26" s="122">
        <v>0</v>
      </c>
      <c r="G26" s="122">
        <v>2812036</v>
      </c>
      <c r="H26" s="122">
        <v>0</v>
      </c>
      <c r="I26" s="122">
        <v>0</v>
      </c>
      <c r="J26" s="123">
        <v>0</v>
      </c>
      <c r="K26" s="123">
        <v>2812036</v>
      </c>
      <c r="L26" s="122">
        <v>0</v>
      </c>
      <c r="M26" s="113">
        <v>1670</v>
      </c>
    </row>
    <row r="27" spans="2:18" ht="12" customHeight="1" thickBot="1" x14ac:dyDescent="0.4">
      <c r="B27" s="119" t="s">
        <v>998</v>
      </c>
      <c r="C27" s="119"/>
      <c r="D27" s="119" t="s">
        <v>998</v>
      </c>
      <c r="E27" s="127">
        <v>774696573</v>
      </c>
      <c r="F27" s="127">
        <v>774696573</v>
      </c>
      <c r="G27" s="127">
        <v>530991861</v>
      </c>
      <c r="H27" s="127">
        <v>530991861</v>
      </c>
      <c r="I27" s="127">
        <v>527933555</v>
      </c>
      <c r="J27" s="128">
        <v>461325335</v>
      </c>
      <c r="K27" s="128">
        <v>3058306</v>
      </c>
      <c r="L27" s="127">
        <v>69666526</v>
      </c>
      <c r="N27" s="129">
        <f>SUM(N22:N26)</f>
        <v>69420256</v>
      </c>
      <c r="O27" s="130" t="s">
        <v>999</v>
      </c>
    </row>
    <row r="28" spans="2:18" ht="7.5" customHeight="1" thickTop="1" x14ac:dyDescent="0.35"/>
    <row r="29" spans="2:18" ht="12" customHeight="1" x14ac:dyDescent="0.35">
      <c r="B29" s="131" t="s">
        <v>1000</v>
      </c>
      <c r="C29" s="131"/>
      <c r="D29" s="131" t="s">
        <v>1000</v>
      </c>
      <c r="J29" s="132">
        <v>66608220</v>
      </c>
      <c r="K29" s="132">
        <v>66608220</v>
      </c>
    </row>
    <row r="30" spans="2:18" ht="7.5" customHeight="1" x14ac:dyDescent="0.35"/>
    <row r="31" spans="2:18" ht="14.25" customHeight="1" x14ac:dyDescent="0.35">
      <c r="B31" s="119" t="s">
        <v>1001</v>
      </c>
      <c r="C31" s="119"/>
      <c r="D31" s="119" t="s">
        <v>1001</v>
      </c>
      <c r="E31" s="127">
        <v>774696573</v>
      </c>
      <c r="F31" s="127">
        <v>774696573</v>
      </c>
      <c r="G31" s="127">
        <v>530991861</v>
      </c>
      <c r="H31" s="127">
        <v>530991861</v>
      </c>
      <c r="I31" s="127">
        <v>527933555</v>
      </c>
      <c r="J31" s="128">
        <v>527933555</v>
      </c>
      <c r="K31" s="128">
        <v>69666526</v>
      </c>
      <c r="L31" s="127">
        <v>69666526</v>
      </c>
    </row>
    <row r="32" spans="2:18" ht="204" customHeight="1" x14ac:dyDescent="0.35"/>
    <row r="33" spans="12:12" ht="12" customHeight="1" x14ac:dyDescent="0.35"/>
    <row r="34" spans="12:12" ht="13.5" customHeight="1" x14ac:dyDescent="0.35">
      <c r="L34" s="116"/>
    </row>
    <row r="35" spans="12:12" ht="6" customHeight="1" x14ac:dyDescent="0.35"/>
  </sheetData>
  <mergeCells count="2">
    <mergeCell ref="B2:L3"/>
    <mergeCell ref="N23:R23"/>
  </mergeCells>
  <pageMargins left="0.11811023622047245" right="0.11811023622047245" top="0.11811023622047245" bottom="0.11811023622047245" header="0" footer="0"/>
  <pageSetup scale="9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tabSelected="1" topLeftCell="A2" zoomScale="70" zoomScaleNormal="70" workbookViewId="0">
      <selection activeCell="S22" sqref="S22"/>
    </sheetView>
    <sheetView workbookViewId="1"/>
  </sheetViews>
  <sheetFormatPr baseColWidth="10" defaultRowHeight="14.5" x14ac:dyDescent="0.35"/>
  <cols>
    <col min="12" max="12" width="24.1796875" customWidth="1"/>
    <col min="13" max="18" width="12" style="133" bestFit="1" customWidth="1"/>
    <col min="19" max="21" width="11" style="133" bestFit="1" customWidth="1"/>
    <col min="22" max="22" width="12.6328125" style="133" bestFit="1" customWidth="1"/>
  </cols>
  <sheetData>
    <row r="1" spans="1:22" x14ac:dyDescent="0.35">
      <c r="C1" s="107" t="s">
        <v>944</v>
      </c>
      <c r="D1" s="107"/>
      <c r="E1" s="107"/>
      <c r="F1" s="107"/>
      <c r="G1" s="107"/>
      <c r="H1" s="107"/>
    </row>
    <row r="2" spans="1:22"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2" ht="50" x14ac:dyDescent="0.35">
      <c r="B3" s="109"/>
      <c r="C3" s="109"/>
      <c r="D3" s="109"/>
      <c r="E3" s="109"/>
      <c r="F3" s="77" t="s">
        <v>930</v>
      </c>
      <c r="G3" s="77" t="s">
        <v>931</v>
      </c>
      <c r="H3" s="109"/>
      <c r="I3" s="79" t="s">
        <v>841</v>
      </c>
      <c r="J3" s="79" t="s">
        <v>842</v>
      </c>
      <c r="K3" s="78" t="s">
        <v>947</v>
      </c>
      <c r="L3" s="79" t="s">
        <v>843</v>
      </c>
      <c r="M3" s="134" t="s">
        <v>844</v>
      </c>
      <c r="N3" s="134" t="s">
        <v>937</v>
      </c>
      <c r="O3" s="134" t="s">
        <v>846</v>
      </c>
      <c r="P3" s="134" t="s">
        <v>847</v>
      </c>
      <c r="Q3" s="134" t="s">
        <v>848</v>
      </c>
      <c r="R3" s="134" t="s">
        <v>849</v>
      </c>
      <c r="S3" s="134" t="s">
        <v>850</v>
      </c>
      <c r="T3" s="134" t="s">
        <v>851</v>
      </c>
      <c r="U3" s="134" t="s">
        <v>852</v>
      </c>
      <c r="V3" s="134" t="s">
        <v>853</v>
      </c>
    </row>
    <row r="4" spans="1:22" x14ac:dyDescent="0.35">
      <c r="B4" s="75" t="s">
        <v>855</v>
      </c>
      <c r="C4" s="75" t="s">
        <v>856</v>
      </c>
      <c r="D4" s="75" t="s">
        <v>857</v>
      </c>
      <c r="E4" s="75" t="s">
        <v>858</v>
      </c>
      <c r="F4" s="75" t="s">
        <v>859</v>
      </c>
      <c r="G4" s="75" t="s">
        <v>860</v>
      </c>
      <c r="H4" s="75" t="s">
        <v>861</v>
      </c>
      <c r="I4" s="75" t="s">
        <v>862</v>
      </c>
      <c r="J4" s="75" t="s">
        <v>863</v>
      </c>
      <c r="K4" s="75"/>
      <c r="L4" s="75" t="s">
        <v>864</v>
      </c>
      <c r="M4" s="135" t="s">
        <v>865</v>
      </c>
      <c r="N4" s="135" t="s">
        <v>881</v>
      </c>
      <c r="O4" s="135" t="s">
        <v>882</v>
      </c>
      <c r="P4" s="135" t="s">
        <v>883</v>
      </c>
      <c r="Q4" s="135" t="s">
        <v>884</v>
      </c>
      <c r="R4" s="135" t="s">
        <v>885</v>
      </c>
      <c r="S4" s="135" t="s">
        <v>886</v>
      </c>
      <c r="T4" s="135" t="s">
        <v>887</v>
      </c>
      <c r="U4" s="135" t="s">
        <v>888</v>
      </c>
      <c r="V4" s="135" t="s">
        <v>889</v>
      </c>
    </row>
    <row r="5" spans="1:22" x14ac:dyDescent="0.35">
      <c r="B5" s="75" t="s">
        <v>932</v>
      </c>
      <c r="C5" s="75" t="s">
        <v>933</v>
      </c>
      <c r="D5" s="75" t="s">
        <v>934</v>
      </c>
      <c r="E5" s="75" t="s">
        <v>942</v>
      </c>
      <c r="F5" s="75" t="s">
        <v>935</v>
      </c>
      <c r="G5" s="75" t="s">
        <v>935</v>
      </c>
      <c r="H5" s="75" t="s">
        <v>932</v>
      </c>
      <c r="I5" s="75" t="s">
        <v>934</v>
      </c>
      <c r="J5" s="75" t="s">
        <v>938</v>
      </c>
      <c r="K5" s="75"/>
      <c r="L5" s="75" t="s">
        <v>939</v>
      </c>
      <c r="M5" s="135" t="s">
        <v>940</v>
      </c>
      <c r="N5" s="135" t="s">
        <v>940</v>
      </c>
      <c r="O5" s="135" t="s">
        <v>940</v>
      </c>
      <c r="P5" s="135" t="s">
        <v>940</v>
      </c>
      <c r="Q5" s="135" t="s">
        <v>940</v>
      </c>
      <c r="R5" s="135" t="s">
        <v>940</v>
      </c>
      <c r="S5" s="135" t="s">
        <v>940</v>
      </c>
      <c r="T5" s="135" t="s">
        <v>940</v>
      </c>
      <c r="U5" s="135" t="s">
        <v>942</v>
      </c>
      <c r="V5" s="135" t="s">
        <v>943</v>
      </c>
    </row>
    <row r="6" spans="1:22" x14ac:dyDescent="0.35">
      <c r="B6" s="75" t="s">
        <v>936</v>
      </c>
      <c r="C6" s="75"/>
      <c r="D6" s="75"/>
      <c r="E6" s="75"/>
      <c r="F6" s="75"/>
      <c r="G6" s="75"/>
      <c r="H6" s="75"/>
    </row>
    <row r="7" spans="1:22" x14ac:dyDescent="0.35">
      <c r="B7" s="75" t="s">
        <v>941</v>
      </c>
      <c r="V7" s="133">
        <v>33949845.917368799</v>
      </c>
    </row>
    <row r="8" spans="1:22" x14ac:dyDescent="0.35">
      <c r="V8" s="133">
        <f>SUM(V10:V24)</f>
        <v>33949846</v>
      </c>
    </row>
    <row r="9" spans="1:22" x14ac:dyDescent="0.35">
      <c r="A9">
        <v>1</v>
      </c>
      <c r="B9">
        <v>1</v>
      </c>
      <c r="C9">
        <v>643000</v>
      </c>
      <c r="D9" t="s">
        <v>1002</v>
      </c>
      <c r="E9">
        <v>2</v>
      </c>
      <c r="F9">
        <v>100</v>
      </c>
      <c r="G9">
        <v>200</v>
      </c>
      <c r="H9">
        <v>1</v>
      </c>
    </row>
    <row r="10" spans="1:22" x14ac:dyDescent="0.35">
      <c r="A10">
        <v>2</v>
      </c>
      <c r="B10">
        <v>2</v>
      </c>
      <c r="I10" t="s">
        <v>958</v>
      </c>
      <c r="J10" t="str">
        <f>+'ANEXO N°1 (DDJJ 1847 y 1926)'!B12</f>
        <v>1.01.01.00</v>
      </c>
      <c r="K10" t="str">
        <f>+VLOOKUP(J10,'ANEXO N°1 (DDJJ 1847 y 1926)'!$B$10:$C$186,2,FALSE)</f>
        <v>Disponible</v>
      </c>
      <c r="L10" t="s">
        <v>959</v>
      </c>
      <c r="M10" s="133">
        <v>181599</v>
      </c>
      <c r="N10" s="133">
        <v>0</v>
      </c>
      <c r="O10" s="133">
        <v>181599</v>
      </c>
      <c r="P10" s="133">
        <v>0</v>
      </c>
      <c r="Q10" s="133">
        <v>181599</v>
      </c>
      <c r="R10" s="133">
        <v>0</v>
      </c>
      <c r="S10" s="133">
        <v>0</v>
      </c>
      <c r="T10" s="133">
        <v>0</v>
      </c>
      <c r="U10" s="133">
        <v>0</v>
      </c>
      <c r="V10" s="133">
        <f>+Q10</f>
        <v>181599</v>
      </c>
    </row>
    <row r="11" spans="1:22" x14ac:dyDescent="0.35">
      <c r="A11">
        <v>3</v>
      </c>
      <c r="B11">
        <v>2</v>
      </c>
      <c r="I11" t="s">
        <v>960</v>
      </c>
      <c r="J11" t="str">
        <f>+'ANEXO N°1 (DDJJ 1847 y 1926)'!B12</f>
        <v>1.01.01.00</v>
      </c>
      <c r="K11" t="str">
        <f>+VLOOKUP(J11,'ANEXO N°1 (DDJJ 1847 y 1926)'!$B$10:$C$186,2,FALSE)</f>
        <v>Disponible</v>
      </c>
      <c r="L11" t="s">
        <v>961</v>
      </c>
      <c r="M11" s="133">
        <v>1242662</v>
      </c>
      <c r="N11" s="133">
        <v>176568</v>
      </c>
      <c r="O11" s="133">
        <v>1066094</v>
      </c>
      <c r="P11" s="133">
        <v>0</v>
      </c>
      <c r="Q11" s="133">
        <v>1066094</v>
      </c>
      <c r="R11" s="133">
        <v>0</v>
      </c>
      <c r="S11" s="133">
        <v>0</v>
      </c>
      <c r="T11" s="133">
        <v>0</v>
      </c>
      <c r="U11" s="133">
        <v>0</v>
      </c>
      <c r="V11" s="133">
        <f t="shared" ref="V11:V16" si="0">+Q11</f>
        <v>1066094</v>
      </c>
    </row>
    <row r="12" spans="1:22" x14ac:dyDescent="0.35">
      <c r="A12">
        <v>4</v>
      </c>
      <c r="B12">
        <v>2</v>
      </c>
      <c r="I12" t="s">
        <v>962</v>
      </c>
      <c r="J12" t="str">
        <f>+'ANEXO N°1 (DDJJ 1847 y 1926)'!B27</f>
        <v>1.01.59.00</v>
      </c>
      <c r="K12" t="str">
        <f>+VLOOKUP(J12,'ANEXO N°1 (DDJJ 1847 y 1926)'!$B$10:$C$186,2,FALSE)</f>
        <v>IVA Crédito Fiscal</v>
      </c>
      <c r="L12" t="s">
        <v>963</v>
      </c>
      <c r="M12" s="133">
        <v>13816</v>
      </c>
      <c r="N12" s="133">
        <v>13816</v>
      </c>
      <c r="O12" s="133">
        <v>0</v>
      </c>
      <c r="P12" s="133">
        <v>0</v>
      </c>
      <c r="Q12" s="133">
        <v>0</v>
      </c>
      <c r="R12" s="133">
        <v>0</v>
      </c>
      <c r="S12" s="133">
        <v>0</v>
      </c>
      <c r="T12" s="133">
        <v>0</v>
      </c>
      <c r="U12" s="133">
        <v>0</v>
      </c>
      <c r="V12" s="133">
        <f t="shared" si="0"/>
        <v>0</v>
      </c>
    </row>
    <row r="13" spans="1:22" x14ac:dyDescent="0.35">
      <c r="A13">
        <v>5</v>
      </c>
      <c r="B13">
        <v>2</v>
      </c>
      <c r="I13" t="s">
        <v>964</v>
      </c>
      <c r="J13" t="str">
        <f>+'ANEXO N°1 (DDJJ 1847 y 1926)'!B54</f>
        <v>1.03.01.00</v>
      </c>
      <c r="K13" t="str">
        <f>+VLOOKUP(J13,'ANEXO N°1 (DDJJ 1847 y 1926)'!$B$10:$C$186,2,FALSE)</f>
        <v>Inversiones en empresas relacionadas</v>
      </c>
      <c r="L13" t="s">
        <v>965</v>
      </c>
      <c r="M13" s="133">
        <v>478670681</v>
      </c>
      <c r="N13" s="133">
        <v>199724</v>
      </c>
      <c r="O13" s="133">
        <v>478470957</v>
      </c>
      <c r="P13" s="133">
        <v>0</v>
      </c>
      <c r="Q13" s="133">
        <v>478470957</v>
      </c>
      <c r="R13" s="133">
        <v>0</v>
      </c>
      <c r="S13" s="133">
        <v>0</v>
      </c>
      <c r="T13" s="133">
        <v>0</v>
      </c>
      <c r="U13" s="133">
        <v>0</v>
      </c>
      <c r="V13" s="133">
        <v>175940273</v>
      </c>
    </row>
    <row r="14" spans="1:22" x14ac:dyDescent="0.35">
      <c r="A14">
        <v>6</v>
      </c>
      <c r="B14">
        <v>2</v>
      </c>
      <c r="I14" t="s">
        <v>966</v>
      </c>
      <c r="J14" t="str">
        <f>+'ANEXO N°1 (DDJJ 1847 y 1926)'!B72</f>
        <v>1.03.50.00</v>
      </c>
      <c r="K14" t="str">
        <f>+VLOOKUP(J14,'ANEXO N°1 (DDJJ 1847 y 1926)'!$B$10:$C$186,2,FALSE)</f>
        <v xml:space="preserve">Impuestos diferidos </v>
      </c>
      <c r="L14" t="s">
        <v>967</v>
      </c>
      <c r="M14" s="133">
        <v>2886576</v>
      </c>
      <c r="N14" s="133">
        <v>2812036</v>
      </c>
      <c r="O14" s="133">
        <v>74540</v>
      </c>
      <c r="P14" s="133">
        <v>0</v>
      </c>
      <c r="Q14" s="133">
        <v>74540</v>
      </c>
      <c r="R14" s="133">
        <v>0</v>
      </c>
      <c r="S14" s="133">
        <v>0</v>
      </c>
      <c r="T14" s="133">
        <v>0</v>
      </c>
      <c r="U14" s="133">
        <v>0</v>
      </c>
      <c r="V14" s="133">
        <v>0</v>
      </c>
    </row>
    <row r="15" spans="1:22" x14ac:dyDescent="0.35">
      <c r="A15">
        <v>7</v>
      </c>
      <c r="B15">
        <v>2</v>
      </c>
      <c r="I15" t="s">
        <v>968</v>
      </c>
      <c r="J15" t="str">
        <f>+'ANEXO N°1 (DDJJ 1847 y 1926)'!B22</f>
        <v>1.01.40.00</v>
      </c>
      <c r="K15" t="str">
        <f>+VLOOKUP(J15,'ANEXO N°1 (DDJJ 1847 y 1926)'!$B$10:$C$186,2,FALSE)</f>
        <v>Documentos y cuentas por cobrar empresas relacionadas situadas en Chile (cuenta corriente mercantil)</v>
      </c>
      <c r="L15" t="s">
        <v>969</v>
      </c>
      <c r="M15" s="133">
        <v>47995058</v>
      </c>
      <c r="N15" s="133">
        <v>0</v>
      </c>
      <c r="O15" s="133">
        <v>47995058</v>
      </c>
      <c r="P15" s="133">
        <v>0</v>
      </c>
      <c r="Q15" s="133">
        <v>47995058</v>
      </c>
      <c r="R15" s="133">
        <v>0</v>
      </c>
      <c r="S15" s="133">
        <v>0</v>
      </c>
      <c r="T15" s="133">
        <v>0</v>
      </c>
      <c r="U15" s="133">
        <v>0</v>
      </c>
      <c r="V15" s="133">
        <f t="shared" si="0"/>
        <v>47995058</v>
      </c>
    </row>
    <row r="16" spans="1:22" x14ac:dyDescent="0.35">
      <c r="A16">
        <v>8</v>
      </c>
      <c r="B16">
        <v>2</v>
      </c>
      <c r="I16" t="s">
        <v>970</v>
      </c>
      <c r="J16" t="str">
        <f>+'ANEXO N°1 (DDJJ 1847 y 1926)'!B90</f>
        <v>2.01.11.00</v>
      </c>
      <c r="K16" t="str">
        <f>+VLOOKUP(J16,'ANEXO N°1 (DDJJ 1847 y 1926)'!$B$10:$C$186,2,FALSE)</f>
        <v>Proveedores por Pagar</v>
      </c>
      <c r="L16" t="s">
        <v>971</v>
      </c>
      <c r="M16" s="133">
        <v>176568</v>
      </c>
      <c r="N16" s="133">
        <v>176568</v>
      </c>
      <c r="O16" s="133">
        <v>0</v>
      </c>
      <c r="P16" s="133">
        <v>0</v>
      </c>
      <c r="Q16" s="133">
        <v>0</v>
      </c>
      <c r="R16" s="133">
        <v>0</v>
      </c>
      <c r="S16" s="133">
        <v>0</v>
      </c>
      <c r="T16" s="133">
        <v>0</v>
      </c>
      <c r="U16" s="133">
        <v>0</v>
      </c>
      <c r="V16" s="133">
        <f t="shared" si="0"/>
        <v>0</v>
      </c>
    </row>
    <row r="17" spans="1:22" x14ac:dyDescent="0.35">
      <c r="A17">
        <v>9</v>
      </c>
      <c r="B17">
        <v>2</v>
      </c>
      <c r="I17" t="s">
        <v>972</v>
      </c>
      <c r="J17" t="str">
        <f>+'ANEXO N°1 (DDJJ 1847 y 1926)'!B94</f>
        <v>2.01.40.00</v>
      </c>
      <c r="K17" t="str">
        <f>+VLOOKUP(J17,'ANEXO N°1 (DDJJ 1847 y 1926)'!$B$10:$C$186,2,FALSE)</f>
        <v>Documentos y cuentas por pagar empresas relacionadas situadas en Chile (cuenta corriente mercantil)</v>
      </c>
      <c r="L17" t="s">
        <v>973</v>
      </c>
      <c r="M17" s="133">
        <v>0</v>
      </c>
      <c r="N17" s="133">
        <v>6368624</v>
      </c>
      <c r="O17" s="133">
        <v>0</v>
      </c>
      <c r="P17" s="133">
        <v>6368624</v>
      </c>
      <c r="Q17" s="133">
        <v>0</v>
      </c>
      <c r="R17" s="133">
        <v>6368624</v>
      </c>
      <c r="S17" s="133">
        <v>0</v>
      </c>
      <c r="T17" s="133">
        <v>0</v>
      </c>
      <c r="U17" s="133">
        <v>0</v>
      </c>
      <c r="V17" s="133">
        <f>-R17</f>
        <v>-6368624</v>
      </c>
    </row>
    <row r="18" spans="1:22" x14ac:dyDescent="0.35">
      <c r="A18">
        <v>10</v>
      </c>
      <c r="B18">
        <v>2</v>
      </c>
      <c r="I18" t="s">
        <v>974</v>
      </c>
      <c r="J18" t="str">
        <f>+'ANEXO N°1 (DDJJ 1847 y 1926)'!B94</f>
        <v>2.01.40.00</v>
      </c>
      <c r="K18" t="str">
        <f>+VLOOKUP(J18,'ANEXO N°1 (DDJJ 1847 y 1926)'!$B$10:$C$186,2,FALSE)</f>
        <v>Documentos y cuentas por pagar empresas relacionadas situadas en Chile (cuenta corriente mercantil)</v>
      </c>
      <c r="L18" t="s">
        <v>975</v>
      </c>
      <c r="M18" s="133">
        <v>0</v>
      </c>
      <c r="N18" s="133">
        <v>167730436</v>
      </c>
      <c r="O18" s="133">
        <v>0</v>
      </c>
      <c r="P18" s="133">
        <v>167730436</v>
      </c>
      <c r="Q18" s="133">
        <v>0</v>
      </c>
      <c r="R18" s="133">
        <v>167730436</v>
      </c>
      <c r="S18" s="133">
        <v>0</v>
      </c>
      <c r="T18" s="133">
        <v>0</v>
      </c>
      <c r="U18" s="133">
        <v>0</v>
      </c>
      <c r="V18" s="133">
        <f t="shared" ref="V18:V24" si="1">-R18</f>
        <v>-167730436</v>
      </c>
    </row>
    <row r="19" spans="1:22" x14ac:dyDescent="0.35">
      <c r="A19">
        <v>11</v>
      </c>
      <c r="B19">
        <v>2</v>
      </c>
      <c r="I19" t="s">
        <v>976</v>
      </c>
      <c r="J19" t="str">
        <f>+'ANEXO N°1 (DDJJ 1847 y 1926)'!B92</f>
        <v>2.01.14.00</v>
      </c>
      <c r="K19" t="str">
        <f>+VLOOKUP(J19,'ANEXO N°1 (DDJJ 1847 y 1926)'!$B$10:$C$186,2,FALSE)</f>
        <v>Documentos por pagar</v>
      </c>
      <c r="L19" t="s">
        <v>977</v>
      </c>
      <c r="M19" s="133">
        <v>0</v>
      </c>
      <c r="N19" s="133">
        <v>17134118</v>
      </c>
      <c r="O19" s="133">
        <v>0</v>
      </c>
      <c r="P19" s="133">
        <v>17134118</v>
      </c>
      <c r="Q19" s="133">
        <v>0</v>
      </c>
      <c r="R19" s="133">
        <v>17134118</v>
      </c>
      <c r="S19" s="133">
        <v>0</v>
      </c>
      <c r="T19" s="133">
        <v>0</v>
      </c>
      <c r="U19" s="133">
        <v>0</v>
      </c>
      <c r="V19" s="133">
        <f t="shared" si="1"/>
        <v>-17134118</v>
      </c>
    </row>
    <row r="20" spans="1:22" x14ac:dyDescent="0.35">
      <c r="A20">
        <v>12</v>
      </c>
      <c r="B20">
        <v>2</v>
      </c>
      <c r="I20" t="s">
        <v>978</v>
      </c>
      <c r="J20" t="str">
        <f>+'ANEXO N°1 (DDJJ 1847 y 1926)'!B116</f>
        <v>2.03.01.00</v>
      </c>
      <c r="K20" t="str">
        <f>+VLOOKUP(J20,'ANEXO N°1 (DDJJ 1847 y 1926)'!$B$10:$C$186,2,FALSE)</f>
        <v>Capital pagado</v>
      </c>
      <c r="L20" t="s">
        <v>979</v>
      </c>
      <c r="M20" s="133">
        <v>0</v>
      </c>
      <c r="N20" s="133">
        <v>968640</v>
      </c>
      <c r="O20" s="133">
        <v>0</v>
      </c>
      <c r="P20" s="133">
        <v>968640</v>
      </c>
      <c r="Q20" s="133">
        <v>0</v>
      </c>
      <c r="R20" s="133">
        <v>968640</v>
      </c>
      <c r="S20" s="133">
        <v>0</v>
      </c>
      <c r="T20" s="133">
        <v>0</v>
      </c>
      <c r="U20" s="133">
        <v>0</v>
      </c>
      <c r="V20" s="133">
        <v>0</v>
      </c>
    </row>
    <row r="21" spans="1:22" x14ac:dyDescent="0.35">
      <c r="A21">
        <v>13</v>
      </c>
      <c r="B21">
        <v>2</v>
      </c>
      <c r="I21" t="s">
        <v>980</v>
      </c>
      <c r="J21" t="str">
        <f>+'ANEXO N°1 (DDJJ 1847 y 1926)'!B117</f>
        <v>2.03.02.00</v>
      </c>
      <c r="K21" t="str">
        <f>+VLOOKUP(J21,'ANEXO N°1 (DDJJ 1847 y 1926)'!$B$10:$C$186,2,FALSE)</f>
        <v>Reserva revalorización capital</v>
      </c>
      <c r="L21" t="s">
        <v>981</v>
      </c>
      <c r="M21" s="133">
        <v>0</v>
      </c>
      <c r="N21" s="133">
        <v>34966</v>
      </c>
      <c r="O21" s="133">
        <v>0</v>
      </c>
      <c r="P21" s="133">
        <v>34966</v>
      </c>
      <c r="Q21" s="133">
        <v>0</v>
      </c>
      <c r="R21" s="133">
        <v>34966</v>
      </c>
      <c r="S21" s="133">
        <v>0</v>
      </c>
      <c r="T21" s="133">
        <v>0</v>
      </c>
      <c r="U21" s="133">
        <v>0</v>
      </c>
      <c r="V21" s="133">
        <v>0</v>
      </c>
    </row>
    <row r="22" spans="1:22" x14ac:dyDescent="0.35">
      <c r="A22">
        <v>14</v>
      </c>
      <c r="B22">
        <v>2</v>
      </c>
      <c r="I22" t="s">
        <v>982</v>
      </c>
      <c r="J22" t="str">
        <f>+'ANEXO N°1 (DDJJ 1847 y 1926)'!B119</f>
        <v>2.03.04.00</v>
      </c>
      <c r="K22" t="str">
        <f>+VLOOKUP(J22,'ANEXO N°1 (DDJJ 1847 y 1926)'!$B$10:$C$186,2,FALSE)</f>
        <v>Otras reservas</v>
      </c>
      <c r="L22" t="s">
        <v>983</v>
      </c>
      <c r="M22" s="133">
        <v>145307</v>
      </c>
      <c r="N22" s="133">
        <v>0</v>
      </c>
      <c r="O22" s="133">
        <v>145307</v>
      </c>
      <c r="P22" s="133">
        <v>0</v>
      </c>
      <c r="Q22" s="133">
        <v>145307</v>
      </c>
      <c r="R22" s="133">
        <v>0</v>
      </c>
      <c r="S22" s="133">
        <v>0</v>
      </c>
      <c r="T22" s="133">
        <v>0</v>
      </c>
      <c r="U22" s="133">
        <v>0</v>
      </c>
      <c r="V22" s="133">
        <f t="shared" si="1"/>
        <v>0</v>
      </c>
    </row>
    <row r="23" spans="1:22" x14ac:dyDescent="0.35">
      <c r="A23">
        <v>15</v>
      </c>
      <c r="B23">
        <v>2</v>
      </c>
      <c r="I23" t="s">
        <v>984</v>
      </c>
      <c r="J23" t="str">
        <f>+'ANEXO N°1 (DDJJ 1847 y 1926)'!B119</f>
        <v>2.03.04.00</v>
      </c>
      <c r="K23" t="str">
        <f>+VLOOKUP(J23,'ANEXO N°1 (DDJJ 1847 y 1926)'!$B$10:$C$186,2,FALSE)</f>
        <v>Otras reservas</v>
      </c>
      <c r="L23" t="s">
        <v>985</v>
      </c>
      <c r="M23" s="133">
        <v>120063138</v>
      </c>
      <c r="N23" s="133">
        <v>389151689</v>
      </c>
      <c r="O23" s="133">
        <v>0</v>
      </c>
      <c r="P23" s="133">
        <v>269088551</v>
      </c>
      <c r="Q23" s="133">
        <v>0</v>
      </c>
      <c r="R23" s="133">
        <v>269088551</v>
      </c>
      <c r="S23" s="133">
        <v>0</v>
      </c>
      <c r="T23" s="133">
        <v>0</v>
      </c>
      <c r="U23" s="133">
        <v>0</v>
      </c>
      <c r="V23" s="133">
        <v>0</v>
      </c>
    </row>
    <row r="24" spans="1:22" x14ac:dyDescent="0.35">
      <c r="A24">
        <v>16</v>
      </c>
      <c r="B24">
        <v>2</v>
      </c>
      <c r="I24" t="s">
        <v>986</v>
      </c>
      <c r="J24" t="str">
        <f>+'ANEXO N°1 (DDJJ 1847 y 1926)'!B119</f>
        <v>2.03.04.00</v>
      </c>
      <c r="K24" t="str">
        <f>+VLOOKUP(J24,'ANEXO N°1 (DDJJ 1847 y 1926)'!$B$10:$C$186,2,FALSE)</f>
        <v>Otras reservas</v>
      </c>
      <c r="L24" t="s">
        <v>987</v>
      </c>
      <c r="M24" s="133">
        <v>120063138</v>
      </c>
      <c r="N24" s="133">
        <v>120063138</v>
      </c>
      <c r="O24" s="133">
        <v>0</v>
      </c>
      <c r="P24" s="133">
        <v>0</v>
      </c>
      <c r="Q24" s="133">
        <v>0</v>
      </c>
      <c r="R24" s="133">
        <v>0</v>
      </c>
      <c r="S24" s="133">
        <v>0</v>
      </c>
      <c r="T24" s="133">
        <v>0</v>
      </c>
      <c r="U24" s="133">
        <v>0</v>
      </c>
      <c r="V24" s="133">
        <f t="shared" si="1"/>
        <v>0</v>
      </c>
    </row>
    <row r="25" spans="1:22" x14ac:dyDescent="0.35">
      <c r="A25">
        <v>17</v>
      </c>
      <c r="B25">
        <v>2</v>
      </c>
      <c r="I25" t="s">
        <v>988</v>
      </c>
      <c r="J25" t="str">
        <f>+'ANEXO N°1 (DDJJ 1847 y 1926)'!B146</f>
        <v>3.02.03.00</v>
      </c>
      <c r="K25" t="str">
        <f>+VLOOKUP(J25,'ANEXO N°1 (DDJJ 1847 y 1926)'!$B$10:$C$186,2,FALSE)</f>
        <v>Otros ingresos fuera de la explotación</v>
      </c>
      <c r="L25" t="s">
        <v>989</v>
      </c>
      <c r="M25" s="133">
        <v>199724</v>
      </c>
      <c r="N25" s="133">
        <v>69866250</v>
      </c>
      <c r="O25" s="133">
        <v>0</v>
      </c>
      <c r="P25" s="133">
        <v>69666526</v>
      </c>
      <c r="Q25" s="133">
        <v>0</v>
      </c>
      <c r="R25" s="133">
        <v>0</v>
      </c>
      <c r="S25" s="133">
        <v>0</v>
      </c>
      <c r="T25" s="133">
        <v>69666526</v>
      </c>
      <c r="U25" s="133">
        <v>1660</v>
      </c>
      <c r="V25" s="133">
        <v>0</v>
      </c>
    </row>
    <row r="26" spans="1:22" x14ac:dyDescent="0.35">
      <c r="A26">
        <v>18</v>
      </c>
      <c r="B26">
        <v>2</v>
      </c>
      <c r="I26" t="s">
        <v>990</v>
      </c>
      <c r="J26" t="str">
        <f>+'ANEXO N°1 (DDJJ 1847 y 1926)'!B176</f>
        <v>3.05.10.00</v>
      </c>
      <c r="K26" t="str">
        <f>+VLOOKUP(J26,'ANEXO N°1 (DDJJ 1847 y 1926)'!$B$10:$C$186,2,FALSE)</f>
        <v xml:space="preserve">Otros egresos fuera de la explotación </v>
      </c>
      <c r="L26" t="s">
        <v>991</v>
      </c>
      <c r="M26" s="133">
        <v>126</v>
      </c>
      <c r="N26" s="133">
        <v>0</v>
      </c>
      <c r="O26" s="133">
        <v>126</v>
      </c>
      <c r="P26" s="133">
        <v>0</v>
      </c>
      <c r="Q26" s="133">
        <v>0</v>
      </c>
      <c r="R26" s="133">
        <v>0</v>
      </c>
      <c r="S26" s="133">
        <v>126</v>
      </c>
      <c r="T26" s="133">
        <v>0</v>
      </c>
      <c r="U26" s="133">
        <v>1671</v>
      </c>
      <c r="V26" s="133">
        <v>0</v>
      </c>
    </row>
    <row r="27" spans="1:22" x14ac:dyDescent="0.35">
      <c r="A27">
        <v>19</v>
      </c>
      <c r="B27">
        <v>2</v>
      </c>
      <c r="I27" t="s">
        <v>992</v>
      </c>
      <c r="J27" t="str">
        <f>+'ANEXO N°1 (DDJJ 1847 y 1926)'!B176</f>
        <v>3.05.10.00</v>
      </c>
      <c r="K27" t="str">
        <f>+VLOOKUP(J27,'ANEXO N°1 (DDJJ 1847 y 1926)'!$B$10:$C$186,2,FALSE)</f>
        <v xml:space="preserve">Otros egresos fuera de la explotación </v>
      </c>
      <c r="L27" t="s">
        <v>993</v>
      </c>
      <c r="M27" s="133">
        <v>83392</v>
      </c>
      <c r="N27" s="133">
        <v>0</v>
      </c>
      <c r="O27" s="133">
        <v>83392</v>
      </c>
      <c r="P27" s="133">
        <v>0</v>
      </c>
      <c r="Q27" s="133">
        <v>0</v>
      </c>
      <c r="R27" s="133">
        <v>0</v>
      </c>
      <c r="S27" s="133">
        <v>83392</v>
      </c>
      <c r="T27" s="133">
        <v>0</v>
      </c>
      <c r="U27" s="133">
        <v>1671</v>
      </c>
      <c r="V27" s="133">
        <v>0</v>
      </c>
    </row>
    <row r="28" spans="1:22" x14ac:dyDescent="0.35">
      <c r="A28">
        <v>20</v>
      </c>
      <c r="B28">
        <v>2</v>
      </c>
      <c r="I28" t="s">
        <v>994</v>
      </c>
      <c r="J28" t="str">
        <f>+'ANEXO N°1 (DDJJ 1847 y 1926)'!B176</f>
        <v>3.05.10.00</v>
      </c>
      <c r="K28" t="str">
        <f>+VLOOKUP(J28,'ANEXO N°1 (DDJJ 1847 y 1926)'!$B$10:$C$186,2,FALSE)</f>
        <v xml:space="preserve">Otros egresos fuera de la explotación </v>
      </c>
      <c r="L28" t="s">
        <v>995</v>
      </c>
      <c r="M28" s="133">
        <v>162752</v>
      </c>
      <c r="N28" s="133">
        <v>0</v>
      </c>
      <c r="O28" s="133">
        <v>162752</v>
      </c>
      <c r="P28" s="133">
        <v>0</v>
      </c>
      <c r="Q28" s="133">
        <v>0</v>
      </c>
      <c r="R28" s="133">
        <v>0</v>
      </c>
      <c r="S28" s="133">
        <v>162752</v>
      </c>
      <c r="T28" s="133">
        <v>0</v>
      </c>
      <c r="U28" s="133">
        <v>1671</v>
      </c>
      <c r="V28" s="133">
        <v>0</v>
      </c>
    </row>
    <row r="29" spans="1:22" x14ac:dyDescent="0.35">
      <c r="A29">
        <v>21</v>
      </c>
      <c r="B29">
        <v>2</v>
      </c>
      <c r="I29" t="s">
        <v>996</v>
      </c>
      <c r="J29" t="str">
        <f>+'ANEXO N°1 (DDJJ 1847 y 1926)'!B184</f>
        <v>3.06.01.00</v>
      </c>
      <c r="K29" t="str">
        <f>+VLOOKUP(J29,'ANEXO N°1 (DDJJ 1847 y 1926)'!$B$10:$C$186,2,FALSE)</f>
        <v>Impuesto a La Renta</v>
      </c>
      <c r="L29" t="s">
        <v>997</v>
      </c>
      <c r="M29" s="133">
        <v>2812036</v>
      </c>
      <c r="N29" s="133">
        <v>0</v>
      </c>
      <c r="O29" s="133">
        <v>2812036</v>
      </c>
      <c r="P29" s="133">
        <v>0</v>
      </c>
      <c r="Q29" s="133">
        <v>0</v>
      </c>
      <c r="R29" s="133">
        <v>0</v>
      </c>
      <c r="S29" s="133">
        <v>2812036</v>
      </c>
      <c r="T29" s="133">
        <v>0</v>
      </c>
      <c r="U29" s="133">
        <v>1670</v>
      </c>
      <c r="V29" s="133">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5.BCE</vt:lpstr>
      <vt:lpstr>Borrador</vt:lpstr>
      <vt:lpstr>'5.BCE'!Área_de_impresión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2021-05-18T18:56:17Z</dcterms:modified>
</cp:coreProperties>
</file>