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3. Suzuval/5. Pto Lapiz/1847/"/>
    </mc:Choice>
  </mc:AlternateContent>
  <xr:revisionPtr revIDLastSave="127" documentId="13_ncr:1_{A686422C-5F66-41F6-9CC7-7A2579CF9D8D}" xr6:coauthVersionLast="46" xr6:coauthVersionMax="46" xr10:uidLastSave="{3C3CC4D5-CDD5-450A-A56A-7EEEA506322B}"/>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4. 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a" localSheetId="3">#REF!</definedName>
    <definedName name="\a">#REF!</definedName>
    <definedName name="\z">#N/A</definedName>
    <definedName name="________________Fol10" localSheetId="3">[3]Hoja10!#REF!</definedName>
    <definedName name="________________Fol10">[3]Hoja10!#REF!</definedName>
    <definedName name="________________Fol11" localSheetId="3">[3]Hoja11!#REF!</definedName>
    <definedName name="________________Fol11">[3]Hoja11!#REF!</definedName>
    <definedName name="________________Fol12">[3]Hoja12!#REF!</definedName>
    <definedName name="________________Fol13">[3]Hoja13!#REF!</definedName>
    <definedName name="________________Fol14">[3]Hoja14!#REF!</definedName>
    <definedName name="________________Fol15">[3]Hoja15!#REF!</definedName>
    <definedName name="________________Fol16">[3]Hoja16!#REF!</definedName>
    <definedName name="________________Fol17">[3]Hoja17!#REF!</definedName>
    <definedName name="________________Fol2">[3]Hoja2!#REF!</definedName>
    <definedName name="________________Fol23">[3]Hoja23!#REF!</definedName>
    <definedName name="________________Fol24">[3]Hoja24!#REF!</definedName>
    <definedName name="________________Fol25">[3]Hoja25!#REF!</definedName>
    <definedName name="________________Fol26">[3]Hoja26!#REF!</definedName>
    <definedName name="________________Fol27">[3]Hoja27!#REF!</definedName>
    <definedName name="________________Fol28">[3]Hoja28!#REF!</definedName>
    <definedName name="________________Fol29">[3]Hoja29!#REF!</definedName>
    <definedName name="________________Fol3">[3]Hoja3!#REF!</definedName>
    <definedName name="________________Fol30">[3]Hoja30!#REF!</definedName>
    <definedName name="________________Fol4">[3]Hoja4!#REF!</definedName>
    <definedName name="________________Fol5">[3]Hoja5!#REF!</definedName>
    <definedName name="________________Fol6">[3]Hoja6!#REF!</definedName>
    <definedName name="________________Fol7">[3]Hoja7!#REF!</definedName>
    <definedName name="________________Fol8">[3]Hoja8!#REF!</definedName>
    <definedName name="________________Fol9">[3]Hoja9!#REF!</definedName>
    <definedName name="________________RLI2" localSheetId="3">#REF!</definedName>
    <definedName name="________________RLI2">#REF!</definedName>
    <definedName name="________________RLI3" localSheetId="3">#REF!</definedName>
    <definedName name="________________RLI3">#REF!</definedName>
    <definedName name="________________RLI4" localSheetId="3">#REF!</definedName>
    <definedName name="________________RLI4">#REF!</definedName>
    <definedName name="_______________Fol10" localSheetId="3">[3]Hoja10!#REF!</definedName>
    <definedName name="_______________Fol10">[3]Hoja10!#REF!</definedName>
    <definedName name="_______________Fol11" localSheetId="3">[3]Hoja11!#REF!</definedName>
    <definedName name="_______________Fol11">[3]Hoja11!#REF!</definedName>
    <definedName name="_______________Fol12" localSheetId="3">[3]Hoja12!#REF!</definedName>
    <definedName name="_______________Fol12">[3]Hoja12!#REF!</definedName>
    <definedName name="_______________Fol13" localSheetId="3">[3]Hoja13!#REF!</definedName>
    <definedName name="_______________Fol13">[3]Hoja13!#REF!</definedName>
    <definedName name="_______________Fol14">[3]Hoja14!#REF!</definedName>
    <definedName name="_______________Fol15">[3]Hoja15!#REF!</definedName>
    <definedName name="_______________Fol16">[3]Hoja16!#REF!</definedName>
    <definedName name="_______________Fol17">[3]Hoja17!#REF!</definedName>
    <definedName name="_______________Fol2">[3]Hoja2!#REF!</definedName>
    <definedName name="_______________Fol23">[3]Hoja23!#REF!</definedName>
    <definedName name="_______________Fol24">[3]Hoja24!#REF!</definedName>
    <definedName name="_______________Fol25">[3]Hoja25!#REF!</definedName>
    <definedName name="_______________Fol26">[3]Hoja26!#REF!</definedName>
    <definedName name="_______________Fol27">[3]Hoja27!#REF!</definedName>
    <definedName name="_______________Fol28">[3]Hoja28!#REF!</definedName>
    <definedName name="_______________Fol29">[3]Hoja29!#REF!</definedName>
    <definedName name="_______________Fol3">[3]Hoja3!#REF!</definedName>
    <definedName name="_______________Fol30">[3]Hoja30!#REF!</definedName>
    <definedName name="_______________Fol4">[3]Hoja4!#REF!</definedName>
    <definedName name="_______________Fol5">[3]Hoja5!#REF!</definedName>
    <definedName name="_______________Fol6">[3]Hoja6!#REF!</definedName>
    <definedName name="_______________Fol7">[3]Hoja7!#REF!</definedName>
    <definedName name="_______________Fol8">[3]Hoja8!#REF!</definedName>
    <definedName name="_______________Fol9">[3]Hoja9!#REF!</definedName>
    <definedName name="_______________RLI2" localSheetId="3">#REF!</definedName>
    <definedName name="_______________RLI2">#REF!</definedName>
    <definedName name="_______________RLI3" localSheetId="3">#REF!</definedName>
    <definedName name="_______________RLI3">#REF!</definedName>
    <definedName name="_______________RLI4" localSheetId="3">#REF!</definedName>
    <definedName name="_______________RLI4">#REF!</definedName>
    <definedName name="_____________Fol10" localSheetId="3">[3]Hoja10!#REF!</definedName>
    <definedName name="_____________Fol10">[3]Hoja10!#REF!</definedName>
    <definedName name="_____________Fol11" localSheetId="3">[3]Hoja11!#REF!</definedName>
    <definedName name="_____________Fol11">[3]Hoja11!#REF!</definedName>
    <definedName name="_____________Fol12" localSheetId="3">[3]Hoja12!#REF!</definedName>
    <definedName name="_____________Fol12">[3]Hoja12!#REF!</definedName>
    <definedName name="_____________Fol13" localSheetId="3">[3]Hoja13!#REF!</definedName>
    <definedName name="_____________Fol13">[3]Hoja13!#REF!</definedName>
    <definedName name="_____________Fol14">[3]Hoja14!#REF!</definedName>
    <definedName name="_____________Fol15">[3]Hoja15!#REF!</definedName>
    <definedName name="_____________Fol16">[3]Hoja16!#REF!</definedName>
    <definedName name="_____________Fol17">[3]Hoja17!#REF!</definedName>
    <definedName name="_____________Fol2">[3]Hoja2!#REF!</definedName>
    <definedName name="_____________Fol23">[3]Hoja23!#REF!</definedName>
    <definedName name="_____________Fol24">[3]Hoja24!#REF!</definedName>
    <definedName name="_____________Fol25">[3]Hoja25!#REF!</definedName>
    <definedName name="_____________Fol26">[3]Hoja26!#REF!</definedName>
    <definedName name="_____________Fol27">[3]Hoja27!#REF!</definedName>
    <definedName name="_____________Fol28">[3]Hoja28!#REF!</definedName>
    <definedName name="_____________Fol29">[3]Hoja29!#REF!</definedName>
    <definedName name="_____________Fol3">[3]Hoja3!#REF!</definedName>
    <definedName name="_____________Fol30">[3]Hoja30!#REF!</definedName>
    <definedName name="_____________Fol4">[3]Hoja4!#REF!</definedName>
    <definedName name="_____________Fol5">[3]Hoja5!#REF!</definedName>
    <definedName name="_____________Fol6">[3]Hoja6!#REF!</definedName>
    <definedName name="_____________Fol7">[3]Hoja7!#REF!</definedName>
    <definedName name="_____________Fol8">[3]Hoja8!#REF!</definedName>
    <definedName name="_____________Fol9">[3]Hoja9!#REF!</definedName>
    <definedName name="_____________MCH02" localSheetId="3">#REF!</definedName>
    <definedName name="_____________MCH02">#REF!</definedName>
    <definedName name="_____________RLI2" localSheetId="3">#REF!</definedName>
    <definedName name="_____________RLI2">#REF!</definedName>
    <definedName name="_____________RLI3" localSheetId="3">#REF!</definedName>
    <definedName name="_____________RLI3">#REF!</definedName>
    <definedName name="_____________RLI4">#REF!</definedName>
    <definedName name="____________MCH02">#REF!</definedName>
    <definedName name="___________Fol10">[3]Hoja10!#REF!</definedName>
    <definedName name="___________Fol11">[3]Hoja11!#REF!</definedName>
    <definedName name="___________Fol12">[3]Hoja12!#REF!</definedName>
    <definedName name="___________Fol13">[3]Hoja13!#REF!</definedName>
    <definedName name="___________Fol14">[3]Hoja14!#REF!</definedName>
    <definedName name="___________Fol15">[3]Hoja15!#REF!</definedName>
    <definedName name="___________Fol16">[3]Hoja16!#REF!</definedName>
    <definedName name="___________Fol17">[3]Hoja17!#REF!</definedName>
    <definedName name="___________Fol2">[3]Hoja2!#REF!</definedName>
    <definedName name="___________Fol23">[3]Hoja23!#REF!</definedName>
    <definedName name="___________Fol24">[3]Hoja24!#REF!</definedName>
    <definedName name="___________Fol25">[3]Hoja25!#REF!</definedName>
    <definedName name="___________Fol26">[3]Hoja26!#REF!</definedName>
    <definedName name="___________Fol27">[3]Hoja27!#REF!</definedName>
    <definedName name="___________Fol28">[3]Hoja28!#REF!</definedName>
    <definedName name="___________Fol29">[3]Hoja29!#REF!</definedName>
    <definedName name="___________Fol3">[3]Hoja3!#REF!</definedName>
    <definedName name="___________Fol30">[3]Hoja30!#REF!</definedName>
    <definedName name="___________Fol4">[3]Hoja4!#REF!</definedName>
    <definedName name="___________Fol5">[3]Hoja5!#REF!</definedName>
    <definedName name="___________Fol6">[3]Hoja6!#REF!</definedName>
    <definedName name="___________Fol7">[3]Hoja7!#REF!</definedName>
    <definedName name="___________Fol8">[3]Hoja8!#REF!</definedName>
    <definedName name="___________Fol9">[3]Hoja9!#REF!</definedName>
    <definedName name="___________MCH02" localSheetId="3">#REF!</definedName>
    <definedName name="___________MCH02">#REF!</definedName>
    <definedName name="___________RLI2" localSheetId="3">#REF!</definedName>
    <definedName name="___________RLI2">#REF!</definedName>
    <definedName name="___________RLI3" localSheetId="3">#REF!</definedName>
    <definedName name="___________RLI3">#REF!</definedName>
    <definedName name="___________RLI4">#REF!</definedName>
    <definedName name="__________Fol10">[3]Hoja10!#REF!</definedName>
    <definedName name="__________Fol11">[3]Hoja11!#REF!</definedName>
    <definedName name="__________Fol12">[3]Hoja12!#REF!</definedName>
    <definedName name="__________Fol13">[3]Hoja13!#REF!</definedName>
    <definedName name="__________Fol14">[3]Hoja14!#REF!</definedName>
    <definedName name="__________Fol15">[3]Hoja15!#REF!</definedName>
    <definedName name="__________Fol16">[3]Hoja16!#REF!</definedName>
    <definedName name="__________Fol17">[3]Hoja17!#REF!</definedName>
    <definedName name="__________Fol2">[3]Hoja2!#REF!</definedName>
    <definedName name="__________Fol23">[3]Hoja23!#REF!</definedName>
    <definedName name="__________Fol24">[3]Hoja24!#REF!</definedName>
    <definedName name="__________Fol25">[3]Hoja25!#REF!</definedName>
    <definedName name="__________Fol26">[3]Hoja26!#REF!</definedName>
    <definedName name="__________Fol27">[3]Hoja27!#REF!</definedName>
    <definedName name="__________Fol28">[3]Hoja28!#REF!</definedName>
    <definedName name="__________Fol29">[3]Hoja29!#REF!</definedName>
    <definedName name="__________Fol3">[3]Hoja3!#REF!</definedName>
    <definedName name="__________Fol30">[3]Hoja30!#REF!</definedName>
    <definedName name="__________Fol4">[3]Hoja4!#REF!</definedName>
    <definedName name="__________Fol5">[3]Hoja5!#REF!</definedName>
    <definedName name="__________Fol6">[3]Hoja6!#REF!</definedName>
    <definedName name="__________Fol7">[3]Hoja7!#REF!</definedName>
    <definedName name="__________Fol8">[3]Hoja8!#REF!</definedName>
    <definedName name="__________Fol9">[3]Hoja9!#REF!</definedName>
    <definedName name="__________MCH02" localSheetId="3">#REF!</definedName>
    <definedName name="__________MCH02">#REF!</definedName>
    <definedName name="__________RLI2" localSheetId="3">#REF!</definedName>
    <definedName name="__________RLI2">#REF!</definedName>
    <definedName name="__________RLI3" localSheetId="3">#REF!</definedName>
    <definedName name="__________RLI3">#REF!</definedName>
    <definedName name="__________RLI4">#REF!</definedName>
    <definedName name="_________Fol10">[3]Hoja10!#REF!</definedName>
    <definedName name="_________Fol11">[3]Hoja11!#REF!</definedName>
    <definedName name="_________Fol12">[3]Hoja12!#REF!</definedName>
    <definedName name="_________Fol13">[3]Hoja13!#REF!</definedName>
    <definedName name="_________Fol14">[3]Hoja14!#REF!</definedName>
    <definedName name="_________Fol15">[3]Hoja15!#REF!</definedName>
    <definedName name="_________Fol16">[3]Hoja16!#REF!</definedName>
    <definedName name="_________Fol17">[3]Hoja17!#REF!</definedName>
    <definedName name="_________Fol2">[3]Hoja2!#REF!</definedName>
    <definedName name="_________Fol23">[3]Hoja23!#REF!</definedName>
    <definedName name="_________Fol24">[3]Hoja24!#REF!</definedName>
    <definedName name="_________Fol25">[3]Hoja25!#REF!</definedName>
    <definedName name="_________Fol26">[3]Hoja26!#REF!</definedName>
    <definedName name="_________Fol27">[3]Hoja27!#REF!</definedName>
    <definedName name="_________Fol28">[3]Hoja28!#REF!</definedName>
    <definedName name="_________Fol29">[3]Hoja29!#REF!</definedName>
    <definedName name="_________Fol3">[3]Hoja3!#REF!</definedName>
    <definedName name="_________Fol30">[3]Hoja30!#REF!</definedName>
    <definedName name="_________Fol4">[3]Hoja4!#REF!</definedName>
    <definedName name="_________Fol5">[3]Hoja5!#REF!</definedName>
    <definedName name="_________Fol6">[3]Hoja6!#REF!</definedName>
    <definedName name="_________Fol7">[3]Hoja7!#REF!</definedName>
    <definedName name="_________Fol8">[3]Hoja8!#REF!</definedName>
    <definedName name="_________Fol9">[3]Hoja9!#REF!</definedName>
    <definedName name="_________MCH02" localSheetId="3">#REF!</definedName>
    <definedName name="_________MCH02">#REF!</definedName>
    <definedName name="_________RLI2" localSheetId="3">#REF!</definedName>
    <definedName name="_________RLI2">#REF!</definedName>
    <definedName name="_________RLI3" localSheetId="3">#REF!</definedName>
    <definedName name="_________RLI3">#REF!</definedName>
    <definedName name="_________RLI4">#REF!</definedName>
    <definedName name="________MCH02">#REF!</definedName>
    <definedName name="_______Fol10">[3]Hoja10!#REF!</definedName>
    <definedName name="_______Fol11">[3]Hoja11!#REF!</definedName>
    <definedName name="_______Fol12">[3]Hoja12!#REF!</definedName>
    <definedName name="_______Fol13">[3]Hoja13!#REF!</definedName>
    <definedName name="_______Fol14">[3]Hoja14!#REF!</definedName>
    <definedName name="_______Fol15">[3]Hoja15!#REF!</definedName>
    <definedName name="_______Fol16">[3]Hoja16!#REF!</definedName>
    <definedName name="_______Fol17">[3]Hoja17!#REF!</definedName>
    <definedName name="_______Fol2">[3]Hoja2!#REF!</definedName>
    <definedName name="_______Fol23">[3]Hoja23!#REF!</definedName>
    <definedName name="_______Fol24">[3]Hoja24!#REF!</definedName>
    <definedName name="_______Fol25">[3]Hoja25!#REF!</definedName>
    <definedName name="_______Fol26">[3]Hoja26!#REF!</definedName>
    <definedName name="_______Fol27">[3]Hoja27!#REF!</definedName>
    <definedName name="_______Fol28">[3]Hoja28!#REF!</definedName>
    <definedName name="_______Fol29">[3]Hoja29!#REF!</definedName>
    <definedName name="_______Fol3">[3]Hoja3!#REF!</definedName>
    <definedName name="_______Fol30">[3]Hoja30!#REF!</definedName>
    <definedName name="_______Fol4">[3]Hoja4!#REF!</definedName>
    <definedName name="_______Fol5">[3]Hoja5!#REF!</definedName>
    <definedName name="_______Fol6">[3]Hoja6!#REF!</definedName>
    <definedName name="_______Fol7">[3]Hoja7!#REF!</definedName>
    <definedName name="_______Fol8">[3]Hoja8!#REF!</definedName>
    <definedName name="_______Fol9">[3]Hoja9!#REF!</definedName>
    <definedName name="_______MCH02" localSheetId="3">#REF!</definedName>
    <definedName name="_______MCH02">#REF!</definedName>
    <definedName name="_______RLI2" localSheetId="3">#REF!</definedName>
    <definedName name="_______RLI2">#REF!</definedName>
    <definedName name="_______RLI3" localSheetId="3">#REF!</definedName>
    <definedName name="_______RLI3">#REF!</definedName>
    <definedName name="_______RLI4">#REF!</definedName>
    <definedName name="______Fol10">[3]Hoja10!#REF!</definedName>
    <definedName name="______Fol11">[3]Hoja11!#REF!</definedName>
    <definedName name="______Fol12">[3]Hoja12!#REF!</definedName>
    <definedName name="______Fol13">[3]Hoja13!#REF!</definedName>
    <definedName name="______Fol14">[3]Hoja14!#REF!</definedName>
    <definedName name="______Fol15">[3]Hoja15!#REF!</definedName>
    <definedName name="______Fol16">[3]Hoja16!#REF!</definedName>
    <definedName name="______Fol17">[3]Hoja17!#REF!</definedName>
    <definedName name="______Fol2">[3]Hoja2!#REF!</definedName>
    <definedName name="______Fol23">[3]Hoja23!#REF!</definedName>
    <definedName name="______Fol24">[3]Hoja24!#REF!</definedName>
    <definedName name="______Fol25">[3]Hoja25!#REF!</definedName>
    <definedName name="______Fol26">[3]Hoja26!#REF!</definedName>
    <definedName name="______Fol27">[3]Hoja27!#REF!</definedName>
    <definedName name="______Fol28">[3]Hoja28!#REF!</definedName>
    <definedName name="______Fol29">[3]Hoja29!#REF!</definedName>
    <definedName name="______Fol3">[3]Hoja3!#REF!</definedName>
    <definedName name="______Fol30">[3]Hoja30!#REF!</definedName>
    <definedName name="______Fol4">[3]Hoja4!#REF!</definedName>
    <definedName name="______Fol5">[3]Hoja5!#REF!</definedName>
    <definedName name="______Fol6">[3]Hoja6!#REF!</definedName>
    <definedName name="______Fol7">[3]Hoja7!#REF!</definedName>
    <definedName name="______Fol8">[3]Hoja8!#REF!</definedName>
    <definedName name="______Fol9">[3]Hoja9!#REF!</definedName>
    <definedName name="______MCH02" localSheetId="3">#REF!</definedName>
    <definedName name="______MCH02">#REF!</definedName>
    <definedName name="______RLI2" localSheetId="3">#REF!</definedName>
    <definedName name="______RLI2">#REF!</definedName>
    <definedName name="______RLI3" localSheetId="3">#REF!</definedName>
    <definedName name="______RLI3">#REF!</definedName>
    <definedName name="______RLI4">#REF!</definedName>
    <definedName name="_____Fol10">[3]Hoja10!#REF!</definedName>
    <definedName name="_____Fol11">[3]Hoja11!#REF!</definedName>
    <definedName name="_____Fol12">[3]Hoja12!#REF!</definedName>
    <definedName name="_____Fol13">[3]Hoja13!#REF!</definedName>
    <definedName name="_____Fol14">[3]Hoja14!#REF!</definedName>
    <definedName name="_____Fol15">[3]Hoja15!#REF!</definedName>
    <definedName name="_____Fol16">[3]Hoja16!#REF!</definedName>
    <definedName name="_____Fol17">[3]Hoja17!#REF!</definedName>
    <definedName name="_____Fol2">[3]Hoja2!#REF!</definedName>
    <definedName name="_____Fol23">[3]Hoja23!#REF!</definedName>
    <definedName name="_____Fol24">[3]Hoja24!#REF!</definedName>
    <definedName name="_____Fol25">[3]Hoja25!#REF!</definedName>
    <definedName name="_____Fol26">[3]Hoja26!#REF!</definedName>
    <definedName name="_____Fol27">[3]Hoja27!#REF!</definedName>
    <definedName name="_____Fol28">[3]Hoja28!#REF!</definedName>
    <definedName name="_____Fol29">[3]Hoja29!#REF!</definedName>
    <definedName name="_____Fol3">[3]Hoja3!#REF!</definedName>
    <definedName name="_____Fol30">[3]Hoja30!#REF!</definedName>
    <definedName name="_____Fol4">[3]Hoja4!#REF!</definedName>
    <definedName name="_____Fol5">[3]Hoja5!#REF!</definedName>
    <definedName name="_____Fol6">[3]Hoja6!#REF!</definedName>
    <definedName name="_____Fol7">[3]Hoja7!#REF!</definedName>
    <definedName name="_____Fol8">[3]Hoja8!#REF!</definedName>
    <definedName name="_____Fol9">[3]Hoja9!#REF!</definedName>
    <definedName name="_____MCH02" localSheetId="3">#REF!</definedName>
    <definedName name="_____MCH02">#REF!</definedName>
    <definedName name="_____RLI2" localSheetId="3">#REF!</definedName>
    <definedName name="_____RLI2">#REF!</definedName>
    <definedName name="_____RLI3" localSheetId="3">#REF!</definedName>
    <definedName name="_____RLI3">#REF!</definedName>
    <definedName name="_____RLI4">#REF!</definedName>
    <definedName name="____Fol10">[3]Hoja10!#REF!</definedName>
    <definedName name="____Fol11">[3]Hoja11!#REF!</definedName>
    <definedName name="____Fol12">[3]Hoja12!#REF!</definedName>
    <definedName name="____Fol13">[3]Hoja13!#REF!</definedName>
    <definedName name="____Fol14">[3]Hoja14!#REF!</definedName>
    <definedName name="____Fol15">[3]Hoja15!#REF!</definedName>
    <definedName name="____Fol16">[3]Hoja16!#REF!</definedName>
    <definedName name="____Fol17">[3]Hoja17!#REF!</definedName>
    <definedName name="____Fol2">[3]Hoja2!#REF!</definedName>
    <definedName name="____Fol23">[3]Hoja23!#REF!</definedName>
    <definedName name="____Fol24">[3]Hoja24!#REF!</definedName>
    <definedName name="____Fol25">[3]Hoja25!#REF!</definedName>
    <definedName name="____Fol26">[3]Hoja26!#REF!</definedName>
    <definedName name="____Fol27">[3]Hoja27!#REF!</definedName>
    <definedName name="____Fol28">[3]Hoja28!#REF!</definedName>
    <definedName name="____Fol29">[3]Hoja29!#REF!</definedName>
    <definedName name="____Fol3">[3]Hoja3!#REF!</definedName>
    <definedName name="____Fol30">[3]Hoja30!#REF!</definedName>
    <definedName name="____Fol4">[3]Hoja4!#REF!</definedName>
    <definedName name="____Fol5">[3]Hoja5!#REF!</definedName>
    <definedName name="____Fol6">[3]Hoja6!#REF!</definedName>
    <definedName name="____Fol7">[3]Hoja7!#REF!</definedName>
    <definedName name="____Fol8">[3]Hoja8!#REF!</definedName>
    <definedName name="____Fol9">[3]Hoja9!#REF!</definedName>
    <definedName name="____MCH02" localSheetId="3">#REF!</definedName>
    <definedName name="____MCH02">#REF!</definedName>
    <definedName name="____RLI2" localSheetId="3">#REF!</definedName>
    <definedName name="____RLI2">#REF!</definedName>
    <definedName name="____RLI3" localSheetId="3">#REF!</definedName>
    <definedName name="____RLI3">#REF!</definedName>
    <definedName name="____RLI4">#REF!</definedName>
    <definedName name="___F">#REF!</definedName>
    <definedName name="___Fol10">[3]Hoja10!#REF!</definedName>
    <definedName name="___Fol11">[3]Hoja11!#REF!</definedName>
    <definedName name="___Fol12">[3]Hoja12!#REF!</definedName>
    <definedName name="___Fol13">[3]Hoja13!#REF!</definedName>
    <definedName name="___Fol14">[3]Hoja14!#REF!</definedName>
    <definedName name="___Fol15">[3]Hoja15!#REF!</definedName>
    <definedName name="___Fol16">[3]Hoja16!#REF!</definedName>
    <definedName name="___Fol17">[3]Hoja17!#REF!</definedName>
    <definedName name="___Fol2">[3]Hoja2!#REF!</definedName>
    <definedName name="___Fol23">[3]Hoja23!#REF!</definedName>
    <definedName name="___Fol24">[3]Hoja24!#REF!</definedName>
    <definedName name="___Fol25">[3]Hoja25!#REF!</definedName>
    <definedName name="___Fol26">[3]Hoja26!#REF!</definedName>
    <definedName name="___Fol27">[3]Hoja27!#REF!</definedName>
    <definedName name="___Fol28">[3]Hoja28!#REF!</definedName>
    <definedName name="___Fol29">[3]Hoja29!#REF!</definedName>
    <definedName name="___Fol3">[3]Hoja3!#REF!</definedName>
    <definedName name="___Fol30">[3]Hoja30!#REF!</definedName>
    <definedName name="___Fol4">[3]Hoja4!#REF!</definedName>
    <definedName name="___Fol5">[3]Hoja5!#REF!</definedName>
    <definedName name="___Fol6">[3]Hoja6!#REF!</definedName>
    <definedName name="___Fol7">[3]Hoja7!#REF!</definedName>
    <definedName name="___Fol8">[3]Hoja8!#REF!</definedName>
    <definedName name="___Fol9">[3]Hoja9!#REF!</definedName>
    <definedName name="___MCH02" localSheetId="3">#REF!</definedName>
    <definedName name="___MCH02">#REF!</definedName>
    <definedName name="___PPM1" localSheetId="3" hidden="1">{#N/A,#N/A,FALSE,"Aging Summary";#N/A,#N/A,FALSE,"Ratio Analysis";#N/A,#N/A,FALSE,"Test 120 Day Accts";#N/A,#N/A,FALSE,"Tickmarks"}</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'[4]Asset Reconciliation'!$D$30</definedName>
    <definedName name="__Ass4">'[4]Asset Reconciliation'!$D$20</definedName>
    <definedName name="__Ass5">'[4]Asset Reconciliation'!$D$16</definedName>
    <definedName name="__Ass6">'[4]Asset Reconciliation'!$D$18</definedName>
    <definedName name="__Ass7">'[4]Asset Reconciliation'!$D$22</definedName>
    <definedName name="__F" localSheetId="3">#REF!</definedName>
    <definedName name="__F">#REF!</definedName>
    <definedName name="__Fol10" localSheetId="3">[3]Hoja10!#REF!</definedName>
    <definedName name="__Fol10">[3]Hoja10!#REF!</definedName>
    <definedName name="__Fol11" localSheetId="3">[3]Hoja11!#REF!</definedName>
    <definedName name="__Fol11">[3]Hoja11!#REF!</definedName>
    <definedName name="__Fol12">[3]Hoja12!#REF!</definedName>
    <definedName name="__Fol13">[3]Hoja13!#REF!</definedName>
    <definedName name="__Fol14">[3]Hoja14!#REF!</definedName>
    <definedName name="__Fol15">[3]Hoja15!#REF!</definedName>
    <definedName name="__Fol16">[3]Hoja16!#REF!</definedName>
    <definedName name="__Fol17">[3]Hoja17!#REF!</definedName>
    <definedName name="__Fol2">[3]Hoja2!#REF!</definedName>
    <definedName name="__Fol23">[3]Hoja23!#REF!</definedName>
    <definedName name="__Fol24">[3]Hoja24!#REF!</definedName>
    <definedName name="__Fol25">[3]Hoja25!#REF!</definedName>
    <definedName name="__Fol26">[3]Hoja26!#REF!</definedName>
    <definedName name="__Fol27">[3]Hoja27!#REF!</definedName>
    <definedName name="__Fol28">[3]Hoja28!#REF!</definedName>
    <definedName name="__Fol29">[3]Hoja29!#REF!</definedName>
    <definedName name="__Fol3">[3]Hoja3!#REF!</definedName>
    <definedName name="__Fol30">[3]Hoja30!#REF!</definedName>
    <definedName name="__Fol4">[3]Hoja4!#REF!</definedName>
    <definedName name="__Fol5">[3]Hoja5!#REF!</definedName>
    <definedName name="__Fol6">[3]Hoja6!#REF!</definedName>
    <definedName name="__Fol7">[3]Hoja7!#REF!</definedName>
    <definedName name="__Fol8">[3]Hoja8!#REF!</definedName>
    <definedName name="__Fol9">[3]Hoja9!#REF!</definedName>
    <definedName name="__MCH02" localSheetId="3">#REF!</definedName>
    <definedName name="__MCH02">#REF!</definedName>
    <definedName name="__PPM1" localSheetId="3" hidden="1">{#N/A,#N/A,FALSE,"Aging Summary";#N/A,#N/A,FALSE,"Ratio Analysis";#N/A,#N/A,FALSE,"Test 120 Day Accts";#N/A,#N/A,FALSE,"Tickmarks"}</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 localSheetId="3">#REF!</definedName>
    <definedName name="_229">#REF!</definedName>
    <definedName name="_2SEM">#N/A</definedName>
    <definedName name="_4" localSheetId="3">[5]BALANCE!#REF!</definedName>
    <definedName name="_4">[5]BALANCE!#REF!</definedName>
    <definedName name="_5">[5]BALANCE!#REF!</definedName>
    <definedName name="_6">[5]BALANCE!#REF!</definedName>
    <definedName name="_7">[5]BALANCE!#REF!</definedName>
    <definedName name="_8">[5]BALANCE!#REF!</definedName>
    <definedName name="_abr08" localSheetId="3">#REF!</definedName>
    <definedName name="_abr08">#REF!</definedName>
    <definedName name="_abr10">'[6]Tabla 2010'!$Q$21:$S$29</definedName>
    <definedName name="_ago08" localSheetId="3">#REF!</definedName>
    <definedName name="_ago08">#REF!</definedName>
    <definedName name="_ago10">'[6]Tabla 2010'!$Q$33:$S$41</definedName>
    <definedName name="_Ass3">'[4]Asset Reconciliation'!$D$30</definedName>
    <definedName name="_Ass4">'[4]Asset Reconciliation'!$D$20</definedName>
    <definedName name="_Ass5">'[4]Asset Reconciliation'!$D$16</definedName>
    <definedName name="_Ass6">'[4]Asset Reconciliation'!$D$18</definedName>
    <definedName name="_Ass7">'[4]Asset Reconciliation'!$D$22</definedName>
    <definedName name="_B65800" localSheetId="3">#REF!</definedName>
    <definedName name="_B65800">#REF!</definedName>
    <definedName name="_B70000" localSheetId="3">#REF!</definedName>
    <definedName name="_B70000">#REF!</definedName>
    <definedName name="_B70002" localSheetId="3">#REF!</definedName>
    <definedName name="_B70002">#REF!</definedName>
    <definedName name="_B80000">#REF!</definedName>
    <definedName name="_cp010103" localSheetId="3" hidden="1">{#N/A,#N/A,TRUE,"MEMO";#N/A,#N/A,TRUE,"PARAMETROS";#N/A,#N/A,TRUE,"RLI ";#N/A,#N/A,TRUE,"IMPTO.DET.";#N/A,#N/A,TRUE,"FUT-FUNT";#N/A,#N/A,TRUE,"CPI-PATR.";#N/A,#N/A,TRUE,"CM CPI";#N/A,#N/A,TRUE,"PROV";#N/A,#N/A,TRUE,"A FIJO";#N/A,#N/A,TRUE,"LEASING";#N/A,#N/A,TRUE,"VPP";#N/A,#N/A,TRUE,"PPM";#N/A,#N/A,TRUE,"OTROS"}</definedName>
    <definedName name="_cp010103" hidden="1">{#N/A,#N/A,TRUE,"MEMO";#N/A,#N/A,TRUE,"PARAMETROS";#N/A,#N/A,TRUE,"RLI ";#N/A,#N/A,TRUE,"IMPTO.DET.";#N/A,#N/A,TRUE,"FUT-FUNT";#N/A,#N/A,TRUE,"CPI-PATR.";#N/A,#N/A,TRUE,"CM CPI";#N/A,#N/A,TRUE,"PROV";#N/A,#N/A,TRUE,"A FIJO";#N/A,#N/A,TRUE,"LEASING";#N/A,#N/A,TRUE,"VPP";#N/A,#N/A,TRUE,"PPM";#N/A,#N/A,TRUE,"OTROS"}</definedName>
    <definedName name="_D90000" localSheetId="3">#REF!</definedName>
    <definedName name="_D90000">#REF!</definedName>
    <definedName name="_DAT1" localSheetId="3">'[7]Hoja1 (2)'!#REF!</definedName>
    <definedName name="_DAT1">'[7]Hoja1 (2)'!#REF!</definedName>
    <definedName name="_dic08" localSheetId="3">#REF!</definedName>
    <definedName name="_dic08">#REF!</definedName>
    <definedName name="_dic10">'[6]Tabla 2010'!$Q$45:$S$53</definedName>
    <definedName name="_ene08" localSheetId="3">#REF!</definedName>
    <definedName name="_ene08">#REF!</definedName>
    <definedName name="_ene10">'[6]Tabla 2010'!$B$21:$D$29</definedName>
    <definedName name="_F" localSheetId="3">#REF!</definedName>
    <definedName name="_F">#REF!</definedName>
    <definedName name="_feb08" localSheetId="3">#REF!</definedName>
    <definedName name="_feb08">#REF!</definedName>
    <definedName name="_feb10">'[6]Tabla 2010'!$G$21:$I$29</definedName>
    <definedName name="_Fill" localSheetId="3" hidden="1">#REF!</definedName>
    <definedName name="_Fill" hidden="1">#REF!</definedName>
    <definedName name="_xlnm._FilterDatabase" localSheetId="3" hidden="1">'4. BCE'!$A$3:$K$30</definedName>
    <definedName name="_Fol10" localSheetId="3">[3]Hoja10!#REF!</definedName>
    <definedName name="_Fol10">[3]Hoja10!#REF!</definedName>
    <definedName name="_Fol11" localSheetId="3">[3]Hoja11!#REF!</definedName>
    <definedName name="_Fol11">[3]Hoja11!#REF!</definedName>
    <definedName name="_Fol12">[3]Hoja12!#REF!</definedName>
    <definedName name="_Fol13">[3]Hoja13!#REF!</definedName>
    <definedName name="_Fol14">[3]Hoja14!#REF!</definedName>
    <definedName name="_Fol15">[3]Hoja15!#REF!</definedName>
    <definedName name="_Fol16">[3]Hoja16!#REF!</definedName>
    <definedName name="_Fol17">[3]Hoja17!#REF!</definedName>
    <definedName name="_Fol2">[3]Hoja2!#REF!</definedName>
    <definedName name="_Fol23">[3]Hoja23!#REF!</definedName>
    <definedName name="_Fol24">[3]Hoja24!#REF!</definedName>
    <definedName name="_Fol25">[3]Hoja25!#REF!</definedName>
    <definedName name="_Fol26">[3]Hoja26!#REF!</definedName>
    <definedName name="_Fol27">[3]Hoja27!#REF!</definedName>
    <definedName name="_Fol28">[3]Hoja28!#REF!</definedName>
    <definedName name="_Fol29">[3]Hoja29!#REF!</definedName>
    <definedName name="_Fol3">[3]Hoja3!#REF!</definedName>
    <definedName name="_Fol30">[3]Hoja30!#REF!</definedName>
    <definedName name="_Fol4">[3]Hoja4!#REF!</definedName>
    <definedName name="_Fol5">[3]Hoja5!#REF!</definedName>
    <definedName name="_Fol6">[3]Hoja6!#REF!</definedName>
    <definedName name="_Fol7">[3]Hoja7!#REF!</definedName>
    <definedName name="_Fol8">[3]Hoja8!#REF!</definedName>
    <definedName name="_Fol9">[3]Hoja9!#REF!</definedName>
    <definedName name="_jul08" localSheetId="3">#REF!</definedName>
    <definedName name="_jul08">#REF!</definedName>
    <definedName name="_jul10">'[6]Tabla 2010'!$L$33:$N$41</definedName>
    <definedName name="_jun08" localSheetId="3">#REF!</definedName>
    <definedName name="_jun08">#REF!</definedName>
    <definedName name="_jun10">'[6]Tabla 2010'!$G$33:$I$41</definedName>
    <definedName name="_Key1" hidden="1">#REF!</definedName>
    <definedName name="_Key2" hidden="1">#REF!</definedName>
    <definedName name="_M2">[8]DICBRE!$S$30</definedName>
    <definedName name="_mar08" localSheetId="3">#REF!</definedName>
    <definedName name="_mar08">#REF!</definedName>
    <definedName name="_mar10">'[6]Tabla 2010'!$L$21:$N$29</definedName>
    <definedName name="_may08" localSheetId="3">#REF!</definedName>
    <definedName name="_may08">#REF!</definedName>
    <definedName name="_may10">'[6]Tabla 2010'!$B$33:$D$41</definedName>
    <definedName name="_MCH02">#REF!</definedName>
    <definedName name="_nov08" localSheetId="3">#REF!</definedName>
    <definedName name="_nov08">#REF!</definedName>
    <definedName name="_nov10">'[6]Tabla 2010'!$L$45:$N$53</definedName>
    <definedName name="_oct08" localSheetId="3">#REF!</definedName>
    <definedName name="_oct08">#REF!</definedName>
    <definedName name="_oct10">'[6]Tabla 2010'!$G$45:$I$53</definedName>
    <definedName name="_Order1" hidden="1">255</definedName>
    <definedName name="_Order2" hidden="1">255</definedName>
    <definedName name="_PPM1" localSheetId="3" hidden="1">{#N/A,#N/A,FALSE,"Aging Summary";#N/A,#N/A,FALSE,"Ratio Analysis";#N/A,#N/A,FALSE,"Test 120 Day Accts";#N/A,#N/A,FALSE,"Tickmarks"}</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'[6]Tabla 2010'!$B$45:$D$53</definedName>
    <definedName name="_Sort" hidden="1">#REF!</definedName>
    <definedName name="a">[9]PEAGOXLS!#REF!</definedName>
    <definedName name="A_impresión_IM">[9]PEAGOXLS!#REF!</definedName>
    <definedName name="AA">[10]DICBRE!$S$31</definedName>
    <definedName name="AAA">[10]DICBRE!$S$30</definedName>
    <definedName name="AAAA">[10]DICBRE!$S$31</definedName>
    <definedName name="AAAAA">[10]DICBRE!$S$30</definedName>
    <definedName name="ACTIVOS" localSheetId="3">#REF!</definedName>
    <definedName name="ACTIVOS">#REF!</definedName>
    <definedName name="ADICIONES" localSheetId="3">#REF!</definedName>
    <definedName name="ADICIONES">#REF!</definedName>
    <definedName name="AFCD" localSheetId="3">#REF!</definedName>
    <definedName name="AFCD">#REF!</definedName>
    <definedName name="AFIJO">#N/A</definedName>
    <definedName name="afsdf" localSheetId="3" hidden="1">#REF!</definedName>
    <definedName name="afsdf" hidden="1">#REF!</definedName>
    <definedName name="AllData">'[4]Data Input'!$E$31:$IT$1243</definedName>
    <definedName name="ANALISIS" localSheetId="3">#REF!</definedName>
    <definedName name="ANALISIS">#REF!</definedName>
    <definedName name="Anexo2" localSheetId="3">#REF!</definedName>
    <definedName name="Anexo2">#REF!</definedName>
    <definedName name="Anexo3">#REF!</definedName>
    <definedName name="Anexo4">#REF!</definedName>
    <definedName name="anie">[3]Hoja9!#REF!</definedName>
    <definedName name="Anterioractivos" localSheetId="3">#REF!</definedName>
    <definedName name="Anterioractivos">#REF!</definedName>
    <definedName name="Anteriorpasivos" localSheetId="3">#REF!</definedName>
    <definedName name="Anteriorpasivos">#REF!</definedName>
    <definedName name="Año1">[11]DICBRE!$S$38</definedName>
    <definedName name="_xlnm.Extract" localSheetId="3">#REF!</definedName>
    <definedName name="_xlnm.Extract">#REF!</definedName>
    <definedName name="_xlnm.Print_Area" localSheetId="3">'4. BCE'!$A$1:$J$31</definedName>
    <definedName name="_xlnm.Print_Area" localSheetId="0">'F1847'!$A$3:$P$40</definedName>
    <definedName name="_xlnm.Print_Area">#N/A</definedName>
    <definedName name="ARRASTRE" localSheetId="3">#REF!</definedName>
    <definedName name="ARRASTRE">#REF!</definedName>
    <definedName name="arrastre1" localSheetId="3">#REF!</definedName>
    <definedName name="arrastre1">#REF!</definedName>
    <definedName name="arrastre2" localSheetId="3">#REF!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localSheetId="3" hidden="1">{#N/A,#N/A,FALSE,"Aging Summary";#N/A,#N/A,FALSE,"Ratio Analysis";#N/A,#N/A,FALSE,"Test 120 Day Accts";#N/A,#N/A,FALSE,"Tickmarks"}</definedName>
    <definedName name="asdfasdf" hidden="1">{#N/A,#N/A,FALSE,"Aging Summary";#N/A,#N/A,FALSE,"Ratio Analysis";#N/A,#N/A,FALSE,"Test 120 Day Accts";#N/A,#N/A,FALSE,"Tickmarks"}</definedName>
    <definedName name="AT">[12]AT2002!$S$1</definedName>
    <definedName name="AURABOOKMARK10" localSheetId="3">#REF!</definedName>
    <definedName name="AURABOOKMARK10">#REF!</definedName>
    <definedName name="AURABOOKMARK3" localSheetId="3">#REF!</definedName>
    <definedName name="AURABOOKMARK3">#REF!</definedName>
    <definedName name="AURABOOKMARK4" localSheetId="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[13]DICBRE!$S$30</definedName>
    <definedName name="BALANCE" localSheetId="3">#REF!</definedName>
    <definedName name="BALANCE">#REF!</definedName>
    <definedName name="BASE1" localSheetId="3">#REF!</definedName>
    <definedName name="BASE1">#REF!</definedName>
    <definedName name="_xlnm.Database">#REF!</definedName>
    <definedName name="baseenero05">#REF!</definedName>
    <definedName name="BASENOV">#REF!</definedName>
    <definedName name="BB">[13]DICBRE!$S$31</definedName>
    <definedName name="BBB">[13]DICBRE!$S$30</definedName>
    <definedName name="BBBB">[13]DICBRE!$S$31</definedName>
    <definedName name="Begexchrate">[4]Assumptions!$D$129</definedName>
    <definedName name="bizcombexchrate">[4]Assumptions!$C$135</definedName>
    <definedName name="bizcombexchrateprior">[4]Assumptions!$D$135</definedName>
    <definedName name="Cap_propio_final_2002" localSheetId="3">#REF!</definedName>
    <definedName name="Cap_propio_final_2002">#REF!</definedName>
    <definedName name="Capitalinicial2001" localSheetId="3">[14]ANEXOII!#REF!</definedName>
    <definedName name="Capitalinicial2001">[14]ANEXOII!#REF!</definedName>
    <definedName name="CC">[15]DICBRE!$S$31</definedName>
    <definedName name="CCC">[15]DICBRE!$S$30</definedName>
    <definedName name="ccccc" localSheetId="3">#REF!</definedName>
    <definedName name="ccccc">#REF!</definedName>
    <definedName name="CCCCCCC">[15]DICBRE!$S$31</definedName>
    <definedName name="Centro_de_Costo" localSheetId="3">#REF!</definedName>
    <definedName name="Centro_de_Costo">#REF!</definedName>
    <definedName name="CERCO" localSheetId="3">#REF!</definedName>
    <definedName name="CERCO">#REF!</definedName>
    <definedName name="cerco1" localSheetId="3">#REF!</definedName>
    <definedName name="cerco1">#REF!</definedName>
    <definedName name="cerco2">#REF!</definedName>
    <definedName name="CMcapitalpropioinicial">[14]ANEXOII!#REF!</definedName>
    <definedName name="CMEJ" localSheetId="3">#REF!</definedName>
    <definedName name="CMEJ">#REF!</definedName>
    <definedName name="CMFINAN">'[16]DICIEMBRE 2008'!$F$3:$R$16</definedName>
    <definedName name="CMM" localSheetId="3">#REF!</definedName>
    <definedName name="CMM">#REF!</definedName>
    <definedName name="Conceptos">'[17]Conceptos de Gastos'!$C$5:$C$306</definedName>
    <definedName name="Corridor">[4]Assumptions!$C$94</definedName>
    <definedName name="CPAGE">"284"</definedName>
    <definedName name="cpi" localSheetId="3">#REF!</definedName>
    <definedName name="cpi">#REF!</definedName>
    <definedName name="CPNMB">"1"</definedName>
    <definedName name="credito_donaciones">#REF!</definedName>
    <definedName name="_xlnm.Criteria" localSheetId="3">#REF!</definedName>
    <definedName name="_xlnm.Criteria">#REF!</definedName>
    <definedName name="curtailexchrate">[4]Assumptions!$C$137</definedName>
    <definedName name="curtailexchrateprior">[4]Assumptions!$D$137</definedName>
    <definedName name="CYDiscRateRow">'[4]Data Input'!$B$131</definedName>
    <definedName name="CYInflationRateRow">'[4]Data Input'!$B$141</definedName>
    <definedName name="CYInitTrendRow">'[4]Data Input'!$B$169</definedName>
    <definedName name="CYLTRateofReturnRow">'[4]Data Input'!$B$133</definedName>
    <definedName name="CYSalRateRow">'[4]Data Input'!$B$136</definedName>
    <definedName name="CYUltTrendRow">'[4]Data Input'!$B$170</definedName>
    <definedName name="CYUltTrendYearRow">'[4]Data Input'!$B$171</definedName>
    <definedName name="d">[3]Hoja3!#REF!</definedName>
    <definedName name="Data.Next" localSheetId="3">#REF!</definedName>
    <definedName name="Data.Next">#REF!</definedName>
    <definedName name="ddd" localSheetId="3">[3]Hoja4!#REF!</definedName>
    <definedName name="ddd">[3]Hoja4!#REF!</definedName>
    <definedName name="dddd" localSheetId="3" hidden="1">{#N/A,#N/A,FALSE,"Aging Summary";#N/A,#N/A,FALSE,"Ratio Analysis";#N/A,#N/A,FALSE,"Test 120 Day Accts";#N/A,#N/A,FALSE,"Tickmarks"}</definedName>
    <definedName name="dddd" hidden="1">{#N/A,#N/A,FALSE,"Aging Summary";#N/A,#N/A,FALSE,"Ratio Analysis";#N/A,#N/A,FALSE,"Test 120 Day Accts";#N/A,#N/A,FALSE,"Tickmarks"}</definedName>
    <definedName name="Depreciación" localSheetId="3">#REF!</definedName>
    <definedName name="Depreciación">#REF!</definedName>
    <definedName name="Detalle" localSheetId="3">#REF!</definedName>
    <definedName name="Detalle">#REF!</definedName>
    <definedName name="DetalleMatriz">#REF!</definedName>
    <definedName name="deterioro">[18]deterioro!$D$11:$L$226</definedName>
    <definedName name="deterioro2">[18]deterioro!$B$12:$L$226</definedName>
    <definedName name="diferenciappm" localSheetId="3">#REF!</definedName>
    <definedName name="diferenciappm">#REF!</definedName>
    <definedName name="DIFERENCIAS" localSheetId="3">#REF!</definedName>
    <definedName name="DIFERENCIAS">#REF!</definedName>
    <definedName name="Disc">[4]Assumptions!$D$13</definedName>
    <definedName name="DiscPrior">[4]Assumptions!$E$13</definedName>
    <definedName name="Div_recibidos" localSheetId="3">#REF!</definedName>
    <definedName name="Div_recibidos">#REF!</definedName>
    <definedName name="DL">#REF!</definedName>
    <definedName name="DSDADSAD">#REF!</definedName>
    <definedName name="DVNAM">"LASER17"</definedName>
    <definedName name="DVTYP">"PRINTER"</definedName>
    <definedName name="e">[3]Hoja4!#REF!</definedName>
    <definedName name="ee">[9]PEAGOXLS!#REF!</definedName>
    <definedName name="eeee" localSheetId="3" hidden="1">{#N/A,#N/A,FALSE,"Aging Summary";#N/A,#N/A,FALSE,"Ratio Analysis";#N/A,#N/A,FALSE,"Test 120 Day Accts";#N/A,#N/A,FALSE,"Tickmarks"}</definedName>
    <definedName name="eeee" hidden="1">{#N/A,#N/A,FALSE,"Aging Summary";#N/A,#N/A,FALSE,"Ratio Analysis";#N/A,#N/A,FALSE,"Test 120 Day Accts";#N/A,#N/A,FALSE,"Tickmarks"}</definedName>
    <definedName name="EJERCICIO">[12]AT2002!$S$4</definedName>
    <definedName name="Empresa">[19]DICBRE!$S$30</definedName>
    <definedName name="Endexchrate">[4]Assumptions!$C$129</definedName>
    <definedName name="Enero">[20]Tabla!$C$6:$E$14</definedName>
    <definedName name="enero2010" localSheetId="3">#REF!</definedName>
    <definedName name="enero2010">#REF!</definedName>
    <definedName name="eqwwr" localSheetId="3">#REF!</definedName>
    <definedName name="eqwwr">#REF!</definedName>
    <definedName name="ERoA">[4]Assumptions!$D$15</definedName>
    <definedName name="ERoAPrior">[4]Assumptions!$E$15</definedName>
    <definedName name="ESTADO_DE_SITUACION" localSheetId="3">#REF!</definedName>
    <definedName name="ESTADO_DE_SITUACION">#REF!</definedName>
    <definedName name="Excel_BuiltIn__FilterDatabase_10" localSheetId="3">#REF!</definedName>
    <definedName name="Excel_BuiltIn__FilterDatabase_10">#REF!</definedName>
    <definedName name="Excel_BuiltIn__FilterDatabase_11">#REF!</definedName>
    <definedName name="F_FONDOS">#REF!</definedName>
    <definedName name="FACTOR">#REF!</definedName>
    <definedName name="FECHA_BCE0">[12]AT2002!$S$6</definedName>
    <definedName name="FECHA_BCE1">[12]AT2002!$S$5</definedName>
    <definedName name="FERNANDO" localSheetId="3">#REF!</definedName>
    <definedName name="FERNANDO">#REF!</definedName>
    <definedName name="fffff" localSheetId="3">#REF!</definedName>
    <definedName name="fffff">#REF!</definedName>
    <definedName name="FMTYP">"*STD"</definedName>
    <definedName name="fut">#REF!</definedName>
    <definedName name="FYDiscRateRow">'[4]Data Input'!$B$144</definedName>
    <definedName name="FYInflationRateRow">'[4]Data Input'!$B$154</definedName>
    <definedName name="FYInitTrendRow">'[4]Data Input'!$B$175</definedName>
    <definedName name="fyrend">'[4]Plan Info'!$E$69</definedName>
    <definedName name="fyrendprior">'[4]Plan Data'!$C$41</definedName>
    <definedName name="FYSalRateRow">'[4]Data Input'!$B$149</definedName>
    <definedName name="FYUltTrendRow">'[4]Data Input'!$B$176</definedName>
    <definedName name="FYUltTrendYearRow">'[4]Data Input'!$B$177</definedName>
    <definedName name="GASTO01" localSheetId="3">#REF!</definedName>
    <definedName name="GASTO01">#REF!</definedName>
    <definedName name="GASTOS">#REF!</definedName>
    <definedName name="GC" localSheetId="3" hidden="1">{#N/A,#N/A,TRUE,"MEMO";#N/A,#N/A,TRUE,"PARAMETROS";#N/A,#N/A,TRUE,"RLI ";#N/A,#N/A,TRUE,"IMPTO.DET.";#N/A,#N/A,TRUE,"FUT-FUNT";#N/A,#N/A,TRUE,"CPI-PATR.";#N/A,#N/A,TRUE,"CM CPI";#N/A,#N/A,TRUE,"PROV";#N/A,#N/A,TRUE,"A FIJO";#N/A,#N/A,TRUE,"LEASING";#N/A,#N/A,TRUE,"VPP";#N/A,#N/A,TRUE,"PPM";#N/A,#N/A,TRUE,"OTROS"}</definedName>
    <definedName name="GC" hidden="1">{#N/A,#N/A,TRUE,"MEMO";#N/A,#N/A,TRUE,"PARAMETROS";#N/A,#N/A,TRUE,"RLI ";#N/A,#N/A,TRUE,"IMPTO.DET.";#N/A,#N/A,TRUE,"FUT-FUNT";#N/A,#N/A,TRUE,"CPI-PATR.";#N/A,#N/A,TRUE,"CM CPI";#N/A,#N/A,TRUE,"PROV";#N/A,#N/A,TRUE,"A FIJO";#N/A,#N/A,TRUE,"LEASING";#N/A,#N/A,TRUE,"VPP";#N/A,#N/A,TRUE,"PPM";#N/A,#N/A,TRUE,"OTROS"}</definedName>
    <definedName name="GTOCM">[21]CC101!$57:$254</definedName>
    <definedName name="GTOCSC">'[22]CC CSC'!$57:$256</definedName>
    <definedName name="GTOLUB" localSheetId="3">#REF!</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'[23]Disc by Plan ID'!$E$3</definedName>
    <definedName name="INVERSION" localSheetId="3">#REF!</definedName>
    <definedName name="INVERSION">#REF!</definedName>
    <definedName name="IP_CurrencyAbbreviation">'[4]Data Input'!$D$44</definedName>
    <definedName name="IP_CYPercDEDebtGeneric">'[4]Data Input'!$D$1014</definedName>
    <definedName name="IP_CYPercDEEquityGeneric">'[4]Data Input'!$D$1008</definedName>
    <definedName name="IP_CYPercDERealEstate">'[4]Data Input'!$D$1020</definedName>
    <definedName name="IP_StdCurrency">'[4]Data Input'!$E$17</definedName>
    <definedName name="IPATH">"C:\EDUARDO ADRIAN\FORMATOS PARA COMPLEO"</definedName>
    <definedName name="IPC" localSheetId="3">#REF!</definedName>
    <definedName name="IPC">#REF!</definedName>
    <definedName name="ivadet">'[24]Form 29 (nuevo) Anverso Ene 04'!$P$50</definedName>
    <definedName name="JBNAM">"J09200P"</definedName>
    <definedName name="JBNMB">"088355"</definedName>
    <definedName name="jul" localSheetId="3">#REF!</definedName>
    <definedName name="jul">#REF!</definedName>
    <definedName name="JULITA" localSheetId="3">#REF!</definedName>
    <definedName name="JULITA">#REF!</definedName>
    <definedName name="M">[8]DICBRE!$S$31</definedName>
    <definedName name="matchlocalexchrate">[4]Assumptions!$C$136</definedName>
    <definedName name="matchlocalexchrateprior">[4]Assumptions!$D$136</definedName>
    <definedName name="Matriz" localSheetId="3">[19]DICBRE!#REF!</definedName>
    <definedName name="Matriz">[19]DICBRE!#REF!</definedName>
    <definedName name="MatrizDetalle" localSheetId="3">#REF!</definedName>
    <definedName name="MatrizDetalle">#REF!</definedName>
    <definedName name="MCONSOLIDADO">[8]DICBRE!$S$30</definedName>
    <definedName name="Mesactivos" localSheetId="3">#REF!</definedName>
    <definedName name="Mesactivos">#REF!</definedName>
    <definedName name="Mespasivos" localSheetId="3">#REF!</definedName>
    <definedName name="Mespasivos">#REF!</definedName>
    <definedName name="Mesresultado" localSheetId="3">#REF!</definedName>
    <definedName name="Mesresultado">#REF!</definedName>
    <definedName name="MM">[8]DICBRE!$S$31</definedName>
    <definedName name="narr_BasisLTROR">[4]Assumptions!$C$25</definedName>
    <definedName name="NOV" localSheetId="3">#REF!</definedName>
    <definedName name="NOV">#REF!</definedName>
    <definedName name="O_PensionExp_Country" localSheetId="3">#REF!</definedName>
    <definedName name="O_PensionExp_Country">#REF!</definedName>
    <definedName name="O_PensionExp_Currency" localSheetId="3">#REF!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'[23]Projected Expense'!#REF!</definedName>
    <definedName name="O_ProjExpense_FYEFY2">'[23]Projected Expense'!#REF!</definedName>
    <definedName name="O_ProjExpense_FYEFY3">'[23]Projected Expense'!#REF!</definedName>
    <definedName name="O_ProjExpense_FYEFY4">'[23]Projected Expense'!#REF!</definedName>
    <definedName name="O_ProjExpense_FYEFY5">'[23]Projected Expense'!#REF!</definedName>
    <definedName name="O_ProjExpense_SectionAFY1">'[23]Projected Expense'!#REF!</definedName>
    <definedName name="O_ProjExpense_SectionAFY2">'[23]Projected Expense'!#REF!</definedName>
    <definedName name="O_ProjExpense_SectionAFY3">'[23]Projected Expense'!#REF!</definedName>
    <definedName name="O_ProjExpense_SectionAFY4">'[23]Projected Expense'!#REF!</definedName>
    <definedName name="O_ProjExpense_SectionAFY5">'[23]Projected Expense'!#REF!</definedName>
    <definedName name="O_ProjExpense_SectionBFY1">'[23]Projected Expense'!#REF!</definedName>
    <definedName name="O_ProjExpense_SectionBFY2">'[23]Projected Expense'!#REF!</definedName>
    <definedName name="O_ProjExpense_SectionBFY3">'[23]Projected Expense'!#REF!</definedName>
    <definedName name="O_ProjExpense_SectionBFY4">'[23]Projected Expense'!#REF!</definedName>
    <definedName name="O_ProjExpense_SectionBFY5">'[23]Projected Expense'!#REF!</definedName>
    <definedName name="O_SectionC_CY_Unrecognized_deferred_tax__liability">'[23]Disc by Plan ID'!#REF!</definedName>
    <definedName name="OJO" localSheetId="3">#REF!</definedName>
    <definedName name="OJO">#REF!</definedName>
    <definedName name="OO">[25]DICBRE!$S$31</definedName>
    <definedName name="OOO">[25]DICBRE!$S$30</definedName>
    <definedName name="OOOO">[25]DICBRE!$S$31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 localSheetId="3">#REF!</definedName>
    <definedName name="orden">#REF!</definedName>
    <definedName name="orden2" localSheetId="3">#REF!</definedName>
    <definedName name="orden2">#REF!</definedName>
    <definedName name="otherexchrate">[4]Assumptions!$C$140</definedName>
    <definedName name="otherexchrateprior">[4]Assumptions!$D$140</definedName>
    <definedName name="otro" localSheetId="3">#REF!</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[11]DICBRE!$S$26</definedName>
    <definedName name="PlanIdx">'[4]Plan Info'!$E$5</definedName>
    <definedName name="ppexchrate">[4]Assumptions!$C$134</definedName>
    <definedName name="ppexchrateprior">[4]Assumptions!$D$134</definedName>
    <definedName name="PRECIOS">[9]PEAGOXLS!#REF!</definedName>
    <definedName name="Presupuestoactivos" localSheetId="3">#REF!</definedName>
    <definedName name="Presupuestoactivos">#REF!</definedName>
    <definedName name="Presupuestopasivos" localSheetId="3">#REF!</definedName>
    <definedName name="Presupuestopasivos">#REF!</definedName>
    <definedName name="Presupuestoresultado" localSheetId="3">#REF!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OFFSET([26]formato!$P$1,MATCH([26]formato!A1&amp;"*",[26]formato!$P$1:$P$3000,0)-1,,COUNTIF([26]formato!$P$1:$P$3000,[26]formato!A1&amp;"*"))</definedName>
    <definedName name="ProjectRounding">'[4]Data Input'!$G$8</definedName>
    <definedName name="prueba" localSheetId="3">#REF!</definedName>
    <definedName name="prueba">#REF!</definedName>
    <definedName name="PYDiscRateRow">'[4]Data Input'!$B$118</definedName>
    <definedName name="PYInflationRateRow">'[4]Data Input'!$B$128</definedName>
    <definedName name="PYLTRateofReturnRow">'[4]Data Input'!$B$120</definedName>
    <definedName name="PYSalRateRow">'[4]Data Input'!$B$123</definedName>
    <definedName name="q">[9]PEAGOXLS!#REF!</definedName>
    <definedName name="qq" localSheetId="3">[27]Pag.1!#REF!</definedName>
    <definedName name="qq">[27]Pag.1!#REF!</definedName>
    <definedName name="qqq" localSheetId="3">[27]Pag.1!#REF!</definedName>
    <definedName name="qqq">[27]Pag.1!#REF!</definedName>
    <definedName name="qqqqq">[27]Pag.1!#REF!</definedName>
    <definedName name="qqqqqq">[27]Pag.1!#REF!</definedName>
    <definedName name="Razón_soc">[28]DATOS!$C$4</definedName>
    <definedName name="reat" localSheetId="3">[27]Pag.1!#REF!</definedName>
    <definedName name="reat">[27]Pag.1!#REF!</definedName>
    <definedName name="Resultadoacumulado" localSheetId="3">#REF!</definedName>
    <definedName name="Resultadoacumulado">#REF!</definedName>
    <definedName name="ResultsInDollars">[4]Assumptions!$C$101</definedName>
    <definedName name="RETIROS">#N/A</definedName>
    <definedName name="RLI">#REF!</definedName>
    <definedName name="rocuant" localSheetId="3">#REF!</definedName>
    <definedName name="rocuant">#REF!</definedName>
    <definedName name="roundingplaces">'[4]Plan Data'!$B$203</definedName>
    <definedName name="rripley11" localSheetId="3">#REF!</definedName>
    <definedName name="rripley11">#REF!</definedName>
    <definedName name="rrrr" localSheetId="3">#REF!</definedName>
    <definedName name="rrrr">#REF!</definedName>
    <definedName name="rrrrr">#REF!</definedName>
    <definedName name="RUT">[28]DATOS!$C$7</definedName>
    <definedName name="s">[3]Hoja9!#REF!</definedName>
    <definedName name="Sal">[4]Assumptions!$E$18</definedName>
    <definedName name="SalNext">[4]Assumptions!$D$18</definedName>
    <definedName name="sdfazfd" localSheetId="3" hidden="1">{#N/A,#N/A,FALSE,"Aging Summary";#N/A,#N/A,FALSE,"Ratio Analysis";#N/A,#N/A,FALSE,"Test 120 Day Accts";#N/A,#N/A,FALSE,"Tickmarks"}</definedName>
    <definedName name="sdfazfd" hidden="1">{#N/A,#N/A,FALSE,"Aging Summary";#N/A,#N/A,FALSE,"Ratio Analysis";#N/A,#N/A,FALSE,"Test 120 Day Accts";#N/A,#N/A,FALSE,"Tickmarks"}</definedName>
    <definedName name="Septiembre">[27]Pag.1!#REF!</definedName>
    <definedName name="settleexchrate">[4]Assumptions!$C$138</definedName>
    <definedName name="settleexchrateprior">[4]Assumptions!$D$138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[29]DICBRE!$S$30</definedName>
    <definedName name="SSSS">[29]DICBRE!$S$31</definedName>
    <definedName name="SSSSS">[29]DICBRE!$S$31</definedName>
    <definedName name="SSSSSSS">[29]DICBRE!$S$30</definedName>
    <definedName name="STATE">"*HELD"</definedName>
    <definedName name="TASA">[12]AT2002!$S$7</definedName>
    <definedName name="tasappm" localSheetId="3">#REF!</definedName>
    <definedName name="tasappm">#REF!</definedName>
    <definedName name="TC" localSheetId="3">#REF!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 localSheetId="3">#REF!</definedName>
    <definedName name="TIPOS">#REF!</definedName>
    <definedName name="TIPOS2" localSheetId="3">#REF!</definedName>
    <definedName name="TIPOS2">#REF!</definedName>
    <definedName name="TIPOS3" localSheetId="3">#REF!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[3]Hoja10!#REF!</definedName>
    <definedName name="uyhusah" localSheetId="3" hidden="1">{#N/A,#N/A,TRUE,"MEMO";#N/A,#N/A,TRUE,"PARAMETROS";#N/A,#N/A,TRUE,"RLI ";#N/A,#N/A,TRUE,"IMPTO.DET.";#N/A,#N/A,TRUE,"FUT-FUNT";#N/A,#N/A,TRUE,"CPI-PATR.";#N/A,#N/A,TRUE,"CM CPI";#N/A,#N/A,TRUE,"PROV";#N/A,#N/A,TRUE,"A FIJO";#N/A,#N/A,TRUE,"LEASING";#N/A,#N/A,TRUE,"VPP";#N/A,#N/A,TRUE,"PPM";#N/A,#N/A,TRUE,"OTROS"}</definedName>
    <definedName name="uyhusah" hidden="1">{#N/A,#N/A,TRUE,"MEMO";#N/A,#N/A,TRUE,"PARAMETROS";#N/A,#N/A,TRUE,"RLI ";#N/A,#N/A,TRUE,"IMPTO.DET.";#N/A,#N/A,TRUE,"FUT-FUNT";#N/A,#N/A,TRUE,"CPI-PATR.";#N/A,#N/A,TRUE,"CM CPI";#N/A,#N/A,TRUE,"PROV";#N/A,#N/A,TRUE,"A FIJO";#N/A,#N/A,TRUE,"LEASING";#N/A,#N/A,TRUE,"VPP";#N/A,#N/A,TRUE,"PPM";#N/A,#N/A,TRUE,"OTROS"}</definedName>
    <definedName name="uyif" localSheetId="3" hidden="1">{#N/A,#N/A,FALSE,"Aging Summary";#N/A,#N/A,FALSE,"Ratio Analysis";#N/A,#N/A,FALSE,"Test 120 Day Accts";#N/A,#N/A,FALSE,"Tickmarks"}</definedName>
    <definedName name="uyif" hidden="1">{#N/A,#N/A,FALSE,"Aging Summary";#N/A,#N/A,FALSE,"Ratio Analysis";#N/A,#N/A,FALSE,"Test 120 Day Accts";#N/A,#N/A,FALSE,"Tickmarks"}</definedName>
    <definedName name="v">'[30]Registrar '!$A$2:$B$182</definedName>
    <definedName name="vv" localSheetId="3" hidden="1">{#N/A,#N/A,TRUE,"MEMO";#N/A,#N/A,TRUE,"PARAMETROS";#N/A,#N/A,TRUE,"RLI ";#N/A,#N/A,TRUE,"IMPTO.DET.";#N/A,#N/A,TRUE,"FUT-FUNT";#N/A,#N/A,TRUE,"CPI-PATR.";#N/A,#N/A,TRUE,"CM CPI";#N/A,#N/A,TRUE,"PROV";#N/A,#N/A,TRUE,"A FIJO";#N/A,#N/A,TRUE,"LEASING";#N/A,#N/A,TRUE,"VPP";#N/A,#N/A,TRUE,"PPM";#N/A,#N/A,TRUE,"OTROS"}</definedName>
    <definedName name="vv" hidden="1">{#N/A,#N/A,TRUE,"MEMO";#N/A,#N/A,TRUE,"PARAMETROS";#N/A,#N/A,TRUE,"RLI ";#N/A,#N/A,TRUE,"IMPTO.DET.";#N/A,#N/A,TRUE,"FUT-FUNT";#N/A,#N/A,TRUE,"CPI-PATR.";#N/A,#N/A,TRUE,"CM CPI";#N/A,#N/A,TRUE,"PROV";#N/A,#N/A,TRUE,"A FIJO";#N/A,#N/A,TRUE,"LEASING";#N/A,#N/A,TRUE,"VPP";#N/A,#N/A,TRUE,"PPM";#N/A,#N/A,TRUE,"OTROS"}</definedName>
    <definedName name="w" localSheetId="3"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localSheetId="3"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3"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localSheetId="3" hidden="1">{#N/A,#N/A,TRUE,"MEMO";#N/A,#N/A,TRUE,"PARAMETROS";#N/A,#N/A,TRUE,"RLI ";#N/A,#N/A,TRUE,"IMPTO.DET.";#N/A,#N/A,TRUE,"FUT-FUNT";#N/A,#N/A,TRUE,"CPI-PATR.";#N/A,#N/A,TRUE,"CM CPI";#N/A,#N/A,TRUE,"PROV";#N/A,#N/A,TRUE,"A FIJO";#N/A,#N/A,TRUE,"LEASING";#N/A,#N/A,TRUE,"VPP";#N/A,#N/A,TRUE,"PPM";#N/A,#N/A,TRUE,"OTROS"}</definedName>
    <definedName name="wrn.Informe._.RLI." hidden="1">{#N/A,#N/A,TRUE,"MEMO";#N/A,#N/A,TRUE,"PARAMETROS";#N/A,#N/A,TRUE,"RLI ";#N/A,#N/A,TRUE,"IMPTO.DET.";#N/A,#N/A,TRUE,"FUT-FUNT";#N/A,#N/A,TRUE,"CPI-PATR.";#N/A,#N/A,TRUE,"CM CPI";#N/A,#N/A,TRUE,"PROV";#N/A,#N/A,TRUE,"A FIJO";#N/A,#N/A,TRUE,"LEASING";#N/A,#N/A,TRUE,"VPP";#N/A,#N/A,TRUE,"PPM";#N/A,#N/A,TRUE,"OTROS"}</definedName>
    <definedName name="www" localSheetId="3" hidden="1">{#N/A,#N/A,FALSE,"Aging Summary";#N/A,#N/A,FALSE,"Ratio Analysis";#N/A,#N/A,FALSE,"Test 120 Day Accts";#N/A,#N/A,FALSE,"Tickmarks"}</definedName>
    <definedName name="www" hidden="1">{#N/A,#N/A,FALSE,"Aging Summary";#N/A,#N/A,FALSE,"Ratio Analysis";#N/A,#N/A,FALSE,"Test 120 Day Accts";#N/A,#N/A,FALSE,"Tickmarks"}</definedName>
    <definedName name="X" localSheetId="3">#REF!</definedName>
    <definedName name="X">#REF!</definedName>
    <definedName name="xc" localSheetId="3">#REF!</definedName>
    <definedName name="xc">#REF!</definedName>
    <definedName name="xoevtexchrate">[4]Assumptions!$C$139</definedName>
    <definedName name="xoevtexchrateprior">[4]Assumptions!$D$139</definedName>
    <definedName name="xx" localSheetId="3">#REF!</definedName>
    <definedName name="xx">#REF!</definedName>
    <definedName name="xxc">#REF!</definedName>
    <definedName name="xxcc">#REF!</definedName>
    <definedName name="xxx">'[31]CC CSC'!$57:$256</definedName>
    <definedName name="xxxx" localSheetId="3">#REF!</definedName>
    <definedName name="xxxx">#REF!</definedName>
    <definedName name="xxxxx">#REF!</definedName>
    <definedName name="xxxxxxxx">#REF!</definedName>
    <definedName name="y">[27]Pag.1!#REF!</definedName>
    <definedName name="Z" localSheetId="3">#REF!</definedName>
    <definedName name="Z">#REF!</definedName>
    <definedName name="zdgv" localSheetId="3" hidden="1">{#N/A,#N/A,FALSE,"Aging Summary";#N/A,#N/A,FALSE,"Ratio Analysis";#N/A,#N/A,FALSE,"Test 120 Day Accts";#N/A,#N/A,FALSE,"Tickmarks"}</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 i="8" l="1"/>
  <c r="J31" i="8"/>
  <c r="J30" i="8"/>
  <c r="J29" i="8"/>
  <c r="J28" i="8"/>
  <c r="J27" i="8"/>
  <c r="J26" i="8"/>
  <c r="J25" i="8"/>
  <c r="J24" i="8"/>
  <c r="J23" i="8"/>
  <c r="J22" i="8"/>
  <c r="J21" i="8"/>
  <c r="J20" i="8"/>
  <c r="J19" i="8"/>
  <c r="J18" i="8"/>
  <c r="J17" i="8"/>
  <c r="J16" i="8"/>
  <c r="J15" i="8"/>
  <c r="J14" i="8"/>
  <c r="J13" i="8"/>
  <c r="J12" i="8"/>
  <c r="J11" i="8"/>
  <c r="J10" i="8"/>
  <c r="V19" i="8"/>
  <c r="V17" i="8"/>
  <c r="V18" i="8"/>
  <c r="V20" i="8" l="1"/>
  <c r="V11" i="8"/>
  <c r="V12" i="8"/>
  <c r="V13" i="8"/>
  <c r="V10" i="8"/>
  <c r="K23" i="8"/>
  <c r="K24" i="8"/>
  <c r="K25" i="8"/>
  <c r="K26" i="8"/>
  <c r="K27" i="8"/>
  <c r="K28" i="8"/>
  <c r="K29" i="8"/>
  <c r="K30" i="8"/>
  <c r="K31" i="8"/>
  <c r="K32" i="8"/>
  <c r="I34" i="9"/>
  <c r="K30" i="9"/>
  <c r="I30" i="9"/>
  <c r="I33" i="9" s="1"/>
  <c r="I35" i="9" s="1"/>
  <c r="H30" i="9"/>
  <c r="H31" i="9" s="1"/>
  <c r="K29" i="9"/>
  <c r="J29" i="9"/>
  <c r="J31" i="9" s="1"/>
  <c r="I29" i="9"/>
  <c r="H29" i="9"/>
  <c r="G29" i="9"/>
  <c r="G31" i="9" s="1"/>
  <c r="F29" i="9"/>
  <c r="F31" i="9" s="1"/>
  <c r="E29" i="9"/>
  <c r="E31" i="9" s="1"/>
  <c r="D29" i="9"/>
  <c r="D31" i="9" s="1"/>
  <c r="C29" i="9"/>
  <c r="C31" i="9" s="1"/>
  <c r="K28" i="9"/>
  <c r="K26" i="9"/>
  <c r="K25" i="9"/>
  <c r="K24" i="9"/>
  <c r="K23" i="9"/>
  <c r="K21" i="9"/>
  <c r="K20" i="9"/>
  <c r="K19" i="9"/>
  <c r="K18" i="9"/>
  <c r="K17" i="9"/>
  <c r="K16" i="9"/>
  <c r="K11" i="9"/>
  <c r="K10" i="9"/>
  <c r="K9" i="9"/>
  <c r="V8" i="8" l="1"/>
  <c r="W8" i="8" s="1"/>
  <c r="I31" i="9"/>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<sst xmlns="http://schemas.openxmlformats.org/spreadsheetml/2006/main" count="1149" uniqueCount="1017">
  <si>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</si>
  <si>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</si>
  <si>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</si>
  <si>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</si>
  <si>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</si>
  <si>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</si>
  <si>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</si>
  <si>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</si>
  <si>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</si>
  <si>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</si>
  <si>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</si>
  <si>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</si>
  <si>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</si>
  <si>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</si>
  <si>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</si>
  <si>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</si>
  <si>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</si>
  <si>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</si>
  <si>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</si>
  <si>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</si>
  <si>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</si>
  <si>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</si>
  <si>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</si>
  <si>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</si>
  <si>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</si>
  <si>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</si>
  <si>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</si>
  <si>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</si>
  <si>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</si>
  <si>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</si>
  <si>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</si>
  <si>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</si>
  <si>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</si>
  <si>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</si>
  <si>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</si>
  <si>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</si>
  <si>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</si>
  <si>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</si>
  <si>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</si>
  <si>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</si>
  <si>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</si>
  <si>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</si>
  <si>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</si>
  <si>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</si>
  <si>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</si>
  <si>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</si>
  <si>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</si>
  <si>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</si>
  <si>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</si>
  <si>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</si>
  <si>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</si>
  <si>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</si>
  <si>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</si>
  <si>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</si>
  <si>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</si>
  <si>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</si>
  <si>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</si>
  <si>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</si>
  <si>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</si>
  <si>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</si>
  <si>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</si>
  <si>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</si>
  <si>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</si>
  <si>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</si>
  <si>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</si>
  <si>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</si>
  <si>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</si>
  <si>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</si>
  <si>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</si>
  <si>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</si>
  <si>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</si>
  <si>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</si>
  <si>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</si>
  <si>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</si>
  <si>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</si>
  <si>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</si>
  <si>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</si>
  <si>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</si>
  <si>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</si>
  <si>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</si>
  <si>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</si>
  <si>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</si>
  <si>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</si>
  <si>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</si>
  <si>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</si>
  <si>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</si>
  <si>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</si>
  <si>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</si>
  <si>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</si>
  <si>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</si>
  <si>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</si>
  <si>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</si>
  <si>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</si>
  <si>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</si>
  <si>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</si>
  <si>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</si>
  <si>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</si>
  <si>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</si>
  <si>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</si>
  <si>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</si>
  <si>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</si>
  <si>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</si>
  <si>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</si>
  <si>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</si>
  <si>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</si>
  <si>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</si>
  <si>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</si>
  <si>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</si>
  <si>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</si>
  <si>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</si>
  <si>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</si>
  <si>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</si>
  <si>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</si>
  <si>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</si>
  <si>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</si>
  <si>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</si>
  <si>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</si>
  <si>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</si>
  <si>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</si>
  <si>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</si>
  <si>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</si>
  <si>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</si>
  <si>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</si>
  <si>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</si>
  <si>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</si>
  <si>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</si>
  <si>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</si>
  <si>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</si>
  <si>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</si>
  <si>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</si>
  <si>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</si>
  <si>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</si>
  <si>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</si>
  <si>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</si>
  <si>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</si>
  <si>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</si>
  <si>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</si>
  <si>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</si>
  <si>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</si>
  <si>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</si>
  <si>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</si>
  <si>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</si>
  <si>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</si>
  <si>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</si>
  <si>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</si>
  <si>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</si>
  <si>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</si>
  <si>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</si>
  <si>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</si>
  <si>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</si>
  <si>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</si>
  <si>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</si>
  <si>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</si>
  <si>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</si>
  <si>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</si>
  <si>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</si>
  <si>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</si>
  <si>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</si>
  <si>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</si>
  <si>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</si>
  <si>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</si>
  <si>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</si>
  <si>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</si>
  <si>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</si>
  <si>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</si>
  <si>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</si>
  <si>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</si>
  <si>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</si>
  <si>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</si>
  <si>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</si>
  <si>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</si>
  <si>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</si>
  <si>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</si>
  <si>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</si>
  <si>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</si>
  <si>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</si>
  <si>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</si>
  <si>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</si>
  <si>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</si>
  <si>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</si>
  <si>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</si>
  <si>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</si>
  <si>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</si>
  <si>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</si>
  <si>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</si>
  <si>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</si>
  <si>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</si>
  <si>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</si>
  <si>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</si>
  <si>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</si>
  <si>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</si>
  <si>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</si>
  <si>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</si>
  <si>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</si>
  <si>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</si>
  <si>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</si>
  <si>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</si>
  <si>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</si>
  <si>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</si>
  <si>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</si>
  <si>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</si>
  <si>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</si>
  <si>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</si>
  <si>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</si>
  <si>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</si>
  <si>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</si>
  <si>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</si>
  <si>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</si>
  <si>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</si>
  <si>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</si>
  <si>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</si>
  <si>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</si>
  <si>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</si>
  <si>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</si>
  <si>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</si>
  <si>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</si>
  <si>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</si>
  <si>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</si>
  <si>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</si>
  <si>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</si>
  <si>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</si>
  <si>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</si>
  <si>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</si>
  <si>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</si>
  <si>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</si>
  <si>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</si>
  <si>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</si>
  <si>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</si>
  <si>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</si>
  <si>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</si>
  <si>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</si>
  <si>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</si>
  <si>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</si>
  <si>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</si>
  <si>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</si>
  <si>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</si>
  <si>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</si>
  <si>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</si>
  <si>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</si>
  <si>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</si>
  <si>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</si>
  <si>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</si>
  <si>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</si>
  <si>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</si>
  <si>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</si>
  <si>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</si>
  <si>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</si>
  <si>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</si>
  <si>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</si>
  <si>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</si>
  <si>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</si>
  <si>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</si>
  <si>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</si>
  <si>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</si>
  <si>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</si>
  <si>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</si>
  <si>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</si>
  <si>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</si>
  <si>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</si>
  <si>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</si>
  <si>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</si>
  <si>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</si>
  <si>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</si>
  <si>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</si>
  <si>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</si>
  <si>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</si>
  <si>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</si>
  <si>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</si>
  <si>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</si>
  <si>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</si>
  <si>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</si>
  <si>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</si>
  <si>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</si>
  <si>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</si>
  <si>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</si>
  <si>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</si>
  <si>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</si>
  <si>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</si>
  <si>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</si>
  <si>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</si>
  <si>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</si>
  <si>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</si>
  <si>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</si>
  <si>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</si>
  <si>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</si>
  <si>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</si>
  <si>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</si>
  <si>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</si>
  <si>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</si>
  <si>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</si>
  <si>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</si>
  <si>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</si>
  <si>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</si>
  <si>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</si>
  <si>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</si>
  <si>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</si>
  <si>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</si>
  <si>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</si>
  <si>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</si>
  <si>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</si>
  <si>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</si>
  <si>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</si>
  <si>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</si>
  <si>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</si>
  <si>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</si>
  <si>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</si>
  <si>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</si>
  <si>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</si>
  <si>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</si>
  <si>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</si>
  <si>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</si>
  <si>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</si>
  <si>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</si>
  <si>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</si>
  <si>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</si>
  <si>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</si>
  <si>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</si>
  <si>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</si>
  <si>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</si>
  <si>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</si>
  <si>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</si>
  <si>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</si>
  <si>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</si>
  <si>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</si>
  <si>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</si>
  <si>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</si>
  <si>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</si>
  <si>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</si>
  <si>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</si>
  <si>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</si>
  <si>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</si>
  <si>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</si>
  <si>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</si>
  <si>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</si>
  <si>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</si>
  <si>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</si>
  <si>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</si>
  <si>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</si>
  <si>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</si>
  <si>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</si>
  <si>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</si>
  <si>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</si>
  <si>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</si>
  <si>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</si>
  <si>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</si>
  <si>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</si>
  <si>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</si>
  <si>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</si>
  <si>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</si>
  <si>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</si>
  <si>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</si>
  <si>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</si>
  <si>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</si>
  <si>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</si>
  <si>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</si>
  <si>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</si>
  <si>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</si>
  <si>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</si>
  <si>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</si>
  <si>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</si>
  <si>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</si>
  <si>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</si>
  <si>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</si>
  <si>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</si>
  <si>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</si>
  <si>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</si>
  <si>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</si>
  <si>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</si>
  <si>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</si>
  <si>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</si>
  <si>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</si>
  <si>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</si>
  <si>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</si>
  <si>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</si>
  <si>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</si>
  <si>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</si>
  <si>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</si>
  <si>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</si>
  <si>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</si>
  <si>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</si>
  <si>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</si>
  <si>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</si>
  <si>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</si>
  <si>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</si>
  <si>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</si>
  <si>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</si>
  <si>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</si>
  <si>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</si>
  <si>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</si>
  <si>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</si>
  <si>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</si>
  <si>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</si>
  <si>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</si>
  <si>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</si>
  <si>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</si>
  <si>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</si>
  <si>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</si>
  <si>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</si>
  <si>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</si>
  <si>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</si>
  <si>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</si>
  <si>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</si>
  <si>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</si>
  <si>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</si>
  <si>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</si>
  <si>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</si>
  <si>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</si>
  <si>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</si>
  <si>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</si>
  <si>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</si>
  <si>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</si>
  <si>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</si>
  <si>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</si>
  <si>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</si>
  <si>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</si>
  <si>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</si>
  <si>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</si>
  <si>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</si>
  <si>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</si>
  <si>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</si>
  <si>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</si>
  <si>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</si>
  <si>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</si>
  <si>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</si>
  <si>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</si>
  <si>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</si>
  <si>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</si>
  <si>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</si>
  <si>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</si>
  <si>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</si>
  <si>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</si>
  <si>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</si>
  <si>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</si>
  <si>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</si>
  <si>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</si>
  <si>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</si>
  <si>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</si>
  <si>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</si>
  <si>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</si>
  <si>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</si>
  <si>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</si>
  <si>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</si>
  <si>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</si>
  <si>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</si>
  <si>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</si>
  <si>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</si>
  <si>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</si>
  <si>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</si>
  <si>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</si>
  <si>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</si>
  <si>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</si>
  <si>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</si>
  <si>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</si>
  <si>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</si>
  <si>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</si>
  <si>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</si>
  <si>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</si>
  <si>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</si>
  <si>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</si>
  <si>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</si>
  <si>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</si>
  <si>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</si>
  <si>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</si>
  <si>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</si>
  <si>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</si>
  <si>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</si>
  <si>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</si>
  <si>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</si>
  <si>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</si>
  <si>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</si>
  <si>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</si>
  <si>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</si>
  <si>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</si>
  <si>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</si>
  <si>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</si>
  <si>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</si>
  <si>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</si>
  <si>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</si>
  <si>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</si>
  <si>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</si>
  <si>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</si>
  <si>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</si>
  <si>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</si>
  <si>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</si>
  <si>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</si>
  <si>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</si>
  <si>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</si>
  <si>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</si>
  <si>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</si>
  <si>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</si>
  <si>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</si>
  <si>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</si>
  <si>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</si>
  <si>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</si>
  <si>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</si>
  <si>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</si>
  <si>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</si>
  <si>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</si>
  <si>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</si>
  <si>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</si>
  <si>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</si>
  <si>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</si>
  <si>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</si>
  <si>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</si>
  <si>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</si>
  <si>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</si>
  <si>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</si>
  <si>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</si>
  <si>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</si>
  <si>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</si>
  <si>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</si>
  <si>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</si>
  <si>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</si>
  <si>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</si>
  <si>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</si>
  <si>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</si>
  <si>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</si>
  <si>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</si>
  <si>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</si>
  <si>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</si>
  <si>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</si>
  <si>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</si>
  <si>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</si>
  <si>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</si>
  <si>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</si>
  <si>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</si>
  <si>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</si>
  <si>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</si>
  <si>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</si>
  <si>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</si>
  <si>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</si>
  <si>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</si>
  <si>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</si>
  <si>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</si>
  <si>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</si>
  <si>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</si>
  <si>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</si>
  <si>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</si>
  <si>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</si>
  <si>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</si>
  <si>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</si>
  <si>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</si>
  <si>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</si>
  <si>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</si>
  <si>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</si>
  <si>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</si>
  <si>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</si>
  <si>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</si>
  <si>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</si>
  <si>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</si>
  <si>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</si>
  <si>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</si>
  <si>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</si>
  <si>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</si>
  <si>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</si>
  <si>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</si>
  <si>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</si>
  <si>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</si>
  <si>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</si>
  <si>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</si>
  <si>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</si>
  <si>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</si>
  <si>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</si>
  <si>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</si>
  <si>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</si>
  <si>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</si>
  <si>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</si>
  <si>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</si>
  <si>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</si>
  <si>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</si>
  <si>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</si>
  <si>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</si>
  <si>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</si>
  <si>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</si>
  <si>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</si>
  <si>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</si>
  <si>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</si>
  <si>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</si>
  <si>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</si>
  <si>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</si>
  <si>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</si>
  <si>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</si>
  <si>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</si>
  <si>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</si>
  <si>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</si>
  <si>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</si>
  <si>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</si>
  <si>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</si>
  <si>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</si>
  <si>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</si>
  <si>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</si>
  <si>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</si>
  <si>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</si>
  <si>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</si>
  <si>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</si>
  <si>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</si>
  <si>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</si>
  <si>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</si>
  <si>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</si>
  <si>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</si>
  <si>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</si>
  <si>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</si>
  <si>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</si>
  <si>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</si>
  <si>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</si>
  <si>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</si>
  <si>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</si>
  <si>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</si>
  <si>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</si>
  <si>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</si>
  <si>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</si>
  <si>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</si>
  <si>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</si>
  <si>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</si>
  <si>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</si>
  <si>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</si>
  <si>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</si>
  <si>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</si>
  <si>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</si>
  <si>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</si>
  <si>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</si>
  <si>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</si>
  <si>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</si>
  <si>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</si>
  <si>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</si>
  <si>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</si>
  <si>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</si>
  <si>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</si>
  <si>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</si>
  <si>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</si>
  <si>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</si>
  <si>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</si>
  <si>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</si>
  <si>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</si>
  <si>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</si>
  <si>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</si>
  <si>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</si>
  <si>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</si>
  <si>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</si>
  <si>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</si>
  <si>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</si>
  <si>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</si>
  <si>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</si>
  <si>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</si>
  <si>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</si>
  <si>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</si>
  <si>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</si>
  <si>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</si>
  <si>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</si>
  <si>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</si>
  <si>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</si>
  <si>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</si>
  <si>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</si>
  <si>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</si>
  <si>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</si>
  <si>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</si>
  <si>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</si>
  <si>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</si>
  <si>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</si>
  <si>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</si>
  <si>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</si>
  <si>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</si>
  <si>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</si>
  <si>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</si>
  <si>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</si>
  <si>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</si>
  <si>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</si>
  <si>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</si>
  <si>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</si>
  <si>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</si>
  <si>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</si>
  <si>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</si>
  <si>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</si>
  <si>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</si>
  <si>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</si>
  <si>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</si>
  <si>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</si>
  <si>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</si>
  <si>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</si>
  <si>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</si>
  <si>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</si>
  <si>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</si>
  <si>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</si>
  <si>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</si>
  <si>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</si>
  <si>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</si>
  <si>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</si>
  <si>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</si>
  <si>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</si>
  <si>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</si>
  <si>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</si>
  <si>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</si>
  <si>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</si>
  <si>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</si>
  <si>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</si>
  <si>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</si>
  <si>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</si>
  <si>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</si>
  <si>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</si>
  <si>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</si>
  <si>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</si>
  <si>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</si>
  <si>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</si>
  <si>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</si>
  <si>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</si>
  <si>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</si>
  <si>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</si>
  <si>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</si>
  <si>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</si>
  <si>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</si>
  <si>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</si>
  <si>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</si>
  <si>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</si>
  <si>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</si>
  <si>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</si>
  <si>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</si>
  <si>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</si>
  <si>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</si>
  <si>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</si>
  <si>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</si>
  <si>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</si>
  <si>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</si>
  <si>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</si>
  <si>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</si>
  <si>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</si>
  <si>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</si>
  <si>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</si>
  <si>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</si>
  <si>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</si>
  <si>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</si>
  <si>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</si>
  <si>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</si>
  <si>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</si>
  <si>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</si>
  <si>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</si>
  <si>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</si>
  <si>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</si>
  <si>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</si>
  <si>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</si>
  <si>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</si>
  <si>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</si>
  <si>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</si>
  <si>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</si>
  <si>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</si>
  <si>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</si>
  <si>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</si>
  <si>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</si>
  <si>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</si>
  <si>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</si>
  <si>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</si>
  <si>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</si>
  <si>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</si>
  <si>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</si>
  <si>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</si>
  <si>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</si>
  <si>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</si>
  <si>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</si>
  <si>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</si>
  <si>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</si>
  <si>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</si>
  <si>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</si>
  <si>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</si>
  <si>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</si>
  <si>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</si>
  <si>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</si>
  <si>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</si>
  <si>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</si>
  <si>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</si>
  <si>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</si>
  <si>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</si>
  <si>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</si>
  <si>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</si>
  <si>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</si>
  <si>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</si>
  <si>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</si>
  <si>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</si>
  <si>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</si>
  <si>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</si>
  <si>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</si>
  <si>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</si>
  <si>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</si>
  <si>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</si>
  <si>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</si>
  <si>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</si>
  <si>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</si>
  <si>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</si>
  <si>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</si>
  <si>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</si>
  <si>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</si>
  <si>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</si>
  <si>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</si>
  <si>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</si>
  <si>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</si>
  <si>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</si>
  <si>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</si>
  <si>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</si>
  <si>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</si>
  <si>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</si>
  <si>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</si>
  <si>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</si>
  <si>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</si>
  <si>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</si>
  <si>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</si>
  <si>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</si>
  <si>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</si>
  <si>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</si>
  <si>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</si>
  <si>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</si>
  <si>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</si>
  <si>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</si>
  <si>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</si>
  <si>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</si>
  <si>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</si>
  <si>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</si>
  <si>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</si>
  <si>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</si>
  <si>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</si>
  <si>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</si>
  <si>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</si>
  <si>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</si>
  <si>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</si>
  <si>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</si>
  <si>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</si>
  <si>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</si>
  <si>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</si>
  <si>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</si>
  <si>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</si>
  <si>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</si>
  <si>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</si>
  <si>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</si>
  <si>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</si>
  <si>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</si>
  <si>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</si>
  <si>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</si>
  <si>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</si>
  <si>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</si>
  <si>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</si>
  <si>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</si>
  <si>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</si>
  <si>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</si>
  <si>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</si>
  <si>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</si>
  <si>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</si>
  <si>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</si>
  <si>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</si>
  <si>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</si>
  <si>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</si>
  <si>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</si>
  <si>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</si>
  <si>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</si>
  <si>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</si>
  <si>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</si>
  <si>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</si>
  <si>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</si>
  <si>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</si>
  <si>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</si>
  <si>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</si>
  <si>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</si>
  <si>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</si>
  <si>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</si>
  <si>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</si>
  <si>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</si>
  <si>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</si>
  <si>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</si>
  <si>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</si>
  <si>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</si>
  <si>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</si>
  <si>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</si>
  <si>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</si>
  <si>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</si>
  <si>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</si>
  <si>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</si>
  <si>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</si>
  <si>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</si>
  <si>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</si>
  <si>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</si>
  <si>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</si>
  <si>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</si>
  <si>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</si>
  <si>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</si>
  <si>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</si>
  <si>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</si>
  <si>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</si>
  <si>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</si>
  <si>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</si>
  <si>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</si>
  <si>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</si>
  <si>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</si>
  <si>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</si>
  <si>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</si>
  <si>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</si>
  <si>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</si>
  <si>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</si>
  <si>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</si>
  <si>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</si>
  <si>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</si>
  <si>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</si>
  <si>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</si>
  <si>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</si>
  <si>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</si>
  <si>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</si>
  <si>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</si>
  <si>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</si>
  <si>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</si>
  <si>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</si>
  <si>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</si>
  <si>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</si>
  <si>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</si>
  <si>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</si>
  <si>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</si>
  <si>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</si>
  <si>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</si>
  <si>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</si>
  <si>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</si>
  <si>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</si>
  <si>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</si>
  <si>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</si>
  <si>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</si>
  <si>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</si>
  <si>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</si>
  <si>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</si>
  <si>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</si>
  <si>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</si>
  <si>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</si>
  <si>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</si>
  <si>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</si>
  <si>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</si>
  <si>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</si>
  <si>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</si>
  <si>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</si>
  <si>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</si>
  <si>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</si>
  <si>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</si>
  <si>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</si>
  <si>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</si>
  <si>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</si>
  <si>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</si>
  <si>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</si>
  <si>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</si>
  <si>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</si>
  <si>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</si>
  <si>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</si>
  <si>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</si>
  <si>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</si>
  <si>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</si>
  <si>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</si>
  <si>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</si>
  <si>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</si>
  <si>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t>Balance General</t>
  </si>
  <si>
    <t>Periodo del 01/01/2019 al 31/12/2019</t>
  </si>
  <si>
    <t>Cuenta</t>
  </si>
  <si>
    <t>Debe $</t>
  </si>
  <si>
    <t>Haber $</t>
  </si>
  <si>
    <t>Deudor $</t>
  </si>
  <si>
    <t>Acreedor $</t>
  </si>
  <si>
    <t>Activo $</t>
  </si>
  <si>
    <t>Pasivo $</t>
  </si>
  <si>
    <t>Pérdida $</t>
  </si>
  <si>
    <t>Ganancia $</t>
  </si>
  <si>
    <t>R</t>
  </si>
  <si>
    <t>1.1.1010.10.01</t>
  </si>
  <si>
    <t>CAJA..</t>
  </si>
  <si>
    <t>1.1.1010.20.01</t>
  </si>
  <si>
    <t>BANCO CHILE</t>
  </si>
  <si>
    <t>1.1.1020.20.01</t>
  </si>
  <si>
    <t>FONDOS MUTUOS</t>
  </si>
  <si>
    <t>1.1.1070.10.01</t>
  </si>
  <si>
    <t>CUENTAS POR COBRAR EMPRESAS RELACIONADAS</t>
  </si>
  <si>
    <t>1.1.1090.10.05</t>
  </si>
  <si>
    <t>OTROS IMPUESTOS</t>
  </si>
  <si>
    <t>1.2.1062.10.02</t>
  </si>
  <si>
    <t>INVERSIONES ESVM</t>
  </si>
  <si>
    <t>1.2.1062.10.03</t>
  </si>
  <si>
    <t>INVERSIONES SUZUVAL</t>
  </si>
  <si>
    <t>1.2.1062.10.04</t>
  </si>
  <si>
    <t>INVERSIONES AUTOARRIENDO</t>
  </si>
  <si>
    <t>1.2.1210.10.01</t>
  </si>
  <si>
    <t>TERRENOS</t>
  </si>
  <si>
    <t>1.2.1210.20.01</t>
  </si>
  <si>
    <t>EDIFICACION Y CONSTRUCCION</t>
  </si>
  <si>
    <t>1.2.1210.60.01</t>
  </si>
  <si>
    <t>D A EDIFICACION Y CONSTRUCCION</t>
  </si>
  <si>
    <t>2.1.1070.20.01</t>
  </si>
  <si>
    <t>PROVEEDORES NACIONALES</t>
  </si>
  <si>
    <t>2.4.1000.10.01</t>
  </si>
  <si>
    <t>CAPITAL</t>
  </si>
  <si>
    <t>2.4.1500.20.01</t>
  </si>
  <si>
    <t>UTILIDADES ACUMULADAS</t>
  </si>
  <si>
    <t>2.4.1500.50.02</t>
  </si>
  <si>
    <t>RETIRO MIAC</t>
  </si>
  <si>
    <t>2.4.1500.50.03</t>
  </si>
  <si>
    <t>RETIRO AHK</t>
  </si>
  <si>
    <t>2.4.3200.10.01</t>
  </si>
  <si>
    <t>REVALORIZACION CAPITAL PROPIO</t>
  </si>
  <si>
    <t>2.4.6000.10.02</t>
  </si>
  <si>
    <t>APORTE SOCIO AHK</t>
  </si>
  <si>
    <t>3.5.1040.10.02</t>
  </si>
  <si>
    <t>DIVIDENDOS PERCIBIDOS</t>
  </si>
  <si>
    <t>3.5.1050.10.01</t>
  </si>
  <si>
    <t>INGRESOS FINANCIEROS</t>
  </si>
  <si>
    <t>4.5.1030.10.06</t>
  </si>
  <si>
    <t>SEGUROS</t>
  </si>
  <si>
    <t>4.5.1030.10.23</t>
  </si>
  <si>
    <t>GTOS. GENERALES</t>
  </si>
  <si>
    <t>4.5.1030.10.25</t>
  </si>
  <si>
    <t>PATENTES Y CONTRIBUCIONES</t>
  </si>
  <si>
    <t>4.5.1060.10.01</t>
  </si>
  <si>
    <t>DEPRECIACION DEL EJERCICIO</t>
  </si>
  <si>
    <t>4.5.2100.10.01</t>
  </si>
  <si>
    <t>CORRECCION MONETARIA</t>
  </si>
  <si>
    <t>Sumas Parciales</t>
  </si>
  <si>
    <t>Resultado</t>
  </si>
  <si>
    <t>Suma Total</t>
  </si>
  <si>
    <t>CAJA</t>
  </si>
  <si>
    <t>GTOS GENERALES</t>
  </si>
  <si>
    <t>OTROS INGRESOS NO OPERACIONALES</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</si>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</sst>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29" x14ac:knownFonts="1">
    <font>
      <sz val="11"/>
      <color theme="1"/>
      <name val="Calibri"/>
      <family val="2"/>
    </font>
    <font>
      <sz val="11"/>
      <color theme="1"/>
      <name val="Calibri"/>
      <family val="2"/>
      <scheme val="minor"/>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1"/>
      <color theme="0"/>
      <name val="Calibri"/>
      <family val="2"/>
      <scheme val="minor"/>
    </font>
    <font>
      <b/>
      <sz val="10"/>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3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2" fillId="0" borderId="0"/>
    <xf numFmtId="0" fontId="3" fillId="0" borderId="0"/>
    <xf numFmtId="0" fontId="8" fillId="0" borderId="0" applyNumberFormat="0" applyFill="0" applyBorder="0" applyAlignment="0" applyProtection="0"/>
    <xf numFmtId="0" fontId="3" fillId="0" borderId="0"/>
    <xf numFmtId="0" fontId="3" fillId="0" borderId="0"/>
    <xf numFmtId="0" fontId="3" fillId="0" borderId="0"/>
    <xf numFmtId="41" fontId="26" fillId="0" borderId="0" applyFont="0" applyFill="0" applyBorder="0" applyAlignment="0" applyProtection="0"/>
    <xf numFmtId="0" fontId="1" fillId="0" borderId="0"/>
    <xf numFmtId="0" fontId="1" fillId="0" borderId="0"/>
  </cellStyleXfs>
  <cellXfs count="146">
    <xf numFmtId="0" fontId="0" fillId="0" borderId="0" xfId="0"/>
    <xf numFmtId="0" fontId="3" fillId="2" borderId="0" xfId="1" applyFont="1" applyFill="1"/>
    <xf numFmtId="0" fontId="5" fillId="4" borderId="0" xfId="1" applyFont="1" applyFill="1"/>
    <xf numFmtId="0" fontId="6" fillId="2" borderId="0" xfId="1" applyFont="1" applyFill="1"/>
    <xf numFmtId="0" fontId="3" fillId="2" borderId="3" xfId="1" applyFont="1" applyFill="1" applyBorder="1"/>
    <xf numFmtId="0" fontId="7" fillId="2" borderId="4" xfId="1" applyFont="1" applyFill="1" applyBorder="1" applyAlignment="1">
      <alignment horizontal="center" vertical="center" wrapText="1"/>
    </xf>
    <xf numFmtId="0" fontId="3" fillId="2" borderId="5" xfId="1" applyFont="1" applyFill="1" applyBorder="1"/>
    <xf numFmtId="0" fontId="3" fillId="2" borderId="6" xfId="1" applyFont="1" applyFill="1" applyBorder="1"/>
    <xf numFmtId="0" fontId="3" fillId="2" borderId="7" xfId="1" applyFont="1" applyFill="1" applyBorder="1"/>
    <xf numFmtId="0" fontId="3" fillId="2" borderId="8" xfId="1" applyFont="1" applyFill="1" applyBorder="1"/>
    <xf numFmtId="0" fontId="8" fillId="0" borderId="0" xfId="3" applyFill="1" applyBorder="1"/>
    <xf numFmtId="0" fontId="10" fillId="3" borderId="9" xfId="1" applyFont="1" applyFill="1" applyBorder="1" applyAlignment="1">
      <alignment horizontal="center" wrapText="1"/>
    </xf>
    <xf numFmtId="0" fontId="9" fillId="3" borderId="9" xfId="1" applyFont="1" applyFill="1" applyBorder="1" applyAlignment="1">
      <alignment wrapText="1"/>
    </xf>
    <xf numFmtId="0" fontId="11" fillId="3" borderId="9" xfId="1" applyFont="1" applyFill="1" applyBorder="1" applyAlignment="1">
      <alignment wrapText="1"/>
    </xf>
    <xf numFmtId="0" fontId="11" fillId="5" borderId="10" xfId="1" applyFont="1" applyFill="1" applyBorder="1"/>
    <xf numFmtId="0" fontId="11" fillId="5" borderId="10" xfId="1" applyFont="1" applyFill="1" applyBorder="1" applyAlignment="1">
      <alignment wrapText="1"/>
    </xf>
    <xf numFmtId="0" fontId="11" fillId="2" borderId="11" xfId="1" applyFont="1" applyFill="1" applyBorder="1"/>
    <xf numFmtId="0" fontId="3" fillId="2" borderId="11" xfId="1" applyFont="1" applyFill="1" applyBorder="1" applyAlignment="1">
      <alignment wrapText="1"/>
    </xf>
    <xf numFmtId="0" fontId="5" fillId="2" borderId="0" xfId="1" applyFont="1" applyFill="1"/>
    <xf numFmtId="0" fontId="11" fillId="2" borderId="11" xfId="1" applyFont="1" applyFill="1" applyBorder="1" applyAlignment="1">
      <alignment wrapText="1"/>
    </xf>
    <xf numFmtId="0" fontId="12" fillId="2" borderId="11" xfId="1" applyFont="1" applyFill="1" applyBorder="1" applyAlignment="1">
      <alignment wrapText="1"/>
    </xf>
    <xf numFmtId="0" fontId="13" fillId="6" borderId="0" xfId="1" applyFont="1" applyFill="1"/>
    <xf numFmtId="0" fontId="12" fillId="7" borderId="11" xfId="1" applyFont="1" applyFill="1" applyBorder="1"/>
    <xf numFmtId="0" fontId="12" fillId="6" borderId="11" xfId="1" applyFont="1" applyFill="1" applyBorder="1" applyAlignment="1">
      <alignment wrapText="1"/>
    </xf>
    <xf numFmtId="0" fontId="12" fillId="6" borderId="11" xfId="1" applyFont="1" applyFill="1" applyBorder="1"/>
    <xf numFmtId="0" fontId="11" fillId="2" borderId="0" xfId="1" applyFont="1" applyFill="1" applyBorder="1"/>
    <xf numFmtId="0" fontId="3" fillId="2" borderId="0" xfId="1" applyFont="1" applyFill="1" applyBorder="1" applyAlignment="1">
      <alignment wrapText="1"/>
    </xf>
    <xf numFmtId="0" fontId="11" fillId="5" borderId="11" xfId="1" applyFont="1" applyFill="1" applyBorder="1"/>
    <xf numFmtId="0" fontId="11" fillId="5" borderId="11" xfId="1" applyFont="1" applyFill="1" applyBorder="1" applyAlignment="1">
      <alignment wrapText="1"/>
    </xf>
    <xf numFmtId="0" fontId="15" fillId="2" borderId="11" xfId="1" applyFont="1" applyFill="1" applyBorder="1" applyAlignment="1">
      <alignment wrapText="1"/>
    </xf>
    <xf numFmtId="0" fontId="16" fillId="4" borderId="0" xfId="1" applyFont="1" applyFill="1"/>
    <xf numFmtId="0" fontId="12" fillId="2" borderId="11" xfId="1" applyFont="1" applyFill="1" applyBorder="1"/>
    <xf numFmtId="0" fontId="13" fillId="2" borderId="0" xfId="1" applyFont="1" applyFill="1"/>
    <xf numFmtId="0" fontId="18" fillId="6" borderId="12" xfId="1" quotePrefix="1" applyFont="1" applyFill="1" applyBorder="1" applyAlignment="1">
      <alignment horizontal="right"/>
    </xf>
    <xf numFmtId="0" fontId="18" fillId="8" borderId="12" xfId="2" applyFont="1" applyFill="1" applyBorder="1"/>
    <xf numFmtId="0" fontId="11" fillId="2" borderId="0" xfId="1" applyFont="1" applyFill="1" applyBorder="1" applyAlignment="1">
      <alignment wrapText="1"/>
    </xf>
    <xf numFmtId="0" fontId="19" fillId="2" borderId="12" xfId="1" quotePrefix="1" applyFont="1" applyFill="1" applyBorder="1" applyAlignment="1">
      <alignment horizontal="right"/>
    </xf>
    <xf numFmtId="0" fontId="11" fillId="2" borderId="12" xfId="2" applyFont="1" applyFill="1" applyBorder="1" applyAlignment="1">
      <alignment wrapText="1"/>
    </xf>
    <xf numFmtId="0" fontId="20" fillId="2" borderId="12" xfId="1" quotePrefix="1" applyFont="1" applyFill="1" applyBorder="1" applyAlignment="1">
      <alignment horizontal="right"/>
    </xf>
    <xf numFmtId="0" fontId="3" fillId="9" borderId="12" xfId="2" applyFont="1" applyFill="1" applyBorder="1" applyAlignment="1">
      <alignment wrapText="1"/>
    </xf>
    <xf numFmtId="0" fontId="3" fillId="9" borderId="12" xfId="2" applyFont="1" applyFill="1" applyBorder="1"/>
    <xf numFmtId="0" fontId="3" fillId="9" borderId="12" xfId="4" applyFont="1" applyFill="1" applyBorder="1" applyAlignment="1">
      <alignment horizontal="left" vertical="center"/>
    </xf>
    <xf numFmtId="0" fontId="11" fillId="9" borderId="12" xfId="2" applyFont="1" applyFill="1" applyBorder="1" applyAlignment="1">
      <alignment wrapText="1"/>
    </xf>
    <xf numFmtId="0" fontId="3" fillId="9" borderId="12" xfId="2" applyFont="1" applyFill="1" applyBorder="1" applyAlignment="1"/>
    <xf numFmtId="0" fontId="3" fillId="2" borderId="12" xfId="1" quotePrefix="1" applyFont="1" applyFill="1" applyBorder="1" applyAlignment="1">
      <alignment horizontal="right"/>
    </xf>
    <xf numFmtId="0" fontId="21" fillId="6" borderId="12" xfId="1" quotePrefix="1" applyFont="1" applyFill="1" applyBorder="1" applyAlignment="1">
      <alignment horizontal="right"/>
    </xf>
    <xf numFmtId="0" fontId="21" fillId="8" borderId="12" xfId="2" applyFont="1" applyFill="1" applyBorder="1" applyAlignment="1">
      <alignment wrapText="1"/>
    </xf>
    <xf numFmtId="0" fontId="12" fillId="6" borderId="12" xfId="1" quotePrefix="1" applyFont="1" applyFill="1" applyBorder="1" applyAlignment="1">
      <alignment horizontal="right"/>
    </xf>
    <xf numFmtId="0" fontId="12" fillId="8" borderId="12" xfId="2" applyFont="1" applyFill="1" applyBorder="1"/>
    <xf numFmtId="0" fontId="3" fillId="9" borderId="12" xfId="4" applyFont="1" applyFill="1" applyBorder="1" applyAlignment="1">
      <alignment horizontal="left" vertical="center" wrapText="1"/>
    </xf>
    <xf numFmtId="0" fontId="20" fillId="2" borderId="0" xfId="1" applyFont="1" applyFill="1"/>
    <xf numFmtId="0" fontId="22" fillId="2" borderId="0" xfId="1" applyFont="1" applyFill="1"/>
    <xf numFmtId="0" fontId="2" fillId="2" borderId="0" xfId="1" applyFill="1"/>
    <xf numFmtId="0" fontId="0" fillId="0" borderId="11" xfId="0" applyBorder="1"/>
    <xf numFmtId="0" fontId="0" fillId="0" borderId="11" xfId="0" applyBorder="1" applyAlignment="1">
      <alignment horizontal="center" vertical="center"/>
    </xf>
    <xf numFmtId="0" fontId="23" fillId="0" borderId="0" xfId="2" applyFont="1" applyFill="1"/>
    <xf numFmtId="0" fontId="23" fillId="0" borderId="0" xfId="5" applyFont="1" applyFill="1" applyBorder="1" applyAlignment="1" applyProtection="1">
      <alignment horizontal="left"/>
      <protection hidden="1"/>
    </xf>
    <xf numFmtId="0" fontId="24" fillId="0" borderId="0" xfId="2" applyFont="1" applyFill="1"/>
    <xf numFmtId="0" fontId="3" fillId="0" borderId="0" xfId="2" applyFont="1" applyFill="1"/>
    <xf numFmtId="0" fontId="3" fillId="0" borderId="0" xfId="5" applyFont="1" applyFill="1" applyBorder="1" applyAlignment="1" applyProtection="1">
      <alignment horizontal="right"/>
      <protection hidden="1"/>
    </xf>
    <xf numFmtId="0" fontId="3" fillId="0" borderId="0" xfId="2" applyFont="1" applyFill="1" applyAlignment="1">
      <alignment horizontal="right"/>
    </xf>
    <xf numFmtId="0" fontId="3" fillId="0" borderId="11" xfId="5" applyFont="1" applyFill="1" applyBorder="1" applyAlignment="1" applyProtection="1">
      <alignment horizontal="left"/>
      <protection locked="0"/>
    </xf>
    <xf numFmtId="0" fontId="23" fillId="0" borderId="0" xfId="6" applyFont="1" applyFill="1" applyBorder="1" applyAlignment="1">
      <alignment horizontal="left"/>
    </xf>
    <xf numFmtId="0" fontId="23" fillId="0" borderId="0" xfId="6" applyFont="1" applyFill="1" applyBorder="1" applyAlignment="1">
      <alignment horizontal="center" wrapText="1"/>
    </xf>
    <xf numFmtId="0" fontId="23" fillId="0" borderId="0" xfId="6" applyFont="1" applyFill="1" applyBorder="1" applyAlignment="1">
      <alignment horizontal="left" wrapText="1"/>
    </xf>
    <xf numFmtId="0" fontId="23" fillId="0" borderId="0" xfId="2" applyFont="1" applyFill="1" applyAlignment="1">
      <alignment wrapText="1"/>
    </xf>
    <xf numFmtId="0" fontId="23" fillId="0" borderId="11" xfId="6" applyFont="1" applyFill="1" applyBorder="1" applyAlignment="1">
      <alignment horizontal="center" wrapText="1"/>
    </xf>
    <xf numFmtId="0" fontId="23" fillId="0" borderId="11" xfId="2" applyFont="1" applyFill="1" applyBorder="1" applyAlignment="1">
      <alignment horizontal="center" vertical="center" wrapText="1"/>
    </xf>
    <xf numFmtId="0" fontId="23" fillId="0" borderId="0" xfId="2" applyFont="1" applyFill="1" applyBorder="1" applyAlignment="1">
      <alignment horizontal="center" vertical="center" wrapText="1"/>
    </xf>
    <xf numFmtId="0" fontId="23" fillId="0" borderId="0" xfId="6" applyFont="1" applyFill="1" applyBorder="1" applyAlignment="1">
      <alignment horizontal="left" vertical="top"/>
    </xf>
    <xf numFmtId="0" fontId="23" fillId="0" borderId="0" xfId="2" applyFont="1" applyFill="1" applyAlignment="1">
      <alignment horizontal="left" wrapText="1"/>
    </xf>
    <xf numFmtId="0" fontId="23" fillId="0" borderId="0" xfId="2" applyFont="1" applyFill="1" applyAlignment="1">
      <alignment horizontal="center"/>
    </xf>
    <xf numFmtId="0" fontId="23" fillId="0" borderId="0" xfId="6" applyFont="1" applyFill="1" applyAlignment="1">
      <alignment horizontal="center" wrapText="1"/>
    </xf>
    <xf numFmtId="0" fontId="23" fillId="0" borderId="0" xfId="2" applyFont="1" applyFill="1" applyAlignment="1">
      <alignment horizontal="right"/>
    </xf>
    <xf numFmtId="0" fontId="23" fillId="0" borderId="0" xfId="2" applyFont="1" applyFill="1" applyAlignment="1"/>
    <xf numFmtId="0" fontId="25" fillId="0" borderId="17" xfId="0" applyFont="1" applyBorder="1" applyAlignment="1">
      <alignment horizontal="center" vertical="center" wrapText="1"/>
    </xf>
    <xf numFmtId="0" fontId="0" fillId="0" borderId="0" xfId="0" applyAlignment="1">
      <alignment wrapText="1"/>
    </xf>
    <xf numFmtId="0" fontId="25" fillId="6" borderId="17"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6" borderId="19" xfId="0" applyFont="1" applyFill="1" applyBorder="1" applyAlignment="1">
      <alignment horizontal="center" vertical="center" wrapText="1"/>
    </xf>
    <xf numFmtId="0" fontId="11" fillId="10" borderId="11" xfId="1" applyFont="1" applyFill="1" applyBorder="1"/>
    <xf numFmtId="0" fontId="3" fillId="10" borderId="11" xfId="1" applyFont="1" applyFill="1" applyBorder="1" applyAlignment="1">
      <alignment wrapText="1"/>
    </xf>
    <xf numFmtId="0" fontId="18" fillId="2" borderId="12" xfId="1" quotePrefix="1" applyFont="1" applyFill="1" applyBorder="1" applyAlignment="1">
      <alignment horizontal="right"/>
    </xf>
    <xf numFmtId="0" fontId="18" fillId="2" borderId="12" xfId="2" applyFont="1" applyFill="1" applyBorder="1"/>
    <xf numFmtId="0" fontId="23" fillId="0" borderId="11" xfId="2" applyFont="1" applyFill="1" applyBorder="1" applyAlignment="1">
      <alignment horizontal="center" vertical="center" wrapText="1"/>
    </xf>
    <xf numFmtId="0" fontId="23" fillId="0" borderId="11" xfId="2" applyFont="1" applyFill="1" applyBorder="1" applyAlignment="1">
      <alignment horizontal="center" wrapText="1"/>
    </xf>
    <xf numFmtId="0" fontId="23" fillId="0" borderId="0" xfId="2" applyFont="1" applyFill="1" applyAlignment="1">
      <alignment horizontal="left"/>
    </xf>
    <xf numFmtId="0" fontId="23" fillId="0" borderId="13" xfId="2" applyFont="1" applyFill="1" applyBorder="1" applyAlignment="1">
      <alignment horizontal="center" vertical="center" wrapText="1"/>
    </xf>
    <xf numFmtId="0" fontId="23" fillId="0" borderId="16" xfId="2" applyFont="1" applyFill="1" applyBorder="1" applyAlignment="1">
      <alignment horizontal="center" vertical="center" wrapText="1"/>
    </xf>
    <xf numFmtId="0" fontId="23" fillId="0" borderId="0" xfId="2" applyFont="1" applyFill="1" applyAlignment="1">
      <alignment horizontal="left" wrapText="1"/>
    </xf>
    <xf numFmtId="0" fontId="23" fillId="0" borderId="15" xfId="2" applyFont="1" applyFill="1" applyBorder="1" applyAlignment="1">
      <alignment horizontal="center" vertical="center" wrapText="1"/>
    </xf>
    <xf numFmtId="0" fontId="23" fillId="0" borderId="10" xfId="2" applyFont="1" applyFill="1" applyBorder="1" applyAlignment="1">
      <alignment horizontal="center" vertical="center" wrapText="1"/>
    </xf>
    <xf numFmtId="0" fontId="23" fillId="0" borderId="11" xfId="6" applyFont="1" applyFill="1" applyBorder="1" applyAlignment="1">
      <alignment horizontal="center" vertical="center" wrapText="1"/>
    </xf>
    <xf numFmtId="0" fontId="23" fillId="0" borderId="11" xfId="6" applyFont="1" applyFill="1" applyBorder="1" applyAlignment="1">
      <alignment horizontal="center" wrapText="1"/>
    </xf>
    <xf numFmtId="0" fontId="23" fillId="0" borderId="13" xfId="6" applyFont="1" applyFill="1" applyBorder="1" applyAlignment="1">
      <alignment horizontal="center"/>
    </xf>
    <xf numFmtId="0" fontId="23" fillId="0" borderId="14" xfId="6" applyFont="1" applyFill="1" applyBorder="1" applyAlignment="1">
      <alignment horizontal="center"/>
    </xf>
    <xf numFmtId="0" fontId="23" fillId="0" borderId="11" xfId="6" applyFont="1" applyFill="1" applyBorder="1" applyAlignment="1">
      <alignment horizontal="center"/>
    </xf>
    <xf numFmtId="0" fontId="23" fillId="0" borderId="13" xfId="6" applyFont="1" applyFill="1" applyBorder="1" applyAlignment="1"/>
    <xf numFmtId="0" fontId="23" fillId="0" borderId="14" xfId="6" applyFont="1" applyFill="1" applyBorder="1" applyAlignment="1"/>
    <xf numFmtId="0" fontId="23" fillId="0" borderId="11" xfId="6" applyFont="1" applyFill="1" applyBorder="1" applyAlignment="1"/>
    <xf numFmtId="0" fontId="23"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9" fillId="3" borderId="1" xfId="2" applyFont="1" applyFill="1" applyBorder="1" applyAlignment="1">
      <alignment horizontal="center" wrapText="1"/>
    </xf>
    <xf numFmtId="0" fontId="9" fillId="3" borderId="2" xfId="2" applyFont="1" applyFill="1" applyBorder="1" applyAlignment="1">
      <alignment horizontal="center" wrapText="1"/>
    </xf>
    <xf numFmtId="0" fontId="4" fillId="3" borderId="1" xfId="2" applyFont="1" applyFill="1" applyBorder="1" applyAlignment="1">
      <alignment horizontal="center" wrapText="1"/>
    </xf>
    <xf numFmtId="0" fontId="4" fillId="3" borderId="2" xfId="2" applyFont="1" applyFill="1" applyBorder="1" applyAlignment="1">
      <alignment horizontal="center" wrapText="1"/>
    </xf>
    <xf numFmtId="0" fontId="0" fillId="0" borderId="11" xfId="0" applyBorder="1" applyAlignment="1">
      <alignment horizontal="center"/>
    </xf>
    <xf numFmtId="0" fontId="25" fillId="6" borderId="18" xfId="0" applyFont="1" applyFill="1" applyBorder="1" applyAlignment="1">
      <alignment horizontal="center" vertical="center" wrapText="1"/>
    </xf>
    <xf numFmtId="0" fontId="25" fillId="6" borderId="19"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21" xfId="0" applyFont="1" applyFill="1" applyBorder="1" applyAlignment="1">
      <alignment horizontal="center" vertical="center" wrapText="1"/>
    </xf>
    <xf numFmtId="0" fontId="25" fillId="6" borderId="22" xfId="0" applyFont="1" applyFill="1" applyBorder="1" applyAlignment="1">
      <alignment horizontal="center" vertical="center" wrapText="1"/>
    </xf>
    <xf numFmtId="0" fontId="1" fillId="2" borderId="0" xfId="8" applyFill="1"/>
    <xf numFmtId="0" fontId="27" fillId="2" borderId="0" xfId="8" applyFont="1" applyFill="1"/>
    <xf numFmtId="0" fontId="1" fillId="2" borderId="23" xfId="8" applyFill="1" applyBorder="1"/>
    <xf numFmtId="0" fontId="1" fillId="2" borderId="24" xfId="8" applyFill="1" applyBorder="1"/>
    <xf numFmtId="0" fontId="1" fillId="2" borderId="25" xfId="8" applyFill="1" applyBorder="1"/>
    <xf numFmtId="0" fontId="1" fillId="2" borderId="26" xfId="8" applyFill="1" applyBorder="1"/>
    <xf numFmtId="3" fontId="1" fillId="2" borderId="0" xfId="8" applyNumberFormat="1" applyFill="1"/>
    <xf numFmtId="0" fontId="1" fillId="2" borderId="27" xfId="8" applyFill="1" applyBorder="1"/>
    <xf numFmtId="0" fontId="28" fillId="2" borderId="0" xfId="2" applyFont="1" applyFill="1" applyAlignment="1">
      <alignment horizontal="center"/>
    </xf>
    <xf numFmtId="3" fontId="1" fillId="2" borderId="27" xfId="8" applyNumberFormat="1" applyFill="1" applyBorder="1"/>
    <xf numFmtId="3" fontId="27" fillId="2" borderId="0" xfId="8" applyNumberFormat="1" applyFont="1" applyFill="1"/>
    <xf numFmtId="0" fontId="1" fillId="2" borderId="28" xfId="8" applyFill="1" applyBorder="1"/>
    <xf numFmtId="0" fontId="1" fillId="2" borderId="29" xfId="8" applyFill="1" applyBorder="1"/>
    <xf numFmtId="3" fontId="1" fillId="2" borderId="29" xfId="8" applyNumberFormat="1" applyFill="1" applyBorder="1"/>
    <xf numFmtId="3" fontId="1" fillId="2" borderId="30" xfId="8" applyNumberFormat="1" applyFill="1" applyBorder="1"/>
    <xf numFmtId="0" fontId="1" fillId="0" borderId="0" xfId="8" applyFill="1" applyBorder="1"/>
    <xf numFmtId="41" fontId="0" fillId="0" borderId="0" xfId="7" applyFont="1"/>
    <xf numFmtId="0" fontId="1" fillId="0" borderId="0" xfId="8" applyFill="1"/>
    <xf numFmtId="0" fontId="0" fillId="0" borderId="0" xfId="0" applyFill="1"/>
    <xf numFmtId="41" fontId="0" fillId="0" borderId="0" xfId="0" applyNumberFormat="1"/>
    <xf numFmtId="0" fontId="0" fillId="0" borderId="29" xfId="0" applyBorder="1"/>
    <xf numFmtId="0" fontId="1" fillId="0" borderId="29" xfId="8" applyFill="1" applyBorder="1"/>
    <xf numFmtId="41" fontId="0" fillId="0" borderId="29" xfId="7" applyFont="1" applyBorder="1"/>
    <xf numFmtId="41" fontId="0" fillId="0" borderId="29" xfId="0" applyNumberFormat="1" applyBorder="1"/>
    <xf numFmtId="0" fontId="0" fillId="0" borderId="0" xfId="0" applyBorder="1"/>
    <xf numFmtId="41" fontId="0" fillId="0" borderId="0" xfId="7" applyFont="1" applyBorder="1"/>
    <xf numFmtId="41" fontId="0" fillId="0" borderId="0" xfId="0" applyNumberFormat="1" applyBorder="1"/>
    <xf numFmtId="41" fontId="0" fillId="0" borderId="0" xfId="7" applyFont="1" applyFill="1"/>
    <xf numFmtId="41" fontId="0" fillId="0" borderId="29" xfId="7" applyFont="1" applyFill="1" applyBorder="1"/>
    <xf numFmtId="41" fontId="0" fillId="0" borderId="0" xfId="7" applyFont="1" applyFill="1" applyBorder="1"/>
    <xf numFmtId="0" fontId="1" fillId="0" borderId="0" xfId="9" applyFill="1"/>
    <xf numFmtId="0" fontId="1" fillId="0" borderId="29" xfId="9" applyFill="1" applyBorder="1"/>
    <xf numFmtId="0" fontId="1" fillId="0" borderId="0" xfId="9" applyFill="1" applyBorder="1"/>
  </cellXfs>
  <cellStyles count="10">
    <cellStyle name="Hipervínculo" xfId="3" builtinId="8"/>
    <cellStyle name="Millares [0]" xfId="7" builtinId="6"/>
    <cellStyle name="Normal" xfId="0" builtinId="0"/>
    <cellStyle name="Normal 2 2" xfId="6" xr:uid="{00000000-0005-0000-0000-000002000000}"/>
    <cellStyle name="Normal 3" xfId="1" xr:uid="{00000000-0005-0000-0000-000003000000}"/>
    <cellStyle name="Normal 3 3 2" xfId="2" xr:uid="{00000000-0005-0000-0000-000004000000}"/>
    <cellStyle name="Normal 31" xfId="8" xr:uid="{11B6DFE1-2327-42A7-9874-F0EB0AB77D2B}"/>
    <cellStyle name="Normal 33" xfId="9" xr:uid="{5DAF2F9C-8031-47CF-91CA-26505AE603DD}"/>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sharedStrings" Target="sharedStrings.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Suzuval/Grupo%20Suzuval%20-%20RENTA%20AT%202021/5.%20Pto%20Lapiz/0.%20PUERTO%20LAPIZ%20-%20AT%202020%20(Tributario).xlsx?98F28CBE" TargetMode="External"/><Relationship Id="rId1" Type="http://schemas.openxmlformats.org/officeDocument/2006/relationships/externalLinkPath" Target="file:///\\98F28CBE\0.%20PUERTO%20LAPIZ%20-%20AT%202020%20(Tributari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Suzuval/Grupo%20Suzuval%20-%20RENTA%20AT%202021/5.%20Pto%20Lapiz/0.%20Carpeta%20Tributaria%20-%20PUERTO%20LAPIZ%20AT%202020%20-%20RECT%20RRE.xlsx?98F28CBE" TargetMode="External"/><Relationship Id="rId1" Type="http://schemas.openxmlformats.org/officeDocument/2006/relationships/externalLinkPath" Target="file:///\\98F28CBE\0.%20Carpeta%20Tributaria%20-%20PUERTO%20LAPIZ%20AT%202020%20-%20RECT%20RRE.xlsx" TargetMode="External"/></Relationships>
</file>

<file path=xl/externalLinks/_rels/externalLink20.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7.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BCE 2018"/>
      <sheetName val="BCE 2019"/>
      <sheetName val="ANALISIS"/>
      <sheetName val="RLI-KPT"/>
      <sheetName val="Razonabilidad del KPT"/>
      <sheetName val="INGRESOS"/>
      <sheetName val="PATRIMONIO"/>
      <sheetName val="PROVI."/>
      <sheetName val="AFI"/>
      <sheetName val="DJ 1926"/>
      <sheetName val="MAYOR"/>
      <sheetName val="CT Inv. EERR -Pto Lapiz"/>
      <sheetName val="INV EERR"/>
    </sheetNames>
    <sheetDataSet>
      <sheetData sheetId="0" refreshError="1"/>
      <sheetData sheetId="1" refreshError="1"/>
      <sheetData sheetId="2" refreshError="1"/>
      <sheetData sheetId="3">
        <row r="2">
          <cell r="A2" t="str">
            <v>R-1</v>
          </cell>
        </row>
        <row r="42">
          <cell r="A42" t="str">
            <v>R-2</v>
          </cell>
        </row>
      </sheetData>
      <sheetData sheetId="4">
        <row r="23">
          <cell r="E23">
            <v>-36444677</v>
          </cell>
        </row>
      </sheetData>
      <sheetData sheetId="5" refreshError="1"/>
      <sheetData sheetId="6" refreshError="1"/>
      <sheetData sheetId="7" refreshError="1"/>
      <sheetData sheetId="8" refreshError="1"/>
      <sheetData sheetId="9" refreshError="1"/>
      <sheetData sheetId="10" refreshError="1"/>
      <sheetData sheetId="11">
        <row r="5">
          <cell r="C5">
            <v>43495</v>
          </cell>
        </row>
      </sheetData>
      <sheetData sheetId="12" refreshError="1"/>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NUEVOS REGISTROS B"/>
      <sheetName val="3.KPT"/>
      <sheetName val="4. BCE"/>
      <sheetName val="F22 Anverso AT 2020"/>
      <sheetName val="F22 Reverso AT 2020"/>
      <sheetName val="ACT. CAPITAL SOCIAL"/>
      <sheetName val="AG. RE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 val="Base"/>
      <sheetName val="111001  2006"/>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x14ac:dyDescent="0.2"/>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x14ac:dyDescent="0.2">
      <c r="K3" s="56" t="s">
        <v>814</v>
      </c>
    </row>
    <row r="4" spans="2:187" ht="25" x14ac:dyDescent="0.5">
      <c r="H4" s="57"/>
    </row>
    <row r="5" spans="2:187" ht="12.5" x14ac:dyDescent="0.25">
      <c r="L5" s="58"/>
      <c r="O5" s="59" t="s">
        <v>815</v>
      </c>
    </row>
    <row r="6" spans="2:187" ht="12.5" x14ac:dyDescent="0.25">
      <c r="N6" s="60" t="s">
        <v>816</v>
      </c>
      <c r="O6" s="61"/>
    </row>
    <row r="7" spans="2:187" ht="12.5" x14ac:dyDescent="0.25">
      <c r="B7" s="58" t="s">
        <v>817</v>
      </c>
    </row>
    <row r="9" spans="2:187" x14ac:dyDescent="0.2">
      <c r="GE9" s="55" t="s">
        <v>1</v>
      </c>
    </row>
    <row r="10" spans="2:187" ht="12.75" customHeight="1" x14ac:dyDescent="0.2">
      <c r="B10" s="62" t="s">
        <v>818</v>
      </c>
      <c r="C10" s="63"/>
      <c r="D10" s="64"/>
      <c r="E10" s="63"/>
      <c r="F10" s="63"/>
      <c r="G10" s="63"/>
      <c r="H10" s="63"/>
    </row>
    <row r="11" spans="2:187" ht="12.75" customHeight="1" x14ac:dyDescent="0.2">
      <c r="B11" s="94" t="s">
        <v>819</v>
      </c>
      <c r="C11" s="95"/>
      <c r="D11" s="95"/>
      <c r="E11" s="95"/>
      <c r="F11" s="95"/>
      <c r="G11" s="95"/>
      <c r="H11" s="95"/>
      <c r="I11" s="96" t="s">
        <v>820</v>
      </c>
      <c r="J11" s="96"/>
      <c r="K11" s="96"/>
      <c r="L11" s="96"/>
      <c r="M11" s="96"/>
    </row>
    <row r="12" spans="2:187" ht="12.75" customHeight="1" x14ac:dyDescent="0.2">
      <c r="B12" s="94"/>
      <c r="C12" s="95"/>
      <c r="D12" s="95"/>
      <c r="E12" s="95"/>
      <c r="F12" s="95"/>
      <c r="G12" s="95"/>
      <c r="H12" s="95"/>
      <c r="I12" s="100"/>
      <c r="J12" s="100"/>
      <c r="K12" s="100"/>
      <c r="L12" s="100"/>
      <c r="M12" s="100"/>
    </row>
    <row r="13" spans="2:187" ht="12.75" customHeight="1" x14ac:dyDescent="0.2">
      <c r="B13" s="94" t="s">
        <v>821</v>
      </c>
      <c r="C13" s="95"/>
      <c r="D13" s="95"/>
      <c r="E13" s="95"/>
      <c r="F13" s="95"/>
      <c r="G13" s="95"/>
      <c r="H13" s="95"/>
      <c r="I13" s="96" t="s">
        <v>822</v>
      </c>
      <c r="J13" s="96"/>
      <c r="K13" s="96"/>
      <c r="L13" s="96"/>
      <c r="M13" s="96"/>
    </row>
    <row r="14" spans="2:187" ht="12.75" customHeight="1" x14ac:dyDescent="0.2">
      <c r="B14" s="94"/>
      <c r="C14" s="95"/>
      <c r="D14" s="95"/>
      <c r="E14" s="95"/>
      <c r="F14" s="95"/>
      <c r="G14" s="95"/>
      <c r="H14" s="95"/>
      <c r="I14" s="96"/>
      <c r="J14" s="96"/>
      <c r="K14" s="96"/>
      <c r="L14" s="96"/>
      <c r="M14" s="96"/>
    </row>
    <row r="15" spans="2:187" ht="12.75" customHeight="1" x14ac:dyDescent="0.2">
      <c r="B15" s="94" t="s">
        <v>823</v>
      </c>
      <c r="C15" s="95"/>
      <c r="D15" s="95"/>
      <c r="E15" s="95"/>
      <c r="F15" s="95"/>
      <c r="G15" s="95"/>
      <c r="H15" s="95"/>
      <c r="I15" s="96" t="s">
        <v>824</v>
      </c>
      <c r="J15" s="96"/>
      <c r="K15" s="96"/>
      <c r="L15" s="96"/>
      <c r="M15" s="96"/>
    </row>
    <row r="16" spans="2:187" ht="12.75" customHeight="1" x14ac:dyDescent="0.2">
      <c r="B16" s="97"/>
      <c r="C16" s="98"/>
      <c r="D16" s="98"/>
      <c r="E16" s="98"/>
      <c r="F16" s="98"/>
      <c r="G16" s="98"/>
      <c r="H16" s="98"/>
      <c r="I16" s="99"/>
      <c r="J16" s="99"/>
      <c r="K16" s="99"/>
      <c r="L16" s="99"/>
      <c r="M16" s="99"/>
    </row>
    <row r="17" spans="2:15" x14ac:dyDescent="0.2">
      <c r="B17" s="63"/>
      <c r="C17" s="63"/>
      <c r="D17" s="63"/>
      <c r="E17" s="63"/>
      <c r="F17" s="63"/>
      <c r="G17" s="65"/>
    </row>
    <row r="18" spans="2:15" ht="12.75" customHeight="1" x14ac:dyDescent="0.2">
      <c r="B18" s="62" t="s">
        <v>825</v>
      </c>
      <c r="C18" s="63"/>
      <c r="D18" s="64"/>
      <c r="E18" s="63"/>
      <c r="F18" s="63"/>
      <c r="G18" s="63"/>
      <c r="H18" s="63"/>
    </row>
    <row r="19" spans="2:15" ht="12.75" customHeight="1" x14ac:dyDescent="0.2">
      <c r="B19" s="92" t="s">
        <v>826</v>
      </c>
      <c r="C19" s="92"/>
      <c r="D19" s="92"/>
      <c r="E19" s="92" t="s">
        <v>827</v>
      </c>
      <c r="F19" s="92"/>
      <c r="G19" s="92" t="s">
        <v>828</v>
      </c>
      <c r="H19" s="92"/>
      <c r="I19" s="93" t="s">
        <v>829</v>
      </c>
      <c r="J19" s="93"/>
      <c r="K19" s="92" t="s">
        <v>830</v>
      </c>
      <c r="L19" s="92"/>
    </row>
    <row r="20" spans="2:15" ht="12.75" customHeight="1" x14ac:dyDescent="0.2">
      <c r="B20" s="92"/>
      <c r="C20" s="92"/>
      <c r="D20" s="92"/>
      <c r="E20" s="92"/>
      <c r="F20" s="92"/>
      <c r="G20" s="92"/>
      <c r="H20" s="92"/>
      <c r="I20" s="66" t="s">
        <v>831</v>
      </c>
      <c r="J20" s="66" t="s">
        <v>832</v>
      </c>
      <c r="K20" s="92"/>
      <c r="L20" s="92"/>
    </row>
    <row r="21" spans="2:15" ht="12.75" customHeight="1" x14ac:dyDescent="0.2">
      <c r="B21" s="92" t="s">
        <v>833</v>
      </c>
      <c r="C21" s="92"/>
      <c r="D21" s="92"/>
      <c r="E21" s="92" t="s">
        <v>834</v>
      </c>
      <c r="F21" s="92"/>
      <c r="G21" s="92" t="s">
        <v>835</v>
      </c>
      <c r="H21" s="92"/>
      <c r="I21" s="66" t="s">
        <v>836</v>
      </c>
      <c r="J21" s="66" t="s">
        <v>837</v>
      </c>
      <c r="K21" s="92" t="s">
        <v>838</v>
      </c>
      <c r="L21" s="92"/>
    </row>
    <row r="22" spans="2:15" ht="12.75" customHeight="1" x14ac:dyDescent="0.2">
      <c r="B22" s="65"/>
      <c r="C22" s="65"/>
      <c r="D22" s="65"/>
      <c r="E22" s="65"/>
      <c r="F22" s="65"/>
      <c r="G22" s="65"/>
    </row>
    <row r="23" spans="2:15" x14ac:dyDescent="0.2">
      <c r="B23" s="55" t="s">
        <v>839</v>
      </c>
    </row>
    <row r="24" spans="2:15" ht="46.5" customHeight="1" x14ac:dyDescent="0.2">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x14ac:dyDescent="0.2">
      <c r="B25" s="84"/>
      <c r="C25" s="84"/>
      <c r="D25" s="84"/>
      <c r="E25" s="84"/>
      <c r="F25" s="84"/>
      <c r="G25" s="84"/>
      <c r="H25" s="84"/>
      <c r="I25" s="84"/>
      <c r="J25" s="84"/>
      <c r="K25" s="84"/>
      <c r="L25" s="84"/>
      <c r="M25" s="84"/>
      <c r="N25" s="91"/>
      <c r="O25" s="91"/>
    </row>
    <row r="26" spans="2:15" x14ac:dyDescent="0.2">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x14ac:dyDescent="0.2">
      <c r="B27" s="68"/>
      <c r="C27" s="68"/>
      <c r="D27" s="68"/>
      <c r="E27" s="68"/>
      <c r="F27" s="68"/>
      <c r="G27" s="68"/>
      <c r="H27" s="68"/>
      <c r="I27" s="68"/>
      <c r="J27" s="68"/>
      <c r="K27" s="68"/>
      <c r="L27" s="68"/>
      <c r="M27" s="68"/>
      <c r="N27" s="69"/>
      <c r="O27" s="68"/>
    </row>
    <row r="28" spans="2:15" x14ac:dyDescent="0.2">
      <c r="B28" s="68"/>
      <c r="C28" s="68"/>
      <c r="D28" s="68"/>
      <c r="E28" s="68"/>
      <c r="F28" s="68"/>
      <c r="G28" s="68"/>
      <c r="H28" s="68"/>
      <c r="I28" s="68"/>
      <c r="J28" s="68"/>
      <c r="K28" s="68"/>
      <c r="L28" s="68"/>
      <c r="M28" s="68"/>
      <c r="N28" s="68"/>
      <c r="O28" s="68"/>
    </row>
    <row r="29" spans="2:15" x14ac:dyDescent="0.2">
      <c r="B29" s="68"/>
      <c r="C29" s="68"/>
      <c r="D29" s="68"/>
      <c r="E29" s="68"/>
      <c r="F29" s="68"/>
      <c r="G29" s="68"/>
      <c r="H29" s="68"/>
      <c r="I29" s="68"/>
      <c r="J29" s="68"/>
      <c r="K29" s="68"/>
      <c r="L29" s="68"/>
      <c r="M29" s="68"/>
      <c r="N29" s="68"/>
      <c r="O29" s="68"/>
    </row>
    <row r="30" spans="2:15" ht="11.25" customHeight="1" x14ac:dyDescent="0.2">
      <c r="B30" s="85" t="s">
        <v>868</v>
      </c>
      <c r="C30" s="85"/>
      <c r="D30" s="85"/>
      <c r="E30" s="85"/>
      <c r="F30" s="85"/>
      <c r="G30" s="85"/>
      <c r="H30" s="85"/>
      <c r="I30" s="85"/>
      <c r="J30" s="85"/>
      <c r="K30" s="85"/>
      <c r="L30" s="84" t="s">
        <v>869</v>
      </c>
      <c r="M30" s="84" t="s">
        <v>870</v>
      </c>
    </row>
    <row r="31" spans="2:15" ht="11.25" customHeight="1" x14ac:dyDescent="0.2">
      <c r="B31" s="84" t="s">
        <v>871</v>
      </c>
      <c r="C31" s="84"/>
      <c r="D31" s="84" t="s">
        <v>872</v>
      </c>
      <c r="E31" s="84" t="s">
        <v>873</v>
      </c>
      <c r="F31" s="84" t="s">
        <v>874</v>
      </c>
      <c r="G31" s="84" t="s">
        <v>875</v>
      </c>
      <c r="H31" s="84" t="s">
        <v>876</v>
      </c>
      <c r="I31" s="84" t="s">
        <v>877</v>
      </c>
      <c r="J31" s="84" t="s">
        <v>878</v>
      </c>
      <c r="K31" s="84" t="s">
        <v>879</v>
      </c>
      <c r="L31" s="84"/>
      <c r="M31" s="84"/>
    </row>
    <row r="32" spans="2:15" ht="11.25" customHeight="1" x14ac:dyDescent="0.2">
      <c r="B32" s="84"/>
      <c r="C32" s="84"/>
      <c r="D32" s="84"/>
      <c r="E32" s="84"/>
      <c r="F32" s="84"/>
      <c r="G32" s="84"/>
      <c r="H32" s="84"/>
      <c r="I32" s="84"/>
      <c r="J32" s="84"/>
      <c r="K32" s="84" t="s">
        <v>880</v>
      </c>
      <c r="L32" s="84"/>
      <c r="M32" s="84"/>
    </row>
    <row r="33" spans="2:13" ht="11.25" customHeight="1" x14ac:dyDescent="0.2">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x14ac:dyDescent="0.2">
      <c r="B34" s="68"/>
      <c r="C34" s="68"/>
      <c r="D34" s="68"/>
      <c r="E34" s="68"/>
      <c r="F34" s="68"/>
      <c r="G34" s="68"/>
      <c r="H34" s="68"/>
      <c r="I34" s="68"/>
      <c r="J34" s="68"/>
      <c r="K34" s="68"/>
      <c r="L34" s="68"/>
    </row>
    <row r="35" spans="2:13" ht="11.25" customHeight="1" x14ac:dyDescent="0.2">
      <c r="B35" s="89" t="s">
        <v>892</v>
      </c>
      <c r="C35" s="89"/>
      <c r="D35" s="89"/>
      <c r="E35" s="89"/>
      <c r="F35" s="89"/>
      <c r="G35" s="89"/>
      <c r="H35" s="89"/>
      <c r="I35" s="89"/>
      <c r="J35" s="89"/>
      <c r="K35" s="89"/>
      <c r="L35" s="89"/>
      <c r="M35" s="89"/>
    </row>
    <row r="36" spans="2:13" x14ac:dyDescent="0.2">
      <c r="B36" s="89"/>
      <c r="C36" s="89"/>
      <c r="D36" s="89"/>
      <c r="E36" s="89"/>
      <c r="F36" s="89"/>
      <c r="G36" s="89"/>
      <c r="H36" s="89"/>
      <c r="I36" s="89"/>
      <c r="J36" s="89"/>
      <c r="K36" s="89"/>
      <c r="L36" s="89"/>
      <c r="M36" s="89"/>
    </row>
    <row r="37" spans="2:13" ht="18.75" customHeight="1" x14ac:dyDescent="0.2">
      <c r="B37" s="70"/>
      <c r="C37" s="70"/>
      <c r="D37" s="70"/>
      <c r="E37" s="70"/>
      <c r="F37" s="70"/>
      <c r="G37" s="70"/>
      <c r="H37" s="70"/>
      <c r="I37" s="70"/>
      <c r="J37" s="70"/>
      <c r="K37" s="70"/>
      <c r="L37" s="70"/>
      <c r="M37" s="70"/>
    </row>
    <row r="38" spans="2:13" ht="13.5" customHeight="1" x14ac:dyDescent="0.2">
      <c r="B38" s="84" t="s">
        <v>893</v>
      </c>
      <c r="C38" s="84"/>
      <c r="D38" s="84"/>
    </row>
    <row r="39" spans="2:13" x14ac:dyDescent="0.2">
      <c r="B39" s="85"/>
      <c r="C39" s="85"/>
      <c r="D39" s="85"/>
    </row>
    <row r="41" spans="2:13" ht="11.25" hidden="1" customHeight="1" x14ac:dyDescent="0.2"/>
    <row r="42" spans="2:13" ht="11.25" hidden="1" customHeight="1" x14ac:dyDescent="0.2"/>
    <row r="43" spans="2:13" ht="11.25" hidden="1" customHeight="1" x14ac:dyDescent="0.2">
      <c r="B43" s="71"/>
      <c r="C43" s="55" t="s">
        <v>894</v>
      </c>
    </row>
    <row r="44" spans="2:13" ht="11.25" hidden="1" customHeight="1" x14ac:dyDescent="0.2">
      <c r="B44" s="72"/>
      <c r="C44" s="55" t="s">
        <v>895</v>
      </c>
    </row>
    <row r="45" spans="2:13" ht="11.25" hidden="1" customHeight="1" x14ac:dyDescent="0.2"/>
    <row r="46" spans="2:13" ht="11.25" hidden="1" customHeight="1" x14ac:dyDescent="0.2">
      <c r="C46" s="55" t="s">
        <v>896</v>
      </c>
    </row>
    <row r="47" spans="2:13" ht="11.25" hidden="1" customHeight="1" x14ac:dyDescent="0.2">
      <c r="C47" s="55" t="s">
        <v>897</v>
      </c>
    </row>
    <row r="48" spans="2:13" ht="11.25" hidden="1" customHeight="1" x14ac:dyDescent="0.2">
      <c r="C48" s="55" t="s">
        <v>898</v>
      </c>
    </row>
    <row r="49" spans="3:3" ht="11.25" hidden="1" customHeight="1" x14ac:dyDescent="0.2">
      <c r="C49" s="55" t="s">
        <v>899</v>
      </c>
    </row>
    <row r="50" spans="3:3" ht="11.25" hidden="1" customHeight="1" x14ac:dyDescent="0.2">
      <c r="C50" s="55" t="s">
        <v>900</v>
      </c>
    </row>
    <row r="51" spans="3:3" ht="11.25" hidden="1" customHeight="1" x14ac:dyDescent="0.2">
      <c r="C51" s="55" t="s">
        <v>901</v>
      </c>
    </row>
    <row r="52" spans="3:3" ht="11.25" hidden="1" customHeight="1" x14ac:dyDescent="0.2">
      <c r="C52" s="55" t="s">
        <v>902</v>
      </c>
    </row>
    <row r="53" spans="3:3" ht="11.25" hidden="1" customHeight="1" x14ac:dyDescent="0.2">
      <c r="C53" s="55" t="s">
        <v>903</v>
      </c>
    </row>
    <row r="54" spans="3:3" ht="11.25" hidden="1" customHeight="1" x14ac:dyDescent="0.2">
      <c r="C54" s="55" t="s">
        <v>904</v>
      </c>
    </row>
    <row r="55" spans="3:3" ht="11.25" hidden="1" customHeight="1" x14ac:dyDescent="0.2">
      <c r="C55" s="55" t="s">
        <v>905</v>
      </c>
    </row>
    <row r="56" spans="3:3" ht="11.25" hidden="1" customHeight="1" x14ac:dyDescent="0.2">
      <c r="C56" s="55" t="s">
        <v>906</v>
      </c>
    </row>
    <row r="57" spans="3:3" ht="11.25" hidden="1" customHeight="1" x14ac:dyDescent="0.2">
      <c r="C57" s="55" t="s">
        <v>907</v>
      </c>
    </row>
    <row r="58" spans="3:3" ht="11.25" hidden="1" customHeight="1" x14ac:dyDescent="0.2">
      <c r="C58" s="55" t="s">
        <v>908</v>
      </c>
    </row>
    <row r="59" spans="3:3" ht="11.25" hidden="1" customHeight="1" x14ac:dyDescent="0.2">
      <c r="C59" s="55" t="s">
        <v>909</v>
      </c>
    </row>
    <row r="60" spans="3:3" ht="11.25" hidden="1" customHeight="1" x14ac:dyDescent="0.2">
      <c r="C60" s="55" t="s">
        <v>910</v>
      </c>
    </row>
    <row r="61" spans="3:3" ht="11.25" hidden="1" customHeight="1" x14ac:dyDescent="0.2">
      <c r="C61" s="55" t="s">
        <v>911</v>
      </c>
    </row>
    <row r="62" spans="3:3" ht="11.25" hidden="1" customHeight="1" x14ac:dyDescent="0.2">
      <c r="C62" s="55" t="s">
        <v>912</v>
      </c>
    </row>
    <row r="63" spans="3:3" ht="11.25" hidden="1" customHeight="1" x14ac:dyDescent="0.2"/>
    <row r="64" spans="3:3" ht="11.25" hidden="1" customHeight="1" x14ac:dyDescent="0.2"/>
    <row r="65" spans="3:8" ht="11.25" hidden="1" customHeight="1" x14ac:dyDescent="0.2"/>
    <row r="66" spans="3:8" ht="11.25" hidden="1" customHeight="1" x14ac:dyDescent="0.2"/>
    <row r="67" spans="3:8" ht="11.25" hidden="1" customHeight="1" x14ac:dyDescent="0.2"/>
    <row r="68" spans="3:8" ht="11.25" hidden="1" customHeight="1" x14ac:dyDescent="0.2">
      <c r="C68" s="73">
        <v>628</v>
      </c>
      <c r="D68" s="55" t="s">
        <v>913</v>
      </c>
    </row>
    <row r="69" spans="3:8" ht="11.25" hidden="1" customHeight="1" x14ac:dyDescent="0.2">
      <c r="C69" s="73">
        <v>629</v>
      </c>
      <c r="D69" s="55" t="s">
        <v>914</v>
      </c>
    </row>
    <row r="70" spans="3:8" ht="11.25" hidden="1" customHeight="1" x14ac:dyDescent="0.2">
      <c r="C70" s="73">
        <v>630</v>
      </c>
      <c r="D70" s="55" t="s">
        <v>915</v>
      </c>
    </row>
    <row r="71" spans="3:8" ht="11.25" hidden="1" customHeight="1" x14ac:dyDescent="0.2">
      <c r="C71" s="73">
        <v>631</v>
      </c>
      <c r="D71" s="55" t="s">
        <v>801</v>
      </c>
    </row>
    <row r="72" spans="3:8" ht="11.25" hidden="1" customHeight="1" x14ac:dyDescent="0.2">
      <c r="C72" s="73">
        <v>632</v>
      </c>
      <c r="D72" s="55" t="s">
        <v>916</v>
      </c>
    </row>
    <row r="73" spans="3:8" ht="11.25" hidden="1" customHeight="1" x14ac:dyDescent="0.2">
      <c r="C73" s="73">
        <v>633</v>
      </c>
      <c r="D73" s="55" t="s">
        <v>917</v>
      </c>
    </row>
    <row r="74" spans="3:8" ht="11.25" hidden="1" customHeight="1" x14ac:dyDescent="0.2">
      <c r="C74" s="73">
        <v>635</v>
      </c>
      <c r="D74" s="55" t="s">
        <v>811</v>
      </c>
    </row>
    <row r="75" spans="3:8" ht="11.25" hidden="1" customHeight="1" x14ac:dyDescent="0.2">
      <c r="C75" s="73">
        <v>651</v>
      </c>
      <c r="D75" s="55" t="s">
        <v>918</v>
      </c>
    </row>
    <row r="76" spans="3:8" ht="11.25" hidden="1" customHeight="1" x14ac:dyDescent="0.2">
      <c r="C76" s="73">
        <v>851</v>
      </c>
      <c r="D76" s="55" t="s">
        <v>919</v>
      </c>
    </row>
    <row r="77" spans="3:8" ht="11.25" hidden="1" customHeight="1" x14ac:dyDescent="0.2">
      <c r="C77" s="73">
        <v>852</v>
      </c>
      <c r="D77" s="55" t="s">
        <v>920</v>
      </c>
    </row>
    <row r="78" spans="3:8" ht="11.25" hidden="1" customHeight="1" x14ac:dyDescent="0.2">
      <c r="C78" s="73">
        <v>853</v>
      </c>
      <c r="D78" s="74" t="s">
        <v>921</v>
      </c>
      <c r="E78" s="74"/>
      <c r="F78" s="74"/>
      <c r="G78" s="74"/>
      <c r="H78" s="74"/>
    </row>
    <row r="79" spans="3:8" ht="11.25" hidden="1" customHeight="1" x14ac:dyDescent="0.2">
      <c r="C79" s="73">
        <v>897</v>
      </c>
      <c r="D79" s="55" t="s">
        <v>922</v>
      </c>
    </row>
    <row r="80" spans="3:8" ht="11.25" hidden="1" customHeight="1" x14ac:dyDescent="0.2">
      <c r="C80" s="73">
        <v>941</v>
      </c>
      <c r="D80" s="55" t="s">
        <v>923</v>
      </c>
    </row>
    <row r="81" spans="3:8" ht="11.25" hidden="1" customHeight="1" x14ac:dyDescent="0.2">
      <c r="C81" s="73">
        <v>966</v>
      </c>
      <c r="D81" s="55" t="s">
        <v>924</v>
      </c>
    </row>
    <row r="82" spans="3:8" ht="11.25" hidden="1" customHeight="1" x14ac:dyDescent="0.2">
      <c r="C82" s="73">
        <v>967</v>
      </c>
      <c r="D82" s="55" t="s">
        <v>925</v>
      </c>
    </row>
    <row r="83" spans="3:8" ht="11.25" hidden="1" customHeight="1" x14ac:dyDescent="0.2">
      <c r="C83" s="73">
        <v>968</v>
      </c>
      <c r="D83" s="86" t="s">
        <v>926</v>
      </c>
      <c r="E83" s="86"/>
      <c r="F83" s="86"/>
      <c r="G83" s="86"/>
    </row>
    <row r="84" spans="3:8" ht="11.25" hidden="1" customHeight="1" x14ac:dyDescent="0.2">
      <c r="C84" s="73">
        <v>969</v>
      </c>
      <c r="D84" s="86" t="s">
        <v>927</v>
      </c>
      <c r="E84" s="86"/>
      <c r="F84" s="86"/>
      <c r="G84" s="86"/>
      <c r="H84" s="86"/>
    </row>
    <row r="85" spans="3:8" ht="11.25" hidden="1" customHeight="1" x14ac:dyDescent="0.2"/>
    <row r="86" spans="3:8" ht="11.25" hidden="1" customHeight="1" x14ac:dyDescent="0.2"/>
    <row r="1000" spans="2:2" x14ac:dyDescent="0.2">
      <c r="B1000" s="55" t="s">
        <v>1</v>
      </c>
    </row>
    <row r="1001" spans="2:2" x14ac:dyDescent="0.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x14ac:dyDescent="0.3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x14ac:dyDescent="0.35">
      <c r="B3" s="102" t="s">
        <v>788</v>
      </c>
      <c r="C3" s="102"/>
      <c r="D3" s="102"/>
      <c r="E3" s="102"/>
      <c r="F3" s="76"/>
      <c r="G3" s="76"/>
      <c r="H3" s="76"/>
    </row>
    <row r="6" spans="1:8" x14ac:dyDescent="0.35">
      <c r="A6" s="53"/>
      <c r="B6" s="53" t="s">
        <v>791</v>
      </c>
      <c r="C6" s="53" t="s">
        <v>789</v>
      </c>
      <c r="D6" s="53" t="s">
        <v>790</v>
      </c>
      <c r="E6" s="53" t="s">
        <v>791</v>
      </c>
    </row>
    <row r="7" spans="1:8" x14ac:dyDescent="0.35">
      <c r="A7" s="101" t="s">
        <v>792</v>
      </c>
      <c r="B7" s="53">
        <v>628</v>
      </c>
      <c r="C7" s="53">
        <v>1</v>
      </c>
      <c r="D7" s="53" t="s">
        <v>794</v>
      </c>
      <c r="E7" s="53">
        <v>628</v>
      </c>
      <c r="F7" t="s">
        <v>793</v>
      </c>
    </row>
    <row r="8" spans="1:8" x14ac:dyDescent="0.35">
      <c r="A8" s="101"/>
      <c r="B8" s="53">
        <v>851</v>
      </c>
      <c r="C8" s="53">
        <v>2</v>
      </c>
      <c r="D8" s="53" t="s">
        <v>795</v>
      </c>
      <c r="E8" s="53">
        <v>851</v>
      </c>
      <c r="F8" t="s">
        <v>793</v>
      </c>
    </row>
    <row r="9" spans="1:8" x14ac:dyDescent="0.35">
      <c r="A9" s="101"/>
      <c r="B9" s="53">
        <v>629</v>
      </c>
      <c r="C9" s="53">
        <v>3</v>
      </c>
      <c r="D9" s="53" t="s">
        <v>946</v>
      </c>
      <c r="E9" s="53">
        <v>629</v>
      </c>
      <c r="F9" t="s">
        <v>793</v>
      </c>
    </row>
    <row r="10" spans="1:8" x14ac:dyDescent="0.35">
      <c r="A10" s="101"/>
      <c r="B10" s="53">
        <v>651</v>
      </c>
      <c r="C10" s="53">
        <v>4</v>
      </c>
      <c r="D10" s="53" t="s">
        <v>796</v>
      </c>
      <c r="E10" s="53">
        <v>651</v>
      </c>
      <c r="F10" t="s">
        <v>793</v>
      </c>
    </row>
    <row r="11" spans="1:8" x14ac:dyDescent="0.35">
      <c r="A11" s="54" t="s">
        <v>797</v>
      </c>
      <c r="B11" s="53">
        <v>630</v>
      </c>
      <c r="C11" s="53">
        <v>5</v>
      </c>
      <c r="D11" s="53" t="s">
        <v>798</v>
      </c>
      <c r="E11" s="53">
        <v>630</v>
      </c>
      <c r="F11" t="s">
        <v>799</v>
      </c>
    </row>
    <row r="12" spans="1:8" x14ac:dyDescent="0.35">
      <c r="A12" s="101" t="s">
        <v>800</v>
      </c>
      <c r="B12" s="53">
        <v>631</v>
      </c>
      <c r="C12" s="53">
        <f>+C11+1</f>
        <v>6</v>
      </c>
      <c r="D12" s="53" t="s">
        <v>801</v>
      </c>
      <c r="E12" s="53">
        <v>631</v>
      </c>
      <c r="F12" t="s">
        <v>799</v>
      </c>
    </row>
    <row r="13" spans="1:8" x14ac:dyDescent="0.35">
      <c r="A13" s="101"/>
      <c r="B13" s="53">
        <v>632</v>
      </c>
      <c r="C13" s="53">
        <f t="shared" ref="C13:C22" si="0">+C12+1</f>
        <v>7</v>
      </c>
      <c r="D13" s="53" t="s">
        <v>802</v>
      </c>
      <c r="E13" s="53">
        <v>632</v>
      </c>
      <c r="F13" t="s">
        <v>799</v>
      </c>
    </row>
    <row r="14" spans="1:8" x14ac:dyDescent="0.35">
      <c r="A14" s="101"/>
      <c r="B14" s="53">
        <v>633</v>
      </c>
      <c r="C14" s="53">
        <f t="shared" si="0"/>
        <v>8</v>
      </c>
      <c r="D14" s="53" t="s">
        <v>803</v>
      </c>
      <c r="E14" s="53">
        <v>633</v>
      </c>
      <c r="F14" t="s">
        <v>799</v>
      </c>
    </row>
    <row r="15" spans="1:8" x14ac:dyDescent="0.35">
      <c r="A15" s="101"/>
      <c r="B15" s="53">
        <v>966</v>
      </c>
      <c r="C15" s="53">
        <f t="shared" si="0"/>
        <v>9</v>
      </c>
      <c r="D15" s="53" t="s">
        <v>804</v>
      </c>
      <c r="E15" s="53">
        <v>966</v>
      </c>
      <c r="F15" t="s">
        <v>799</v>
      </c>
    </row>
    <row r="16" spans="1:8" x14ac:dyDescent="0.35">
      <c r="A16" s="101"/>
      <c r="B16" s="53">
        <v>967</v>
      </c>
      <c r="C16" s="53">
        <f t="shared" si="0"/>
        <v>10</v>
      </c>
      <c r="D16" s="53" t="s">
        <v>805</v>
      </c>
      <c r="E16" s="53">
        <v>967</v>
      </c>
      <c r="F16" t="s">
        <v>799</v>
      </c>
    </row>
    <row r="17" spans="1:6" x14ac:dyDescent="0.35">
      <c r="A17" s="101"/>
      <c r="B17" s="53">
        <v>852</v>
      </c>
      <c r="C17" s="53">
        <f t="shared" si="0"/>
        <v>11</v>
      </c>
      <c r="D17" s="53" t="s">
        <v>806</v>
      </c>
      <c r="E17" s="53">
        <v>852</v>
      </c>
      <c r="F17" t="s">
        <v>799</v>
      </c>
    </row>
    <row r="18" spans="1:6" x14ac:dyDescent="0.35">
      <c r="A18" s="101"/>
      <c r="B18" s="53">
        <v>897</v>
      </c>
      <c r="C18" s="53">
        <f t="shared" si="0"/>
        <v>12</v>
      </c>
      <c r="D18" s="53" t="s">
        <v>807</v>
      </c>
      <c r="E18" s="53">
        <v>897</v>
      </c>
      <c r="F18" t="s">
        <v>799</v>
      </c>
    </row>
    <row r="19" spans="1:6" x14ac:dyDescent="0.35">
      <c r="A19" s="101"/>
      <c r="B19" s="53">
        <v>853</v>
      </c>
      <c r="C19" s="53">
        <f t="shared" si="0"/>
        <v>13</v>
      </c>
      <c r="D19" s="53" t="s">
        <v>808</v>
      </c>
      <c r="E19" s="53">
        <v>853</v>
      </c>
      <c r="F19" t="s">
        <v>799</v>
      </c>
    </row>
    <row r="20" spans="1:6" x14ac:dyDescent="0.35">
      <c r="A20" s="101"/>
      <c r="B20" s="53">
        <v>968</v>
      </c>
      <c r="C20" s="53">
        <f t="shared" si="0"/>
        <v>14</v>
      </c>
      <c r="D20" s="53" t="s">
        <v>809</v>
      </c>
      <c r="E20" s="53">
        <v>968</v>
      </c>
      <c r="F20" t="s">
        <v>799</v>
      </c>
    </row>
    <row r="21" spans="1:6" x14ac:dyDescent="0.35">
      <c r="A21" s="101"/>
      <c r="B21" s="53">
        <v>969</v>
      </c>
      <c r="C21" s="53">
        <f t="shared" si="0"/>
        <v>15</v>
      </c>
      <c r="D21" s="53" t="s">
        <v>810</v>
      </c>
      <c r="E21" s="53">
        <v>969</v>
      </c>
      <c r="F21" t="s">
        <v>799</v>
      </c>
    </row>
    <row r="22" spans="1:6" x14ac:dyDescent="0.35">
      <c r="A22" s="101"/>
      <c r="B22" s="53">
        <v>635</v>
      </c>
      <c r="C22" s="53">
        <f t="shared" si="0"/>
        <v>16</v>
      </c>
      <c r="D22" s="53" t="s">
        <v>811</v>
      </c>
      <c r="E22" s="53">
        <v>635</v>
      </c>
      <c r="F22" t="s">
        <v>799</v>
      </c>
    </row>
    <row r="23" spans="1:6" x14ac:dyDescent="0.35">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x14ac:dyDescent="0.2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x14ac:dyDescent="0.45">
      <c r="A1" s="1"/>
      <c r="B1" s="105" t="s">
        <v>0</v>
      </c>
      <c r="C1" s="106"/>
      <c r="GD1" s="3" t="s">
        <v>1</v>
      </c>
    </row>
    <row r="2" spans="1:186" ht="3.75" customHeight="1" x14ac:dyDescent="0.25">
      <c r="A2" s="1"/>
      <c r="B2" s="2"/>
      <c r="C2" s="2"/>
    </row>
    <row r="3" spans="1:186" ht="18.75" customHeight="1" x14ac:dyDescent="0.25">
      <c r="A3" s="1"/>
      <c r="B3" s="4" t="s">
        <v>2</v>
      </c>
      <c r="C3" s="5"/>
    </row>
    <row r="4" spans="1:186" ht="18.75" customHeight="1" x14ac:dyDescent="0.25">
      <c r="A4" s="1"/>
      <c r="B4" s="6" t="s">
        <v>3</v>
      </c>
      <c r="C4" s="7"/>
    </row>
    <row r="5" spans="1:186" ht="18.75" customHeight="1" x14ac:dyDescent="0.35">
      <c r="A5" s="1"/>
      <c r="B5" s="8" t="s">
        <v>4</v>
      </c>
      <c r="C5" s="9"/>
      <c r="D5" s="10" t="s">
        <v>5</v>
      </c>
    </row>
    <row r="6" spans="1:186" ht="12" customHeight="1" thickBot="1" x14ac:dyDescent="0.3">
      <c r="A6" s="1"/>
      <c r="B6" s="1"/>
      <c r="C6" s="1"/>
      <c r="GD6" s="3" t="s">
        <v>6</v>
      </c>
    </row>
    <row r="7" spans="1:186" ht="19.5" customHeight="1" thickBot="1" x14ac:dyDescent="0.35">
      <c r="A7" s="1"/>
      <c r="B7" s="103" t="s">
        <v>7</v>
      </c>
      <c r="C7" s="104"/>
      <c r="GD7" s="3"/>
    </row>
    <row r="8" spans="1:186" ht="19.5" customHeight="1" thickBot="1" x14ac:dyDescent="0.35">
      <c r="A8" s="1"/>
      <c r="B8" s="103" t="s">
        <v>8</v>
      </c>
      <c r="C8" s="104"/>
      <c r="GD8" s="3"/>
    </row>
    <row r="9" spans="1:186" ht="24.75" customHeight="1" thickBot="1" x14ac:dyDescent="0.35">
      <c r="A9" s="1"/>
      <c r="B9" s="11" t="s">
        <v>9</v>
      </c>
      <c r="C9" s="12" t="s">
        <v>10</v>
      </c>
      <c r="GD9" s="3"/>
    </row>
    <row r="10" spans="1:186" ht="14.5" thickBot="1" x14ac:dyDescent="0.35">
      <c r="A10" s="1"/>
      <c r="B10" s="13" t="s">
        <v>11</v>
      </c>
      <c r="C10" s="12" t="s">
        <v>12</v>
      </c>
    </row>
    <row r="11" spans="1:186" ht="13" x14ac:dyDescent="0.3">
      <c r="A11" s="1"/>
      <c r="B11" s="14" t="s">
        <v>13</v>
      </c>
      <c r="C11" s="15" t="s">
        <v>14</v>
      </c>
    </row>
    <row r="12" spans="1:186" ht="13" x14ac:dyDescent="0.3">
      <c r="A12" s="1"/>
      <c r="B12" s="16" t="s">
        <v>15</v>
      </c>
      <c r="C12" s="17" t="s">
        <v>16</v>
      </c>
    </row>
    <row r="13" spans="1:186" ht="13" x14ac:dyDescent="0.3">
      <c r="A13" s="1"/>
      <c r="B13" s="16" t="s">
        <v>17</v>
      </c>
      <c r="C13" s="17" t="s">
        <v>18</v>
      </c>
    </row>
    <row r="14" spans="1:186" ht="13" x14ac:dyDescent="0.3">
      <c r="A14" s="1"/>
      <c r="B14" s="16" t="s">
        <v>19</v>
      </c>
      <c r="C14" s="17" t="s">
        <v>20</v>
      </c>
    </row>
    <row r="15" spans="1:186" ht="13" x14ac:dyDescent="0.3">
      <c r="A15" s="1"/>
      <c r="B15" s="16" t="s">
        <v>21</v>
      </c>
      <c r="C15" s="17" t="s">
        <v>22</v>
      </c>
    </row>
    <row r="16" spans="1:186" ht="13" x14ac:dyDescent="0.3">
      <c r="A16" s="1"/>
      <c r="B16" s="16" t="s">
        <v>23</v>
      </c>
      <c r="C16" s="17" t="s">
        <v>24</v>
      </c>
    </row>
    <row r="17" spans="1:3" s="18" customFormat="1" ht="13" x14ac:dyDescent="0.3">
      <c r="A17" s="1"/>
      <c r="B17" s="16" t="s">
        <v>25</v>
      </c>
      <c r="C17" s="17" t="s">
        <v>26</v>
      </c>
    </row>
    <row r="18" spans="1:3" s="18" customFormat="1" ht="13" x14ac:dyDescent="0.3">
      <c r="A18" s="1"/>
      <c r="B18" s="16" t="s">
        <v>27</v>
      </c>
      <c r="C18" s="17" t="s">
        <v>28</v>
      </c>
    </row>
    <row r="19" spans="1:3" s="18" customFormat="1" ht="13" x14ac:dyDescent="0.3">
      <c r="A19" s="1"/>
      <c r="B19" s="16" t="s">
        <v>29</v>
      </c>
      <c r="C19" s="17" t="s">
        <v>30</v>
      </c>
    </row>
    <row r="20" spans="1:3" s="18" customFormat="1" ht="13" x14ac:dyDescent="0.3">
      <c r="A20" s="1"/>
      <c r="B20" s="16" t="s">
        <v>31</v>
      </c>
      <c r="C20" s="17" t="s">
        <v>32</v>
      </c>
    </row>
    <row r="21" spans="1:3" s="18" customFormat="1" ht="12" customHeight="1" x14ac:dyDescent="0.3">
      <c r="A21" s="1"/>
      <c r="B21" s="16" t="s">
        <v>33</v>
      </c>
      <c r="C21" s="17" t="s">
        <v>34</v>
      </c>
    </row>
    <row r="22" spans="1:3" s="18" customFormat="1" ht="13" x14ac:dyDescent="0.3">
      <c r="A22" s="1"/>
      <c r="B22" s="16" t="s">
        <v>35</v>
      </c>
      <c r="C22" s="17" t="s">
        <v>36</v>
      </c>
    </row>
    <row r="23" spans="1:3" s="18" customFormat="1" ht="12.75" customHeight="1" x14ac:dyDescent="0.3">
      <c r="A23" s="1"/>
      <c r="B23" s="16" t="s">
        <v>37</v>
      </c>
      <c r="C23" s="17" t="s">
        <v>38</v>
      </c>
    </row>
    <row r="24" spans="1:3" s="18" customFormat="1" ht="13" x14ac:dyDescent="0.3">
      <c r="A24" s="1"/>
      <c r="B24" s="16" t="s">
        <v>39</v>
      </c>
      <c r="C24" s="17" t="s">
        <v>40</v>
      </c>
    </row>
    <row r="25" spans="1:3" s="18" customFormat="1" ht="13" x14ac:dyDescent="0.3">
      <c r="A25" s="1"/>
      <c r="B25" s="16" t="s">
        <v>41</v>
      </c>
      <c r="C25" s="17" t="s">
        <v>42</v>
      </c>
    </row>
    <row r="26" spans="1:3" s="18" customFormat="1" ht="13" x14ac:dyDescent="0.3">
      <c r="A26" s="1"/>
      <c r="B26" s="16" t="s">
        <v>43</v>
      </c>
      <c r="C26" s="17" t="s">
        <v>44</v>
      </c>
    </row>
    <row r="27" spans="1:3" s="18" customFormat="1" ht="13" x14ac:dyDescent="0.3">
      <c r="A27" s="1"/>
      <c r="B27" s="16" t="s">
        <v>45</v>
      </c>
      <c r="C27" s="17" t="s">
        <v>46</v>
      </c>
    </row>
    <row r="28" spans="1:3" s="18" customFormat="1" ht="13" x14ac:dyDescent="0.3">
      <c r="A28" s="1"/>
      <c r="B28" s="16" t="s">
        <v>47</v>
      </c>
      <c r="C28" s="17" t="s">
        <v>48</v>
      </c>
    </row>
    <row r="29" spans="1:3" s="18" customFormat="1" ht="13" x14ac:dyDescent="0.3">
      <c r="A29" s="1"/>
      <c r="B29" s="16" t="s">
        <v>49</v>
      </c>
      <c r="C29" s="17" t="s">
        <v>50</v>
      </c>
    </row>
    <row r="30" spans="1:3" s="18" customFormat="1" ht="13" x14ac:dyDescent="0.3">
      <c r="A30" s="1"/>
      <c r="B30" s="16" t="s">
        <v>51</v>
      </c>
      <c r="C30" s="17" t="s">
        <v>52</v>
      </c>
    </row>
    <row r="31" spans="1:3" s="18" customFormat="1" ht="13" x14ac:dyDescent="0.3">
      <c r="A31" s="1"/>
      <c r="B31" s="16" t="s">
        <v>53</v>
      </c>
      <c r="C31" s="17" t="s">
        <v>54</v>
      </c>
    </row>
    <row r="32" spans="1:3" s="18" customFormat="1" ht="13" x14ac:dyDescent="0.3">
      <c r="A32" s="1"/>
      <c r="B32" s="16" t="s">
        <v>55</v>
      </c>
      <c r="C32" s="17" t="s">
        <v>56</v>
      </c>
    </row>
    <row r="33" spans="1:3" s="18" customFormat="1" ht="13" x14ac:dyDescent="0.3">
      <c r="A33" s="1"/>
      <c r="B33" s="16" t="s">
        <v>57</v>
      </c>
      <c r="C33" s="19" t="s">
        <v>58</v>
      </c>
    </row>
    <row r="34" spans="1:3" s="18" customFormat="1" ht="13" x14ac:dyDescent="0.3">
      <c r="A34" s="1"/>
      <c r="B34" s="16" t="s">
        <v>59</v>
      </c>
      <c r="C34" s="19" t="s">
        <v>60</v>
      </c>
    </row>
    <row r="35" spans="1:3" s="18" customFormat="1" ht="13" x14ac:dyDescent="0.3">
      <c r="A35" s="1"/>
      <c r="B35" s="16" t="s">
        <v>61</v>
      </c>
      <c r="C35" s="17" t="s">
        <v>62</v>
      </c>
    </row>
    <row r="36" spans="1:3" ht="13" x14ac:dyDescent="0.3">
      <c r="A36" s="1"/>
      <c r="B36" s="16" t="s">
        <v>63</v>
      </c>
      <c r="C36" s="17" t="s">
        <v>64</v>
      </c>
    </row>
    <row r="37" spans="1:3" ht="13" x14ac:dyDescent="0.3">
      <c r="A37" s="1"/>
      <c r="B37" s="16" t="s">
        <v>65</v>
      </c>
      <c r="C37" s="17" t="s">
        <v>66</v>
      </c>
    </row>
    <row r="38" spans="1:3" ht="13" x14ac:dyDescent="0.3">
      <c r="A38" s="1"/>
      <c r="B38" s="16" t="s">
        <v>67</v>
      </c>
      <c r="C38" s="17" t="s">
        <v>68</v>
      </c>
    </row>
    <row r="39" spans="1:3" ht="13" x14ac:dyDescent="0.3">
      <c r="A39" s="1"/>
      <c r="B39" s="16" t="s">
        <v>69</v>
      </c>
      <c r="C39" s="17" t="s">
        <v>70</v>
      </c>
    </row>
    <row r="40" spans="1:3" ht="13" x14ac:dyDescent="0.3">
      <c r="A40" s="1"/>
      <c r="B40" s="16" t="s">
        <v>71</v>
      </c>
      <c r="C40" s="17" t="s">
        <v>72</v>
      </c>
    </row>
    <row r="41" spans="1:3" ht="13" x14ac:dyDescent="0.3">
      <c r="A41" s="1"/>
      <c r="B41" s="16" t="s">
        <v>73</v>
      </c>
      <c r="C41" s="17" t="s">
        <v>74</v>
      </c>
    </row>
    <row r="42" spans="1:3" ht="13" x14ac:dyDescent="0.3">
      <c r="A42" s="1"/>
      <c r="B42" s="16" t="s">
        <v>75</v>
      </c>
      <c r="C42" s="17" t="s">
        <v>76</v>
      </c>
    </row>
    <row r="43" spans="1:3" ht="13" x14ac:dyDescent="0.3">
      <c r="A43" s="1"/>
      <c r="B43" s="16" t="s">
        <v>77</v>
      </c>
      <c r="C43" s="17" t="s">
        <v>78</v>
      </c>
    </row>
    <row r="44" spans="1:3" s="18" customFormat="1" ht="13" x14ac:dyDescent="0.3">
      <c r="A44" s="1"/>
      <c r="B44" s="16" t="s">
        <v>79</v>
      </c>
      <c r="C44" s="17" t="s">
        <v>80</v>
      </c>
    </row>
    <row r="45" spans="1:3" s="18" customFormat="1" ht="13" x14ac:dyDescent="0.3">
      <c r="A45" s="1"/>
      <c r="B45" s="16" t="s">
        <v>81</v>
      </c>
      <c r="C45" s="17" t="s">
        <v>82</v>
      </c>
    </row>
    <row r="46" spans="1:3" s="18" customFormat="1" ht="13" x14ac:dyDescent="0.3">
      <c r="A46" s="1"/>
      <c r="B46" s="16" t="s">
        <v>83</v>
      </c>
      <c r="C46" s="17" t="s">
        <v>84</v>
      </c>
    </row>
    <row r="47" spans="1:3" s="18" customFormat="1" ht="13" x14ac:dyDescent="0.3">
      <c r="A47" s="1"/>
      <c r="B47" s="16" t="s">
        <v>85</v>
      </c>
      <c r="C47" s="17" t="s">
        <v>84</v>
      </c>
    </row>
    <row r="48" spans="1:3" s="18" customFormat="1" ht="13" x14ac:dyDescent="0.3">
      <c r="A48" s="1"/>
      <c r="B48" s="16" t="s">
        <v>86</v>
      </c>
      <c r="C48" s="17" t="s">
        <v>87</v>
      </c>
    </row>
    <row r="49" spans="1:4" s="18" customFormat="1" ht="13" x14ac:dyDescent="0.3">
      <c r="A49" s="1"/>
      <c r="B49" s="16" t="s">
        <v>88</v>
      </c>
      <c r="C49" s="17" t="s">
        <v>89</v>
      </c>
    </row>
    <row r="50" spans="1:4" s="18" customFormat="1" ht="13" x14ac:dyDescent="0.3">
      <c r="A50" s="1"/>
      <c r="B50" s="16" t="s">
        <v>90</v>
      </c>
      <c r="C50" s="17" t="s">
        <v>91</v>
      </c>
    </row>
    <row r="51" spans="1:4" s="18" customFormat="1" ht="13" x14ac:dyDescent="0.3">
      <c r="A51" s="1"/>
      <c r="B51" s="16" t="s">
        <v>92</v>
      </c>
      <c r="C51" s="17" t="s">
        <v>93</v>
      </c>
    </row>
    <row r="52" spans="1:4" s="18" customFormat="1" ht="13" x14ac:dyDescent="0.3">
      <c r="A52" s="1"/>
      <c r="B52" s="16" t="s">
        <v>94</v>
      </c>
      <c r="C52" s="17" t="s">
        <v>95</v>
      </c>
    </row>
    <row r="53" spans="1:4" s="18" customFormat="1" ht="13" x14ac:dyDescent="0.3">
      <c r="A53" s="1"/>
      <c r="B53" s="16" t="s">
        <v>96</v>
      </c>
      <c r="C53" s="20" t="s">
        <v>97</v>
      </c>
      <c r="D53" s="21" t="s">
        <v>98</v>
      </c>
    </row>
    <row r="54" spans="1:4" s="18" customFormat="1" ht="13" x14ac:dyDescent="0.3">
      <c r="A54" s="1"/>
      <c r="B54" s="16" t="s">
        <v>99</v>
      </c>
      <c r="C54" s="17" t="s">
        <v>100</v>
      </c>
    </row>
    <row r="55" spans="1:4" s="18" customFormat="1" ht="13" x14ac:dyDescent="0.3">
      <c r="A55" s="1"/>
      <c r="B55" s="16" t="s">
        <v>101</v>
      </c>
      <c r="C55" s="17" t="s">
        <v>102</v>
      </c>
    </row>
    <row r="56" spans="1:4" s="18" customFormat="1" ht="13" x14ac:dyDescent="0.3">
      <c r="A56" s="1"/>
      <c r="B56" s="16" t="s">
        <v>103</v>
      </c>
      <c r="C56" s="17" t="s">
        <v>104</v>
      </c>
    </row>
    <row r="57" spans="1:4" s="18" customFormat="1" ht="13" x14ac:dyDescent="0.3">
      <c r="A57" s="1"/>
      <c r="B57" s="16" t="s">
        <v>105</v>
      </c>
      <c r="C57" s="17" t="s">
        <v>106</v>
      </c>
    </row>
    <row r="58" spans="1:4" s="18" customFormat="1" ht="13" x14ac:dyDescent="0.3">
      <c r="A58" s="1"/>
      <c r="B58" s="16" t="s">
        <v>107</v>
      </c>
      <c r="C58" s="17" t="s">
        <v>108</v>
      </c>
      <c r="D58" s="21" t="s">
        <v>109</v>
      </c>
    </row>
    <row r="59" spans="1:4" s="18" customFormat="1" ht="13" x14ac:dyDescent="0.3">
      <c r="A59" s="1"/>
      <c r="B59" s="22" t="s">
        <v>110</v>
      </c>
      <c r="C59" s="23" t="s">
        <v>111</v>
      </c>
      <c r="D59" s="21" t="s">
        <v>112</v>
      </c>
    </row>
    <row r="60" spans="1:4" s="18" customFormat="1" ht="13" x14ac:dyDescent="0.3">
      <c r="A60" s="1"/>
      <c r="B60" s="24" t="s">
        <v>113</v>
      </c>
      <c r="C60" s="23" t="s">
        <v>114</v>
      </c>
      <c r="D60" s="21" t="s">
        <v>112</v>
      </c>
    </row>
    <row r="61" spans="1:4" s="18" customFormat="1" ht="13" x14ac:dyDescent="0.3">
      <c r="A61" s="1"/>
      <c r="B61" s="24" t="s">
        <v>115</v>
      </c>
      <c r="C61" s="23" t="s">
        <v>116</v>
      </c>
      <c r="D61" s="21" t="s">
        <v>112</v>
      </c>
    </row>
    <row r="62" spans="1:4" s="18" customFormat="1" ht="13" x14ac:dyDescent="0.3">
      <c r="A62" s="1"/>
      <c r="B62" s="16" t="s">
        <v>117</v>
      </c>
      <c r="C62" s="17" t="s">
        <v>118</v>
      </c>
    </row>
    <row r="63" spans="1:4" s="18" customFormat="1" ht="13" x14ac:dyDescent="0.3">
      <c r="A63" s="1"/>
      <c r="B63" s="16" t="s">
        <v>119</v>
      </c>
      <c r="C63" s="17" t="s">
        <v>120</v>
      </c>
    </row>
    <row r="64" spans="1:4" s="18" customFormat="1" ht="13" x14ac:dyDescent="0.3">
      <c r="A64" s="1"/>
      <c r="B64" s="16" t="s">
        <v>121</v>
      </c>
      <c r="C64" s="17" t="s">
        <v>122</v>
      </c>
    </row>
    <row r="65" spans="1:3" s="18" customFormat="1" ht="13" x14ac:dyDescent="0.3">
      <c r="A65" s="1"/>
      <c r="B65" s="16" t="s">
        <v>123</v>
      </c>
      <c r="C65" s="17" t="s">
        <v>124</v>
      </c>
    </row>
    <row r="66" spans="1:3" s="18" customFormat="1" ht="13" x14ac:dyDescent="0.3">
      <c r="A66" s="1"/>
      <c r="B66" s="16" t="s">
        <v>125</v>
      </c>
      <c r="C66" s="17" t="s">
        <v>126</v>
      </c>
    </row>
    <row r="67" spans="1:3" s="18" customFormat="1" ht="13" x14ac:dyDescent="0.3">
      <c r="A67" s="1"/>
      <c r="B67" s="16" t="s">
        <v>127</v>
      </c>
      <c r="C67" s="17" t="s">
        <v>128</v>
      </c>
    </row>
    <row r="68" spans="1:3" s="18" customFormat="1" ht="13" x14ac:dyDescent="0.3">
      <c r="A68" s="1"/>
      <c r="B68" s="16" t="s">
        <v>129</v>
      </c>
      <c r="C68" s="17" t="s">
        <v>130</v>
      </c>
    </row>
    <row r="69" spans="1:3" s="18" customFormat="1" ht="13" x14ac:dyDescent="0.3">
      <c r="A69" s="1"/>
      <c r="B69" s="16" t="s">
        <v>131</v>
      </c>
      <c r="C69" s="17" t="s">
        <v>132</v>
      </c>
    </row>
    <row r="70" spans="1:3" s="18" customFormat="1" ht="13" x14ac:dyDescent="0.3">
      <c r="A70" s="1"/>
      <c r="B70" s="16" t="s">
        <v>133</v>
      </c>
      <c r="C70" s="17" t="s">
        <v>134</v>
      </c>
    </row>
    <row r="71" spans="1:3" s="18" customFormat="1" ht="13" x14ac:dyDescent="0.3">
      <c r="A71" s="1"/>
      <c r="B71" s="16" t="s">
        <v>135</v>
      </c>
      <c r="C71" s="17" t="s">
        <v>136</v>
      </c>
    </row>
    <row r="72" spans="1:3" s="18" customFormat="1" ht="13" x14ac:dyDescent="0.3">
      <c r="A72" s="1"/>
      <c r="B72" s="16" t="s">
        <v>137</v>
      </c>
      <c r="C72" s="17" t="s">
        <v>138</v>
      </c>
    </row>
    <row r="73" spans="1:3" s="18" customFormat="1" ht="13" x14ac:dyDescent="0.3">
      <c r="A73" s="1"/>
      <c r="B73" s="16" t="s">
        <v>139</v>
      </c>
      <c r="C73" s="17" t="s">
        <v>140</v>
      </c>
    </row>
    <row r="74" spans="1:3" s="18" customFormat="1" ht="13" x14ac:dyDescent="0.3">
      <c r="A74" s="1"/>
      <c r="B74" s="16" t="s">
        <v>141</v>
      </c>
      <c r="C74" s="17" t="s">
        <v>142</v>
      </c>
    </row>
    <row r="75" spans="1:3" s="18" customFormat="1" ht="13" x14ac:dyDescent="0.3">
      <c r="A75" s="1"/>
      <c r="B75" s="16" t="s">
        <v>143</v>
      </c>
      <c r="C75" s="17" t="s">
        <v>144</v>
      </c>
    </row>
    <row r="76" spans="1:3" s="18" customFormat="1" ht="13" x14ac:dyDescent="0.3">
      <c r="A76" s="1"/>
      <c r="B76" s="16" t="s">
        <v>145</v>
      </c>
      <c r="C76" s="17" t="s">
        <v>146</v>
      </c>
    </row>
    <row r="77" spans="1:3" s="18" customFormat="1" ht="16.5" customHeight="1" x14ac:dyDescent="0.3">
      <c r="A77" s="1"/>
      <c r="B77" s="16" t="s">
        <v>147</v>
      </c>
      <c r="C77" s="17" t="s">
        <v>148</v>
      </c>
    </row>
    <row r="78" spans="1:3" ht="16.5" customHeight="1" thickBot="1" x14ac:dyDescent="0.35">
      <c r="A78" s="1"/>
      <c r="B78" s="25"/>
      <c r="C78" s="26"/>
    </row>
    <row r="79" spans="1:3" ht="16.5" customHeight="1" thickBot="1" x14ac:dyDescent="0.35">
      <c r="A79" s="1"/>
      <c r="B79" s="103" t="s">
        <v>7</v>
      </c>
      <c r="C79" s="104"/>
    </row>
    <row r="80" spans="1:3" ht="15.75" customHeight="1" thickBot="1" x14ac:dyDescent="0.35">
      <c r="A80" s="1"/>
      <c r="B80" s="103" t="s">
        <v>8</v>
      </c>
      <c r="C80" s="104"/>
    </row>
    <row r="81" spans="1:186" ht="24.75" customHeight="1" thickBot="1" x14ac:dyDescent="0.35">
      <c r="A81" s="1"/>
      <c r="B81" s="11" t="str">
        <f>+$B$9</f>
        <v>Código ID Partida</v>
      </c>
      <c r="C81" s="12" t="str">
        <f>+$C$9</f>
        <v>Descripción</v>
      </c>
      <c r="GD81" s="3"/>
    </row>
    <row r="82" spans="1:186" ht="15.75" customHeight="1" thickBot="1" x14ac:dyDescent="0.35">
      <c r="A82" s="1"/>
      <c r="B82" s="13" t="s">
        <v>149</v>
      </c>
      <c r="C82" s="12" t="s">
        <v>150</v>
      </c>
    </row>
    <row r="83" spans="1:186" ht="13" x14ac:dyDescent="0.3">
      <c r="A83" s="1"/>
      <c r="B83" s="27" t="s">
        <v>151</v>
      </c>
      <c r="C83" s="28" t="s">
        <v>152</v>
      </c>
    </row>
    <row r="84" spans="1:186" ht="13" x14ac:dyDescent="0.3">
      <c r="A84" s="1"/>
      <c r="B84" s="16" t="s">
        <v>153</v>
      </c>
      <c r="C84" s="17" t="s">
        <v>154</v>
      </c>
    </row>
    <row r="85" spans="1:186" ht="13" x14ac:dyDescent="0.3">
      <c r="A85" s="1"/>
      <c r="B85" s="16" t="s">
        <v>155</v>
      </c>
      <c r="C85" s="17" t="s">
        <v>156</v>
      </c>
    </row>
    <row r="86" spans="1:186" ht="13" x14ac:dyDescent="0.3">
      <c r="A86" s="1"/>
      <c r="B86" s="16" t="s">
        <v>157</v>
      </c>
      <c r="C86" s="17" t="s">
        <v>158</v>
      </c>
    </row>
    <row r="87" spans="1:186" s="18" customFormat="1" ht="13" x14ac:dyDescent="0.3">
      <c r="A87" s="1"/>
      <c r="B87" s="16" t="s">
        <v>159</v>
      </c>
      <c r="C87" s="17" t="str">
        <f>+C15</f>
        <v xml:space="preserve">Instrumentos derivados </v>
      </c>
    </row>
    <row r="88" spans="1:186" s="18" customFormat="1" ht="13" x14ac:dyDescent="0.3">
      <c r="A88" s="1"/>
      <c r="B88" s="16" t="s">
        <v>160</v>
      </c>
      <c r="C88" s="17" t="s">
        <v>161</v>
      </c>
    </row>
    <row r="89" spans="1:186" s="18" customFormat="1" ht="13" x14ac:dyDescent="0.3">
      <c r="A89" s="1"/>
      <c r="B89" s="16" t="s">
        <v>162</v>
      </c>
      <c r="C89" s="17" t="s">
        <v>163</v>
      </c>
    </row>
    <row r="90" spans="1:186" s="18" customFormat="1" ht="13" x14ac:dyDescent="0.3">
      <c r="A90" s="1"/>
      <c r="B90" s="16" t="s">
        <v>164</v>
      </c>
      <c r="C90" s="17" t="s">
        <v>165</v>
      </c>
    </row>
    <row r="91" spans="1:186" s="18" customFormat="1" ht="13" x14ac:dyDescent="0.3">
      <c r="A91" s="1"/>
      <c r="B91" s="16" t="s">
        <v>166</v>
      </c>
      <c r="C91" s="17" t="s">
        <v>167</v>
      </c>
    </row>
    <row r="92" spans="1:186" s="18" customFormat="1" ht="13" x14ac:dyDescent="0.3">
      <c r="A92" s="1"/>
      <c r="B92" s="16" t="s">
        <v>168</v>
      </c>
      <c r="C92" s="17" t="s">
        <v>169</v>
      </c>
    </row>
    <row r="93" spans="1:186" s="18" customFormat="1" ht="13" x14ac:dyDescent="0.3">
      <c r="A93" s="1"/>
      <c r="B93" s="16" t="s">
        <v>170</v>
      </c>
      <c r="C93" s="17" t="s">
        <v>171</v>
      </c>
    </row>
    <row r="94" spans="1:186" s="18" customFormat="1" ht="13" x14ac:dyDescent="0.3">
      <c r="A94" s="1"/>
      <c r="B94" s="16" t="s">
        <v>172</v>
      </c>
      <c r="C94" s="17" t="s">
        <v>173</v>
      </c>
    </row>
    <row r="95" spans="1:186" s="18" customFormat="1" ht="13" x14ac:dyDescent="0.3">
      <c r="A95" s="1"/>
      <c r="B95" s="16" t="s">
        <v>174</v>
      </c>
      <c r="C95" s="17" t="s">
        <v>175</v>
      </c>
    </row>
    <row r="96" spans="1:186" s="18" customFormat="1" ht="12" customHeight="1" x14ac:dyDescent="0.3">
      <c r="A96" s="1"/>
      <c r="B96" s="16" t="s">
        <v>176</v>
      </c>
      <c r="C96" s="17" t="s">
        <v>177</v>
      </c>
    </row>
    <row r="97" spans="1:3" s="18" customFormat="1" ht="13" x14ac:dyDescent="0.3">
      <c r="A97" s="1"/>
      <c r="B97" s="16" t="s">
        <v>178</v>
      </c>
      <c r="C97" s="17" t="s">
        <v>179</v>
      </c>
    </row>
    <row r="98" spans="1:3" s="18" customFormat="1" ht="13" x14ac:dyDescent="0.3">
      <c r="A98" s="1"/>
      <c r="B98" s="16" t="s">
        <v>180</v>
      </c>
      <c r="C98" s="18" t="s">
        <v>181</v>
      </c>
    </row>
    <row r="99" spans="1:3" s="18" customFormat="1" ht="13" x14ac:dyDescent="0.3">
      <c r="A99" s="1"/>
      <c r="B99" s="16" t="s">
        <v>182</v>
      </c>
      <c r="C99" s="17" t="s">
        <v>183</v>
      </c>
    </row>
    <row r="100" spans="1:3" s="18" customFormat="1" ht="13" x14ac:dyDescent="0.3">
      <c r="A100" s="1"/>
      <c r="B100" s="16" t="s">
        <v>184</v>
      </c>
      <c r="C100" s="17" t="s">
        <v>185</v>
      </c>
    </row>
    <row r="101" spans="1:3" s="18" customFormat="1" ht="13" x14ac:dyDescent="0.3">
      <c r="A101" s="1"/>
      <c r="B101" s="16" t="s">
        <v>186</v>
      </c>
      <c r="C101" s="17" t="s">
        <v>187</v>
      </c>
    </row>
    <row r="102" spans="1:3" s="18" customFormat="1" ht="13" x14ac:dyDescent="0.3">
      <c r="A102" s="1"/>
      <c r="B102" s="16" t="s">
        <v>188</v>
      </c>
      <c r="C102" s="17" t="s">
        <v>189</v>
      </c>
    </row>
    <row r="103" spans="1:3" s="18" customFormat="1" ht="13" x14ac:dyDescent="0.3">
      <c r="A103" s="1"/>
      <c r="B103" s="16" t="s">
        <v>190</v>
      </c>
      <c r="C103" s="17" t="s">
        <v>191</v>
      </c>
    </row>
    <row r="104" spans="1:3" s="18" customFormat="1" ht="13" x14ac:dyDescent="0.3">
      <c r="A104" s="1"/>
      <c r="B104" s="16" t="s">
        <v>192</v>
      </c>
      <c r="C104" s="17" t="s">
        <v>193</v>
      </c>
    </row>
    <row r="105" spans="1:3" s="18" customFormat="1" ht="13" x14ac:dyDescent="0.3">
      <c r="A105" s="1"/>
      <c r="B105" s="16" t="s">
        <v>194</v>
      </c>
      <c r="C105" s="17" t="s">
        <v>195</v>
      </c>
    </row>
    <row r="106" spans="1:3" s="18" customFormat="1" ht="13" x14ac:dyDescent="0.3">
      <c r="A106" s="1"/>
      <c r="B106" s="16" t="s">
        <v>196</v>
      </c>
      <c r="C106" s="19" t="s">
        <v>197</v>
      </c>
    </row>
    <row r="107" spans="1:3" ht="13" x14ac:dyDescent="0.3">
      <c r="A107" s="1"/>
      <c r="B107" s="16" t="s">
        <v>198</v>
      </c>
      <c r="C107" s="17" t="s">
        <v>154</v>
      </c>
    </row>
    <row r="108" spans="1:3" ht="13" x14ac:dyDescent="0.3">
      <c r="A108" s="1"/>
      <c r="B108" s="16" t="s">
        <v>199</v>
      </c>
      <c r="C108" s="17" t="s">
        <v>156</v>
      </c>
    </row>
    <row r="109" spans="1:3" ht="13" x14ac:dyDescent="0.3">
      <c r="A109" s="1"/>
      <c r="B109" s="16" t="s">
        <v>200</v>
      </c>
      <c r="C109" s="17" t="s">
        <v>201</v>
      </c>
    </row>
    <row r="110" spans="1:3" ht="13" x14ac:dyDescent="0.3">
      <c r="A110" s="1"/>
      <c r="B110" s="16" t="s">
        <v>202</v>
      </c>
      <c r="C110" s="17" t="s">
        <v>203</v>
      </c>
    </row>
    <row r="111" spans="1:3" ht="13" x14ac:dyDescent="0.3">
      <c r="A111" s="1"/>
      <c r="B111" s="16" t="s">
        <v>204</v>
      </c>
      <c r="C111" s="17" t="s">
        <v>205</v>
      </c>
    </row>
    <row r="112" spans="1:3" ht="13" x14ac:dyDescent="0.3">
      <c r="A112" s="1"/>
      <c r="B112" s="16" t="s">
        <v>206</v>
      </c>
      <c r="C112" s="17" t="s">
        <v>138</v>
      </c>
    </row>
    <row r="113" spans="1:3" ht="13" x14ac:dyDescent="0.3">
      <c r="A113" s="1"/>
      <c r="B113" s="16" t="s">
        <v>207</v>
      </c>
      <c r="C113" s="17" t="s">
        <v>208</v>
      </c>
    </row>
    <row r="114" spans="1:3" ht="13" x14ac:dyDescent="0.3">
      <c r="A114" s="1"/>
      <c r="B114" s="16" t="s">
        <v>209</v>
      </c>
      <c r="C114" s="17" t="s">
        <v>210</v>
      </c>
    </row>
    <row r="115" spans="1:3" ht="13" x14ac:dyDescent="0.3">
      <c r="A115" s="1"/>
      <c r="B115" s="27" t="s">
        <v>211</v>
      </c>
      <c r="C115" s="28" t="s">
        <v>212</v>
      </c>
    </row>
    <row r="116" spans="1:3" ht="13" x14ac:dyDescent="0.3">
      <c r="A116" s="1"/>
      <c r="B116" s="16" t="s">
        <v>213</v>
      </c>
      <c r="C116" s="17" t="s">
        <v>214</v>
      </c>
    </row>
    <row r="117" spans="1:3" ht="13" x14ac:dyDescent="0.3">
      <c r="A117" s="1"/>
      <c r="B117" s="16" t="s">
        <v>215</v>
      </c>
      <c r="C117" s="17" t="s">
        <v>216</v>
      </c>
    </row>
    <row r="118" spans="1:3" ht="13" x14ac:dyDescent="0.3">
      <c r="A118" s="1"/>
      <c r="B118" s="16" t="s">
        <v>217</v>
      </c>
      <c r="C118" s="17" t="s">
        <v>218</v>
      </c>
    </row>
    <row r="119" spans="1:3" ht="13" x14ac:dyDescent="0.3">
      <c r="A119" s="1"/>
      <c r="B119" s="16" t="s">
        <v>219</v>
      </c>
      <c r="C119" s="17" t="s">
        <v>220</v>
      </c>
    </row>
    <row r="120" spans="1:3" ht="13" x14ac:dyDescent="0.3">
      <c r="A120" s="1"/>
      <c r="B120" s="16" t="s">
        <v>221</v>
      </c>
      <c r="C120" s="17" t="s">
        <v>222</v>
      </c>
    </row>
    <row r="121" spans="1:3" ht="13" x14ac:dyDescent="0.3">
      <c r="A121" s="1"/>
      <c r="B121" s="16" t="s">
        <v>223</v>
      </c>
      <c r="C121" s="17" t="s">
        <v>224</v>
      </c>
    </row>
    <row r="122" spans="1:3" ht="13" x14ac:dyDescent="0.3">
      <c r="A122" s="1"/>
      <c r="B122" s="16" t="s">
        <v>225</v>
      </c>
      <c r="C122" s="17" t="s">
        <v>226</v>
      </c>
    </row>
    <row r="123" spans="1:3" ht="13" x14ac:dyDescent="0.3">
      <c r="A123" s="1"/>
      <c r="B123" s="16" t="s">
        <v>227</v>
      </c>
      <c r="C123" s="17" t="s">
        <v>228</v>
      </c>
    </row>
    <row r="124" spans="1:3" s="18" customFormat="1" ht="13" x14ac:dyDescent="0.3">
      <c r="A124" s="1"/>
      <c r="B124" s="16" t="s">
        <v>229</v>
      </c>
      <c r="C124" s="17" t="s">
        <v>230</v>
      </c>
    </row>
    <row r="125" spans="1:3" ht="13" x14ac:dyDescent="0.3">
      <c r="A125" s="1"/>
      <c r="B125" s="16" t="s">
        <v>231</v>
      </c>
      <c r="C125" s="17" t="s">
        <v>232</v>
      </c>
    </row>
    <row r="126" spans="1:3" ht="13" x14ac:dyDescent="0.3">
      <c r="A126" s="1"/>
      <c r="B126" s="16" t="s">
        <v>233</v>
      </c>
      <c r="C126" s="17" t="s">
        <v>234</v>
      </c>
    </row>
    <row r="127" spans="1:3" ht="13" x14ac:dyDescent="0.3">
      <c r="A127" s="1"/>
      <c r="B127" s="16" t="s">
        <v>235</v>
      </c>
      <c r="C127" s="17" t="s">
        <v>236</v>
      </c>
    </row>
    <row r="128" spans="1:3" ht="13" x14ac:dyDescent="0.3">
      <c r="A128" s="1"/>
      <c r="B128" s="16" t="s">
        <v>237</v>
      </c>
      <c r="C128" s="17" t="s">
        <v>238</v>
      </c>
    </row>
    <row r="129" spans="1:186" ht="13" x14ac:dyDescent="0.3">
      <c r="A129" s="1"/>
      <c r="B129" s="16" t="s">
        <v>239</v>
      </c>
      <c r="C129" s="17" t="s">
        <v>240</v>
      </c>
    </row>
    <row r="130" spans="1:186" ht="12.5" x14ac:dyDescent="0.25">
      <c r="A130" s="1"/>
      <c r="B130" s="1"/>
      <c r="C130" s="1"/>
    </row>
    <row r="131" spans="1:186" ht="13" thickBot="1" x14ac:dyDescent="0.3">
      <c r="A131" s="1"/>
      <c r="B131" s="1"/>
      <c r="C131" s="1"/>
    </row>
    <row r="132" spans="1:186" ht="14.5" thickBot="1" x14ac:dyDescent="0.35">
      <c r="A132" s="1"/>
      <c r="B132" s="103" t="s">
        <v>241</v>
      </c>
      <c r="C132" s="104"/>
    </row>
    <row r="133" spans="1:186" ht="14.5" thickBot="1" x14ac:dyDescent="0.35">
      <c r="A133" s="1"/>
      <c r="B133" s="103" t="s">
        <v>8</v>
      </c>
      <c r="C133" s="104"/>
    </row>
    <row r="134" spans="1:186" ht="19.5" customHeight="1" thickBot="1" x14ac:dyDescent="0.35">
      <c r="A134" s="1"/>
      <c r="B134" s="103" t="s">
        <v>242</v>
      </c>
      <c r="C134" s="104"/>
    </row>
    <row r="135" spans="1:186" ht="24.75" customHeight="1" thickBot="1" x14ac:dyDescent="0.35">
      <c r="A135" s="1"/>
      <c r="B135" s="11" t="str">
        <f>+$B$9</f>
        <v>Código ID Partida</v>
      </c>
      <c r="C135" s="12" t="str">
        <f>+$C$9</f>
        <v>Descripción</v>
      </c>
      <c r="GD135" s="3"/>
    </row>
    <row r="136" spans="1:186" ht="13" x14ac:dyDescent="0.3">
      <c r="A136" s="1"/>
      <c r="B136" s="16" t="s">
        <v>243</v>
      </c>
      <c r="C136" s="19" t="s">
        <v>244</v>
      </c>
    </row>
    <row r="137" spans="1:186" ht="13" x14ac:dyDescent="0.3">
      <c r="A137" s="1"/>
      <c r="B137" s="16" t="s">
        <v>245</v>
      </c>
      <c r="C137" s="17" t="s">
        <v>246</v>
      </c>
    </row>
    <row r="138" spans="1:186" ht="13" x14ac:dyDescent="0.3">
      <c r="A138" s="1"/>
      <c r="B138" s="16" t="s">
        <v>247</v>
      </c>
      <c r="C138" s="17" t="s">
        <v>248</v>
      </c>
    </row>
    <row r="139" spans="1:186" ht="13" x14ac:dyDescent="0.3">
      <c r="A139" s="1"/>
      <c r="B139" s="16" t="s">
        <v>249</v>
      </c>
      <c r="C139" s="17" t="s">
        <v>250</v>
      </c>
    </row>
    <row r="140" spans="1:186" ht="13" x14ac:dyDescent="0.3">
      <c r="A140" s="1"/>
      <c r="B140" s="16" t="s">
        <v>251</v>
      </c>
      <c r="C140" s="29" t="s">
        <v>252</v>
      </c>
      <c r="D140" s="21" t="s">
        <v>112</v>
      </c>
      <c r="E140" s="30" t="s">
        <v>253</v>
      </c>
    </row>
    <row r="141" spans="1:186" ht="13" x14ac:dyDescent="0.3">
      <c r="A141" s="1"/>
      <c r="B141" s="16" t="s">
        <v>254</v>
      </c>
      <c r="C141" s="29" t="s">
        <v>255</v>
      </c>
      <c r="D141" s="21" t="s">
        <v>112</v>
      </c>
      <c r="E141" s="30" t="s">
        <v>253</v>
      </c>
    </row>
    <row r="142" spans="1:186" ht="13" x14ac:dyDescent="0.3">
      <c r="A142" s="1"/>
      <c r="B142" s="31" t="s">
        <v>256</v>
      </c>
      <c r="C142" s="29" t="s">
        <v>257</v>
      </c>
      <c r="D142" s="21" t="s">
        <v>112</v>
      </c>
      <c r="E142" s="30" t="s">
        <v>253</v>
      </c>
    </row>
    <row r="143" spans="1:186" ht="13" x14ac:dyDescent="0.3">
      <c r="A143" s="1"/>
      <c r="B143" s="16" t="s">
        <v>258</v>
      </c>
      <c r="C143" s="19" t="s">
        <v>259</v>
      </c>
    </row>
    <row r="144" spans="1:186" ht="13" x14ac:dyDescent="0.3">
      <c r="A144" s="1"/>
      <c r="B144" s="16" t="s">
        <v>260</v>
      </c>
      <c r="C144" s="17" t="s">
        <v>261</v>
      </c>
    </row>
    <row r="145" spans="1:5" ht="13" x14ac:dyDescent="0.3">
      <c r="A145" s="1"/>
      <c r="B145" s="16" t="s">
        <v>262</v>
      </c>
      <c r="C145" s="17" t="s">
        <v>263</v>
      </c>
    </row>
    <row r="146" spans="1:5" ht="13" x14ac:dyDescent="0.3">
      <c r="A146" s="1"/>
      <c r="B146" s="80" t="s">
        <v>264</v>
      </c>
      <c r="C146" s="81" t="s">
        <v>265</v>
      </c>
    </row>
    <row r="147" spans="1:5" ht="13" x14ac:dyDescent="0.3">
      <c r="A147" s="1"/>
      <c r="B147" s="16" t="s">
        <v>266</v>
      </c>
      <c r="C147" s="17" t="s">
        <v>267</v>
      </c>
    </row>
    <row r="148" spans="1:5" ht="13" x14ac:dyDescent="0.3">
      <c r="A148" s="1"/>
      <c r="B148" s="16" t="s">
        <v>268</v>
      </c>
      <c r="C148" s="17" t="s">
        <v>269</v>
      </c>
    </row>
    <row r="149" spans="1:5" s="18" customFormat="1" ht="13" x14ac:dyDescent="0.3">
      <c r="A149" s="1"/>
      <c r="B149" s="16" t="s">
        <v>270</v>
      </c>
      <c r="C149" s="17" t="s">
        <v>271</v>
      </c>
    </row>
    <row r="150" spans="1:5" s="18" customFormat="1" ht="13" x14ac:dyDescent="0.3">
      <c r="A150" s="1"/>
      <c r="B150" s="31" t="s">
        <v>272</v>
      </c>
      <c r="C150" s="29" t="s">
        <v>273</v>
      </c>
      <c r="D150" s="21" t="s">
        <v>112</v>
      </c>
      <c r="E150" s="30" t="s">
        <v>253</v>
      </c>
    </row>
    <row r="151" spans="1:5" s="18" customFormat="1" ht="13" x14ac:dyDescent="0.3">
      <c r="A151" s="1"/>
      <c r="B151" s="31" t="s">
        <v>274</v>
      </c>
      <c r="C151" s="29" t="s">
        <v>275</v>
      </c>
      <c r="D151" s="21" t="s">
        <v>112</v>
      </c>
      <c r="E151" s="30" t="s">
        <v>253</v>
      </c>
    </row>
    <row r="152" spans="1:5" s="18" customFormat="1" ht="13" x14ac:dyDescent="0.3">
      <c r="A152" s="1"/>
      <c r="B152" s="31" t="s">
        <v>276</v>
      </c>
      <c r="C152" s="29" t="s">
        <v>277</v>
      </c>
      <c r="D152" s="21" t="s">
        <v>112</v>
      </c>
      <c r="E152" s="30" t="s">
        <v>253</v>
      </c>
    </row>
    <row r="153" spans="1:5" s="18" customFormat="1" ht="13" x14ac:dyDescent="0.3">
      <c r="A153" s="1"/>
      <c r="B153" s="31" t="s">
        <v>278</v>
      </c>
      <c r="C153" s="29" t="s">
        <v>279</v>
      </c>
      <c r="D153" s="21" t="s">
        <v>112</v>
      </c>
      <c r="E153" s="30" t="s">
        <v>253</v>
      </c>
    </row>
    <row r="154" spans="1:5" s="18" customFormat="1" ht="13" x14ac:dyDescent="0.3">
      <c r="A154" s="1"/>
      <c r="B154" s="16" t="s">
        <v>280</v>
      </c>
      <c r="C154" s="19" t="s">
        <v>281</v>
      </c>
    </row>
    <row r="155" spans="1:5" s="18" customFormat="1" ht="13" x14ac:dyDescent="0.3">
      <c r="A155" s="1"/>
      <c r="B155" s="16" t="s">
        <v>282</v>
      </c>
      <c r="C155" s="17" t="s">
        <v>283</v>
      </c>
    </row>
    <row r="156" spans="1:5" s="18" customFormat="1" ht="13" x14ac:dyDescent="0.3">
      <c r="A156" s="1"/>
      <c r="B156" s="16" t="s">
        <v>284</v>
      </c>
      <c r="C156" s="17" t="s">
        <v>285</v>
      </c>
    </row>
    <row r="157" spans="1:5" s="18" customFormat="1" ht="13" x14ac:dyDescent="0.3">
      <c r="A157" s="1"/>
      <c r="B157" s="16" t="s">
        <v>286</v>
      </c>
      <c r="C157" s="17" t="s">
        <v>287</v>
      </c>
    </row>
    <row r="158" spans="1:5" s="18" customFormat="1" ht="13" x14ac:dyDescent="0.3">
      <c r="A158" s="1"/>
      <c r="B158" s="16" t="s">
        <v>288</v>
      </c>
      <c r="C158" s="17" t="s">
        <v>289</v>
      </c>
    </row>
    <row r="159" spans="1:5" s="18" customFormat="1" ht="13" x14ac:dyDescent="0.3">
      <c r="A159" s="1"/>
      <c r="B159" s="16" t="s">
        <v>290</v>
      </c>
      <c r="C159" s="17" t="s">
        <v>291</v>
      </c>
    </row>
    <row r="160" spans="1:5" s="18" customFormat="1" ht="13" x14ac:dyDescent="0.3">
      <c r="A160" s="1"/>
      <c r="B160" s="16" t="s">
        <v>292</v>
      </c>
      <c r="C160" s="17" t="s">
        <v>293</v>
      </c>
    </row>
    <row r="161" spans="1:3" s="18" customFormat="1" ht="13" x14ac:dyDescent="0.3">
      <c r="A161" s="1"/>
      <c r="B161" s="16" t="s">
        <v>294</v>
      </c>
      <c r="C161" s="19" t="s">
        <v>295</v>
      </c>
    </row>
    <row r="162" spans="1:3" s="18" customFormat="1" ht="13" x14ac:dyDescent="0.3">
      <c r="A162" s="1"/>
      <c r="B162" s="16" t="s">
        <v>296</v>
      </c>
      <c r="C162" s="17" t="s">
        <v>297</v>
      </c>
    </row>
    <row r="163" spans="1:3" s="18" customFormat="1" ht="13" x14ac:dyDescent="0.3">
      <c r="A163" s="1"/>
      <c r="B163" s="16" t="s">
        <v>298</v>
      </c>
      <c r="C163" s="17" t="s">
        <v>299</v>
      </c>
    </row>
    <row r="164" spans="1:3" ht="13" x14ac:dyDescent="0.3">
      <c r="A164" s="1"/>
      <c r="B164" s="16" t="s">
        <v>300</v>
      </c>
      <c r="C164" s="17" t="s">
        <v>301</v>
      </c>
    </row>
    <row r="165" spans="1:3" ht="25.5" x14ac:dyDescent="0.3">
      <c r="A165" s="1"/>
      <c r="B165" s="16" t="s">
        <v>302</v>
      </c>
      <c r="C165" s="17" t="s">
        <v>303</v>
      </c>
    </row>
    <row r="166" spans="1:3" ht="13" x14ac:dyDescent="0.3">
      <c r="A166" s="1"/>
      <c r="B166" s="16" t="s">
        <v>304</v>
      </c>
      <c r="C166" s="17" t="s">
        <v>305</v>
      </c>
    </row>
    <row r="167" spans="1:3" ht="13" x14ac:dyDescent="0.3">
      <c r="A167" s="1"/>
      <c r="B167" s="16" t="s">
        <v>306</v>
      </c>
      <c r="C167" s="17" t="s">
        <v>307</v>
      </c>
    </row>
    <row r="168" spans="1:3" ht="13" x14ac:dyDescent="0.3">
      <c r="A168" s="1"/>
      <c r="B168" s="16" t="s">
        <v>308</v>
      </c>
      <c r="C168" s="17" t="s">
        <v>309</v>
      </c>
    </row>
    <row r="169" spans="1:3" ht="13" x14ac:dyDescent="0.3">
      <c r="A169" s="1"/>
      <c r="B169" s="16" t="s">
        <v>310</v>
      </c>
      <c r="C169" s="17" t="s">
        <v>311</v>
      </c>
    </row>
    <row r="170" spans="1:3" ht="13" x14ac:dyDescent="0.3">
      <c r="A170" s="1"/>
      <c r="B170" s="16" t="s">
        <v>312</v>
      </c>
      <c r="C170" s="19" t="s">
        <v>313</v>
      </c>
    </row>
    <row r="171" spans="1:3" ht="13" x14ac:dyDescent="0.3">
      <c r="A171" s="1"/>
      <c r="B171" s="16" t="s">
        <v>314</v>
      </c>
      <c r="C171" s="17" t="s">
        <v>315</v>
      </c>
    </row>
    <row r="172" spans="1:3" ht="13" x14ac:dyDescent="0.3">
      <c r="A172" s="1"/>
      <c r="B172" s="16" t="s">
        <v>316</v>
      </c>
      <c r="C172" s="17" t="s">
        <v>317</v>
      </c>
    </row>
    <row r="173" spans="1:3" ht="13" x14ac:dyDescent="0.3">
      <c r="A173" s="1"/>
      <c r="B173" s="16" t="s">
        <v>318</v>
      </c>
      <c r="C173" s="17" t="s">
        <v>319</v>
      </c>
    </row>
    <row r="174" spans="1:3" ht="25.5" x14ac:dyDescent="0.3">
      <c r="A174" s="1"/>
      <c r="B174" s="16" t="s">
        <v>320</v>
      </c>
      <c r="C174" s="17" t="s">
        <v>321</v>
      </c>
    </row>
    <row r="175" spans="1:3" s="18" customFormat="1" ht="13" x14ac:dyDescent="0.3">
      <c r="A175" s="1"/>
      <c r="B175" s="16" t="s">
        <v>322</v>
      </c>
      <c r="C175" s="17" t="s">
        <v>323</v>
      </c>
    </row>
    <row r="176" spans="1:3" s="18" customFormat="1" ht="13" x14ac:dyDescent="0.3">
      <c r="A176" s="1"/>
      <c r="B176" s="80" t="s">
        <v>324</v>
      </c>
      <c r="C176" s="81" t="s">
        <v>325</v>
      </c>
    </row>
    <row r="177" spans="1:186" s="18" customFormat="1" ht="13" x14ac:dyDescent="0.3">
      <c r="A177" s="1"/>
      <c r="B177" s="16" t="s">
        <v>326</v>
      </c>
      <c r="C177" s="17" t="s">
        <v>327</v>
      </c>
    </row>
    <row r="178" spans="1:186" s="18" customFormat="1" ht="13" x14ac:dyDescent="0.3">
      <c r="A178" s="1"/>
      <c r="B178" s="16" t="s">
        <v>328</v>
      </c>
      <c r="C178" s="17" t="s">
        <v>329</v>
      </c>
    </row>
    <row r="179" spans="1:186" s="18" customFormat="1" ht="13" x14ac:dyDescent="0.3">
      <c r="A179" s="1"/>
      <c r="B179" s="16" t="s">
        <v>330</v>
      </c>
      <c r="C179" s="17" t="s">
        <v>331</v>
      </c>
    </row>
    <row r="180" spans="1:186" s="18" customFormat="1" ht="13" x14ac:dyDescent="0.3">
      <c r="A180" s="1"/>
      <c r="B180" s="16" t="s">
        <v>332</v>
      </c>
      <c r="C180" s="17" t="s">
        <v>333</v>
      </c>
    </row>
    <row r="181" spans="1:186" s="18" customFormat="1" ht="13" x14ac:dyDescent="0.3">
      <c r="A181" s="1"/>
      <c r="B181" s="16" t="s">
        <v>334</v>
      </c>
      <c r="C181" s="17" t="s">
        <v>335</v>
      </c>
    </row>
    <row r="182" spans="1:186" s="18" customFormat="1" ht="13" x14ac:dyDescent="0.3">
      <c r="A182" s="1"/>
      <c r="B182" s="16" t="s">
        <v>336</v>
      </c>
      <c r="C182" s="17" t="s">
        <v>337</v>
      </c>
    </row>
    <row r="183" spans="1:186" s="18" customFormat="1" ht="13" x14ac:dyDescent="0.3">
      <c r="A183" s="1"/>
      <c r="B183" s="16" t="s">
        <v>338</v>
      </c>
      <c r="C183" s="19" t="s">
        <v>339</v>
      </c>
    </row>
    <row r="184" spans="1:186" s="18" customFormat="1" ht="13" x14ac:dyDescent="0.3">
      <c r="A184" s="1"/>
      <c r="B184" s="16" t="s">
        <v>340</v>
      </c>
      <c r="C184" s="17" t="s">
        <v>341</v>
      </c>
    </row>
    <row r="185" spans="1:186" s="18" customFormat="1" ht="13" x14ac:dyDescent="0.3">
      <c r="A185" s="1"/>
      <c r="B185" s="16" t="s">
        <v>342</v>
      </c>
      <c r="C185" s="17" t="s">
        <v>343</v>
      </c>
      <c r="D185" s="32"/>
    </row>
    <row r="186" spans="1:186" ht="12.5" x14ac:dyDescent="0.25">
      <c r="A186" s="1"/>
      <c r="B186" s="82"/>
      <c r="C186" s="83"/>
      <c r="D186" s="32"/>
    </row>
    <row r="187" spans="1:186" ht="13" x14ac:dyDescent="0.3">
      <c r="A187" s="1"/>
      <c r="B187" s="25"/>
      <c r="C187" s="35"/>
    </row>
    <row r="188" spans="1:186" ht="13" thickBot="1" x14ac:dyDescent="0.3">
      <c r="A188" s="1"/>
    </row>
    <row r="189" spans="1:186" ht="14.5" thickBot="1" x14ac:dyDescent="0.35">
      <c r="A189" s="1"/>
      <c r="B189" s="103" t="s">
        <v>345</v>
      </c>
      <c r="C189" s="104"/>
    </row>
    <row r="190" spans="1:186" ht="13.5" thickBot="1" x14ac:dyDescent="0.35">
      <c r="A190" s="1" t="s">
        <v>346</v>
      </c>
      <c r="B190" s="103" t="s">
        <v>347</v>
      </c>
      <c r="C190" s="104" t="s">
        <v>348</v>
      </c>
    </row>
    <row r="191" spans="1:186" ht="24.75" customHeight="1" thickBot="1" x14ac:dyDescent="0.35">
      <c r="A191" s="1"/>
      <c r="B191" s="11" t="str">
        <f>+$B$9</f>
        <v>Código ID Partida</v>
      </c>
      <c r="C191" s="12" t="str">
        <f>+$C$9</f>
        <v>Descripción</v>
      </c>
      <c r="GD191" s="3"/>
    </row>
    <row r="192" spans="1:186" ht="13" x14ac:dyDescent="0.3">
      <c r="A192" s="1"/>
      <c r="B192" s="36" t="s">
        <v>349</v>
      </c>
      <c r="C192" s="37" t="s">
        <v>350</v>
      </c>
    </row>
    <row r="193" spans="1:3" ht="12.5" x14ac:dyDescent="0.25">
      <c r="A193" s="1"/>
      <c r="B193" s="38" t="s">
        <v>351</v>
      </c>
      <c r="C193" s="39" t="s">
        <v>352</v>
      </c>
    </row>
    <row r="194" spans="1:3" ht="12.5" x14ac:dyDescent="0.25">
      <c r="A194" s="1"/>
      <c r="B194" s="38" t="s">
        <v>353</v>
      </c>
      <c r="C194" s="39" t="s">
        <v>354</v>
      </c>
    </row>
    <row r="195" spans="1:3" ht="12.5" x14ac:dyDescent="0.25">
      <c r="A195" s="1"/>
      <c r="B195" s="38" t="s">
        <v>355</v>
      </c>
      <c r="C195" s="39" t="s">
        <v>356</v>
      </c>
    </row>
    <row r="196" spans="1:3" ht="12.5" x14ac:dyDescent="0.25">
      <c r="A196" s="1"/>
      <c r="B196" s="38" t="s">
        <v>357</v>
      </c>
      <c r="C196" s="39" t="s">
        <v>358</v>
      </c>
    </row>
    <row r="197" spans="1:3" ht="12.5" x14ac:dyDescent="0.25">
      <c r="A197" s="1"/>
      <c r="B197" s="38" t="s">
        <v>359</v>
      </c>
      <c r="C197" s="39" t="s">
        <v>360</v>
      </c>
    </row>
    <row r="198" spans="1:3" ht="12.5" x14ac:dyDescent="0.25">
      <c r="A198" s="1"/>
      <c r="B198" s="38" t="s">
        <v>361</v>
      </c>
      <c r="C198" s="40" t="s">
        <v>362</v>
      </c>
    </row>
    <row r="199" spans="1:3" ht="12.5" x14ac:dyDescent="0.25">
      <c r="A199" s="1"/>
      <c r="B199" s="38" t="s">
        <v>363</v>
      </c>
      <c r="C199" s="40" t="s">
        <v>364</v>
      </c>
    </row>
    <row r="200" spans="1:3" ht="12.5" x14ac:dyDescent="0.25">
      <c r="A200" s="1"/>
      <c r="B200" s="38" t="s">
        <v>365</v>
      </c>
      <c r="C200" s="39" t="s">
        <v>366</v>
      </c>
    </row>
    <row r="201" spans="1:3" ht="12.5" x14ac:dyDescent="0.25">
      <c r="A201" s="1"/>
      <c r="B201" s="38" t="s">
        <v>367</v>
      </c>
      <c r="C201" s="39" t="s">
        <v>368</v>
      </c>
    </row>
    <row r="202" spans="1:3" ht="12.5" x14ac:dyDescent="0.25">
      <c r="A202" s="1"/>
      <c r="B202" s="38" t="s">
        <v>369</v>
      </c>
      <c r="C202" s="39" t="s">
        <v>370</v>
      </c>
    </row>
    <row r="203" spans="1:3" ht="12.5" x14ac:dyDescent="0.25">
      <c r="A203" s="1"/>
      <c r="B203" s="38" t="s">
        <v>371</v>
      </c>
      <c r="C203" s="39" t="s">
        <v>372</v>
      </c>
    </row>
    <row r="204" spans="1:3" ht="12.5" x14ac:dyDescent="0.25">
      <c r="A204" s="1"/>
      <c r="B204" s="38" t="s">
        <v>373</v>
      </c>
      <c r="C204" s="41" t="s">
        <v>374</v>
      </c>
    </row>
    <row r="205" spans="1:3" ht="12.5" x14ac:dyDescent="0.25">
      <c r="A205" s="1"/>
      <c r="B205" s="38" t="s">
        <v>375</v>
      </c>
      <c r="C205" s="41" t="s">
        <v>376</v>
      </c>
    </row>
    <row r="206" spans="1:3" ht="12.5" x14ac:dyDescent="0.25">
      <c r="B206" s="38"/>
      <c r="C206" s="41"/>
    </row>
    <row r="207" spans="1:3" ht="13" x14ac:dyDescent="0.3">
      <c r="B207" s="36" t="s">
        <v>377</v>
      </c>
      <c r="C207" s="42" t="s">
        <v>378</v>
      </c>
    </row>
    <row r="208" spans="1:3" ht="12.5" x14ac:dyDescent="0.25">
      <c r="B208" s="38" t="s">
        <v>379</v>
      </c>
      <c r="C208" s="39" t="s">
        <v>380</v>
      </c>
    </row>
    <row r="209" spans="2:3" ht="12.5" x14ac:dyDescent="0.25">
      <c r="B209" s="38" t="s">
        <v>381</v>
      </c>
      <c r="C209" s="39" t="s">
        <v>382</v>
      </c>
    </row>
    <row r="210" spans="2:3" ht="12.5" x14ac:dyDescent="0.25">
      <c r="B210" s="38" t="s">
        <v>383</v>
      </c>
      <c r="C210" s="39" t="s">
        <v>384</v>
      </c>
    </row>
    <row r="211" spans="2:3" ht="12.5" x14ac:dyDescent="0.25">
      <c r="B211" s="38" t="s">
        <v>385</v>
      </c>
      <c r="C211" s="39" t="s">
        <v>386</v>
      </c>
    </row>
    <row r="212" spans="2:3" ht="12.5" x14ac:dyDescent="0.25">
      <c r="B212" s="38" t="s">
        <v>387</v>
      </c>
      <c r="C212" s="39" t="s">
        <v>388</v>
      </c>
    </row>
    <row r="213" spans="2:3" ht="12.5" x14ac:dyDescent="0.25">
      <c r="B213" s="38" t="s">
        <v>389</v>
      </c>
      <c r="C213" s="41" t="s">
        <v>390</v>
      </c>
    </row>
    <row r="214" spans="2:3" ht="12.5" x14ac:dyDescent="0.25">
      <c r="B214" s="38" t="s">
        <v>391</v>
      </c>
      <c r="C214" s="41" t="s">
        <v>392</v>
      </c>
    </row>
    <row r="215" spans="2:3" ht="12.5" x14ac:dyDescent="0.25">
      <c r="B215" s="38" t="s">
        <v>393</v>
      </c>
      <c r="C215" s="41" t="s">
        <v>394</v>
      </c>
    </row>
    <row r="216" spans="2:3" ht="12.5" x14ac:dyDescent="0.25">
      <c r="B216" s="38" t="s">
        <v>395</v>
      </c>
      <c r="C216" s="41" t="s">
        <v>396</v>
      </c>
    </row>
    <row r="217" spans="2:3" ht="12.5" x14ac:dyDescent="0.25">
      <c r="B217" s="38"/>
      <c r="C217" s="41"/>
    </row>
    <row r="218" spans="2:3" ht="13" x14ac:dyDescent="0.3">
      <c r="B218" s="36" t="s">
        <v>397</v>
      </c>
      <c r="C218" s="42" t="s">
        <v>398</v>
      </c>
    </row>
    <row r="219" spans="2:3" ht="12.5" x14ac:dyDescent="0.25">
      <c r="B219" s="38" t="s">
        <v>399</v>
      </c>
      <c r="C219" s="39" t="s">
        <v>400</v>
      </c>
    </row>
    <row r="220" spans="2:3" ht="12.5" x14ac:dyDescent="0.25">
      <c r="B220" s="38" t="s">
        <v>401</v>
      </c>
      <c r="C220" s="39" t="s">
        <v>402</v>
      </c>
    </row>
    <row r="221" spans="2:3" s="18" customFormat="1" ht="12.5" x14ac:dyDescent="0.25">
      <c r="B221" s="38" t="s">
        <v>403</v>
      </c>
      <c r="C221" s="39" t="s">
        <v>404</v>
      </c>
    </row>
    <row r="222" spans="2:3" s="18" customFormat="1" ht="12.5" x14ac:dyDescent="0.25">
      <c r="B222" s="38" t="s">
        <v>405</v>
      </c>
      <c r="C222" s="39" t="s">
        <v>406</v>
      </c>
    </row>
    <row r="223" spans="2:3" s="18" customFormat="1" ht="12.5" x14ac:dyDescent="0.25">
      <c r="B223" s="38" t="s">
        <v>407</v>
      </c>
      <c r="C223" s="39" t="s">
        <v>408</v>
      </c>
    </row>
    <row r="224" spans="2:3" ht="12.5" x14ac:dyDescent="0.25">
      <c r="B224" s="38" t="s">
        <v>409</v>
      </c>
      <c r="C224" s="39" t="s">
        <v>410</v>
      </c>
    </row>
    <row r="225" spans="2:3" ht="13" x14ac:dyDescent="0.3">
      <c r="B225" s="38" t="s">
        <v>411</v>
      </c>
      <c r="C225" s="42" t="s">
        <v>412</v>
      </c>
    </row>
    <row r="226" spans="2:3" ht="12.5" x14ac:dyDescent="0.25">
      <c r="B226" s="38" t="s">
        <v>413</v>
      </c>
      <c r="C226" s="41" t="s">
        <v>414</v>
      </c>
    </row>
    <row r="227" spans="2:3" ht="12.5" x14ac:dyDescent="0.25">
      <c r="B227" s="38" t="s">
        <v>415</v>
      </c>
      <c r="C227" s="41" t="s">
        <v>416</v>
      </c>
    </row>
    <row r="228" spans="2:3" ht="12.5" x14ac:dyDescent="0.25">
      <c r="B228" s="38"/>
      <c r="C228" s="41"/>
    </row>
    <row r="229" spans="2:3" ht="13" x14ac:dyDescent="0.3">
      <c r="B229" s="36" t="s">
        <v>417</v>
      </c>
      <c r="C229" s="42" t="s">
        <v>418</v>
      </c>
    </row>
    <row r="230" spans="2:3" ht="12.5" x14ac:dyDescent="0.25">
      <c r="B230" s="38" t="s">
        <v>419</v>
      </c>
      <c r="C230" s="39" t="s">
        <v>420</v>
      </c>
    </row>
    <row r="231" spans="2:3" ht="12.5" x14ac:dyDescent="0.25">
      <c r="B231" s="38" t="s">
        <v>421</v>
      </c>
      <c r="C231" s="39" t="s">
        <v>422</v>
      </c>
    </row>
    <row r="232" spans="2:3" ht="12.5" x14ac:dyDescent="0.25">
      <c r="B232" s="38" t="s">
        <v>423</v>
      </c>
      <c r="C232" s="39" t="s">
        <v>424</v>
      </c>
    </row>
    <row r="233" spans="2:3" ht="12.5" x14ac:dyDescent="0.25">
      <c r="B233" s="38" t="s">
        <v>425</v>
      </c>
      <c r="C233" s="39" t="s">
        <v>426</v>
      </c>
    </row>
    <row r="234" spans="2:3" ht="12.5" x14ac:dyDescent="0.25">
      <c r="B234" s="38" t="s">
        <v>427</v>
      </c>
      <c r="C234" s="39" t="s">
        <v>428</v>
      </c>
    </row>
    <row r="235" spans="2:3" ht="12.5" x14ac:dyDescent="0.25">
      <c r="B235" s="38" t="s">
        <v>429</v>
      </c>
      <c r="C235" s="39" t="s">
        <v>430</v>
      </c>
    </row>
    <row r="236" spans="2:3" ht="12.5" x14ac:dyDescent="0.25">
      <c r="B236" s="38" t="s">
        <v>431</v>
      </c>
      <c r="C236" s="39" t="s">
        <v>432</v>
      </c>
    </row>
    <row r="237" spans="2:3" ht="12.5" x14ac:dyDescent="0.25">
      <c r="B237" s="38" t="s">
        <v>433</v>
      </c>
      <c r="C237" s="39" t="s">
        <v>434</v>
      </c>
    </row>
    <row r="238" spans="2:3" ht="12.5" x14ac:dyDescent="0.25">
      <c r="B238" s="38" t="s">
        <v>435</v>
      </c>
      <c r="C238" s="39" t="s">
        <v>436</v>
      </c>
    </row>
    <row r="239" spans="2:3" ht="12.5" x14ac:dyDescent="0.25">
      <c r="B239" s="38" t="s">
        <v>437</v>
      </c>
      <c r="C239" s="39" t="s">
        <v>438</v>
      </c>
    </row>
    <row r="240" spans="2:3" ht="12.5" x14ac:dyDescent="0.25">
      <c r="B240" s="38" t="s">
        <v>439</v>
      </c>
      <c r="C240" s="39" t="s">
        <v>440</v>
      </c>
    </row>
    <row r="241" spans="1:186" ht="12.5" x14ac:dyDescent="0.25">
      <c r="B241" s="38"/>
      <c r="C241" s="41"/>
    </row>
    <row r="242" spans="1:186" x14ac:dyDescent="0.25">
      <c r="B242" s="2"/>
      <c r="C242" s="2"/>
    </row>
    <row r="243" spans="1:186" x14ac:dyDescent="0.25">
      <c r="A243" s="2"/>
      <c r="B243" s="2"/>
      <c r="C243" s="2"/>
    </row>
    <row r="244" spans="1:186" ht="12" thickBot="1" x14ac:dyDescent="0.3">
      <c r="A244" s="2"/>
      <c r="B244" s="2"/>
      <c r="C244" s="2"/>
    </row>
    <row r="245" spans="1:186" ht="15.75" customHeight="1" thickBot="1" x14ac:dyDescent="0.35">
      <c r="A245" s="2"/>
      <c r="B245" s="103" t="s">
        <v>345</v>
      </c>
      <c r="C245" s="104"/>
    </row>
    <row r="246" spans="1:186" ht="14.25" customHeight="1" thickBot="1" x14ac:dyDescent="0.35">
      <c r="A246" s="1" t="s">
        <v>346</v>
      </c>
      <c r="B246" s="103" t="s">
        <v>347</v>
      </c>
      <c r="C246" s="104" t="s">
        <v>348</v>
      </c>
    </row>
    <row r="247" spans="1:186" ht="24.75" customHeight="1" thickBot="1" x14ac:dyDescent="0.35">
      <c r="A247" s="1"/>
      <c r="B247" s="11" t="str">
        <f>+$B$9</f>
        <v>Código ID Partida</v>
      </c>
      <c r="C247" s="12" t="str">
        <f>+$C$9</f>
        <v>Descripción</v>
      </c>
      <c r="GD247" s="3"/>
    </row>
    <row r="248" spans="1:186" ht="12.5" x14ac:dyDescent="0.25">
      <c r="B248" s="38"/>
      <c r="C248" s="41"/>
    </row>
    <row r="249" spans="1:186" ht="26" x14ac:dyDescent="0.3">
      <c r="B249" s="36" t="s">
        <v>441</v>
      </c>
      <c r="C249" s="42" t="s">
        <v>442</v>
      </c>
    </row>
    <row r="250" spans="1:186" ht="12.5" x14ac:dyDescent="0.25">
      <c r="B250" s="38" t="s">
        <v>443</v>
      </c>
      <c r="C250" s="43" t="s">
        <v>444</v>
      </c>
    </row>
    <row r="251" spans="1:186" ht="12.5" x14ac:dyDescent="0.25">
      <c r="B251" s="38" t="s">
        <v>445</v>
      </c>
      <c r="C251" s="43" t="s">
        <v>446</v>
      </c>
    </row>
    <row r="252" spans="1:186" ht="12.5" x14ac:dyDescent="0.25">
      <c r="B252" s="38" t="s">
        <v>447</v>
      </c>
      <c r="C252" s="43" t="s">
        <v>448</v>
      </c>
    </row>
    <row r="253" spans="1:186" ht="12.5" x14ac:dyDescent="0.25">
      <c r="B253" s="38" t="s">
        <v>449</v>
      </c>
      <c r="C253" s="43" t="s">
        <v>450</v>
      </c>
    </row>
    <row r="254" spans="1:186" ht="12.5" x14ac:dyDescent="0.25">
      <c r="B254" s="38" t="s">
        <v>451</v>
      </c>
      <c r="C254" s="43" t="s">
        <v>452</v>
      </c>
    </row>
    <row r="255" spans="1:186" s="18" customFormat="1" ht="13" x14ac:dyDescent="0.3">
      <c r="B255" s="38" t="s">
        <v>453</v>
      </c>
      <c r="C255" s="43" t="s">
        <v>454</v>
      </c>
    </row>
    <row r="256" spans="1:186" s="18" customFormat="1" ht="13" x14ac:dyDescent="0.3">
      <c r="B256" s="38" t="s">
        <v>455</v>
      </c>
      <c r="C256" s="43" t="s">
        <v>456</v>
      </c>
    </row>
    <row r="257" spans="2:3" s="18" customFormat="1" ht="12.5" x14ac:dyDescent="0.25">
      <c r="B257" s="38" t="s">
        <v>457</v>
      </c>
      <c r="C257" s="39" t="s">
        <v>458</v>
      </c>
    </row>
    <row r="258" spans="2:3" s="18" customFormat="1" ht="12.5" x14ac:dyDescent="0.25">
      <c r="B258" s="38" t="s">
        <v>459</v>
      </c>
      <c r="C258" s="43" t="s">
        <v>460</v>
      </c>
    </row>
    <row r="259" spans="2:3" s="18" customFormat="1" ht="12.5" x14ac:dyDescent="0.25">
      <c r="B259" s="38" t="s">
        <v>461</v>
      </c>
      <c r="C259" s="43" t="s">
        <v>462</v>
      </c>
    </row>
    <row r="260" spans="2:3" s="18" customFormat="1" ht="12.5" x14ac:dyDescent="0.25">
      <c r="B260" s="38" t="s">
        <v>463</v>
      </c>
      <c r="C260" s="43" t="s">
        <v>464</v>
      </c>
    </row>
    <row r="261" spans="2:3" s="18" customFormat="1" ht="12.5" x14ac:dyDescent="0.25">
      <c r="B261" s="38" t="s">
        <v>465</v>
      </c>
      <c r="C261" s="43" t="s">
        <v>466</v>
      </c>
    </row>
    <row r="262" spans="2:3" s="18" customFormat="1" ht="12.5" x14ac:dyDescent="0.25">
      <c r="B262" s="38" t="s">
        <v>467</v>
      </c>
      <c r="C262" s="43" t="s">
        <v>468</v>
      </c>
    </row>
    <row r="263" spans="2:3" s="18" customFormat="1" ht="25" x14ac:dyDescent="0.25">
      <c r="B263" s="38" t="s">
        <v>469</v>
      </c>
      <c r="C263" s="39" t="s">
        <v>470</v>
      </c>
    </row>
    <row r="264" spans="2:3" s="18" customFormat="1" ht="12.5" x14ac:dyDescent="0.25">
      <c r="B264" s="38" t="s">
        <v>471</v>
      </c>
      <c r="C264" s="43" t="s">
        <v>472</v>
      </c>
    </row>
    <row r="265" spans="2:3" s="18" customFormat="1" ht="12.5" x14ac:dyDescent="0.25">
      <c r="B265" s="38" t="s">
        <v>473</v>
      </c>
      <c r="C265" s="43" t="s">
        <v>474</v>
      </c>
    </row>
    <row r="266" spans="2:3" s="18" customFormat="1" ht="12.5" x14ac:dyDescent="0.25">
      <c r="B266" s="38" t="s">
        <v>475</v>
      </c>
      <c r="C266" s="43" t="s">
        <v>476</v>
      </c>
    </row>
    <row r="267" spans="2:3" s="18" customFormat="1" ht="12.5" x14ac:dyDescent="0.25">
      <c r="B267" s="38" t="s">
        <v>477</v>
      </c>
      <c r="C267" s="43" t="s">
        <v>478</v>
      </c>
    </row>
    <row r="268" spans="2:3" s="18" customFormat="1" ht="12.5" x14ac:dyDescent="0.25">
      <c r="B268" s="38" t="s">
        <v>479</v>
      </c>
      <c r="C268" s="43" t="s">
        <v>480</v>
      </c>
    </row>
    <row r="269" spans="2:3" s="18" customFormat="1" ht="12.5" x14ac:dyDescent="0.25">
      <c r="B269" s="38" t="s">
        <v>481</v>
      </c>
      <c r="C269" s="43" t="s">
        <v>482</v>
      </c>
    </row>
    <row r="270" spans="2:3" ht="12.5" x14ac:dyDescent="0.25">
      <c r="B270" s="38" t="s">
        <v>483</v>
      </c>
      <c r="C270" s="43" t="s">
        <v>484</v>
      </c>
    </row>
    <row r="271" spans="2:3" ht="12.5" x14ac:dyDescent="0.25">
      <c r="B271" s="38" t="s">
        <v>485</v>
      </c>
      <c r="C271" s="43" t="s">
        <v>486</v>
      </c>
    </row>
    <row r="272" spans="2:3" ht="12.5" x14ac:dyDescent="0.25">
      <c r="B272" s="38" t="s">
        <v>487</v>
      </c>
      <c r="C272" s="41" t="s">
        <v>488</v>
      </c>
    </row>
    <row r="273" spans="2:3" ht="12.5" x14ac:dyDescent="0.25">
      <c r="B273" s="38" t="s">
        <v>489</v>
      </c>
      <c r="C273" s="41" t="s">
        <v>490</v>
      </c>
    </row>
    <row r="274" spans="2:3" ht="12.5" x14ac:dyDescent="0.25">
      <c r="B274" s="38"/>
      <c r="C274" s="40"/>
    </row>
    <row r="275" spans="2:3" ht="13" x14ac:dyDescent="0.3">
      <c r="B275" s="36" t="s">
        <v>491</v>
      </c>
      <c r="C275" s="42" t="s">
        <v>492</v>
      </c>
    </row>
    <row r="276" spans="2:3" ht="12.5" x14ac:dyDescent="0.25">
      <c r="B276" s="38" t="s">
        <v>493</v>
      </c>
      <c r="C276" s="39" t="s">
        <v>494</v>
      </c>
    </row>
    <row r="277" spans="2:3" ht="12.5" x14ac:dyDescent="0.25">
      <c r="B277" s="38" t="s">
        <v>495</v>
      </c>
      <c r="C277" s="39" t="s">
        <v>496</v>
      </c>
    </row>
    <row r="278" spans="2:3" ht="12.5" x14ac:dyDescent="0.25">
      <c r="B278" s="38" t="s">
        <v>497</v>
      </c>
      <c r="C278" s="39" t="s">
        <v>498</v>
      </c>
    </row>
    <row r="279" spans="2:3" ht="12.5" x14ac:dyDescent="0.25">
      <c r="B279" s="38" t="s">
        <v>499</v>
      </c>
      <c r="C279" s="39" t="s">
        <v>500</v>
      </c>
    </row>
    <row r="280" spans="2:3" ht="12.5" x14ac:dyDescent="0.25">
      <c r="B280" s="38" t="s">
        <v>501</v>
      </c>
      <c r="C280" s="39" t="s">
        <v>502</v>
      </c>
    </row>
    <row r="281" spans="2:3" ht="12.5" x14ac:dyDescent="0.25">
      <c r="B281" s="38" t="s">
        <v>503</v>
      </c>
      <c r="C281" s="39" t="s">
        <v>504</v>
      </c>
    </row>
    <row r="282" spans="2:3" ht="12.5" x14ac:dyDescent="0.25">
      <c r="B282" s="38" t="s">
        <v>505</v>
      </c>
      <c r="C282" s="39" t="s">
        <v>506</v>
      </c>
    </row>
    <row r="283" spans="2:3" ht="12.5" x14ac:dyDescent="0.25">
      <c r="B283" s="38" t="s">
        <v>507</v>
      </c>
      <c r="C283" s="39" t="s">
        <v>508</v>
      </c>
    </row>
    <row r="284" spans="2:3" ht="12.5" x14ac:dyDescent="0.25">
      <c r="B284" s="38"/>
      <c r="C284" s="39"/>
    </row>
    <row r="285" spans="2:3" ht="13" x14ac:dyDescent="0.3">
      <c r="B285" s="36" t="s">
        <v>509</v>
      </c>
      <c r="C285" s="42" t="s">
        <v>510</v>
      </c>
    </row>
    <row r="286" spans="2:3" ht="12.5" x14ac:dyDescent="0.25">
      <c r="B286" s="38" t="s">
        <v>511</v>
      </c>
      <c r="C286" s="40" t="s">
        <v>512</v>
      </c>
    </row>
    <row r="287" spans="2:3" ht="12.5" x14ac:dyDescent="0.25">
      <c r="B287" s="38" t="s">
        <v>513</v>
      </c>
      <c r="C287" s="40" t="s">
        <v>514</v>
      </c>
    </row>
    <row r="288" spans="2:3" ht="12.5" x14ac:dyDescent="0.25">
      <c r="B288" s="38" t="s">
        <v>515</v>
      </c>
      <c r="C288" s="40" t="s">
        <v>516</v>
      </c>
    </row>
    <row r="289" spans="2:3" ht="12.5" x14ac:dyDescent="0.25">
      <c r="B289" s="38" t="s">
        <v>517</v>
      </c>
      <c r="C289" s="41" t="s">
        <v>518</v>
      </c>
    </row>
    <row r="290" spans="2:3" ht="12.5" x14ac:dyDescent="0.25">
      <c r="B290" s="38" t="s">
        <v>519</v>
      </c>
      <c r="C290" s="41" t="s">
        <v>520</v>
      </c>
    </row>
    <row r="291" spans="2:3" ht="12.5" x14ac:dyDescent="0.25">
      <c r="B291" s="38" t="s">
        <v>521</v>
      </c>
      <c r="C291" s="40" t="s">
        <v>522</v>
      </c>
    </row>
    <row r="292" spans="2:3" ht="12.5" x14ac:dyDescent="0.25">
      <c r="B292" s="38" t="s">
        <v>523</v>
      </c>
      <c r="C292" s="39" t="s">
        <v>524</v>
      </c>
    </row>
    <row r="293" spans="2:3" ht="12.5" x14ac:dyDescent="0.25">
      <c r="B293" s="38" t="s">
        <v>525</v>
      </c>
      <c r="C293" s="39" t="s">
        <v>526</v>
      </c>
    </row>
    <row r="294" spans="2:3" ht="12.5" x14ac:dyDescent="0.25">
      <c r="B294" s="38"/>
      <c r="C294" s="39"/>
    </row>
    <row r="295" spans="2:3" ht="13" x14ac:dyDescent="0.3">
      <c r="B295" s="36" t="s">
        <v>527</v>
      </c>
      <c r="C295" s="42" t="s">
        <v>528</v>
      </c>
    </row>
    <row r="296" spans="2:3" ht="12.5" x14ac:dyDescent="0.25">
      <c r="B296" s="38" t="s">
        <v>529</v>
      </c>
      <c r="C296" s="40" t="s">
        <v>352</v>
      </c>
    </row>
    <row r="297" spans="2:3" ht="12.5" x14ac:dyDescent="0.25">
      <c r="B297" s="38" t="s">
        <v>530</v>
      </c>
      <c r="C297" s="40" t="s">
        <v>354</v>
      </c>
    </row>
    <row r="298" spans="2:3" ht="12.5" x14ac:dyDescent="0.25">
      <c r="B298" s="38" t="s">
        <v>531</v>
      </c>
      <c r="C298" s="40" t="s">
        <v>532</v>
      </c>
    </row>
    <row r="299" spans="2:3" ht="12.5" x14ac:dyDescent="0.25">
      <c r="B299" s="38" t="s">
        <v>533</v>
      </c>
      <c r="C299" s="41" t="s">
        <v>534</v>
      </c>
    </row>
    <row r="300" spans="2:3" ht="12.5" x14ac:dyDescent="0.25">
      <c r="B300" s="38" t="s">
        <v>535</v>
      </c>
      <c r="C300" s="41" t="s">
        <v>536</v>
      </c>
    </row>
    <row r="301" spans="2:3" ht="12.5" x14ac:dyDescent="0.25">
      <c r="B301" s="38" t="s">
        <v>537</v>
      </c>
      <c r="C301" s="40" t="s">
        <v>538</v>
      </c>
    </row>
    <row r="302" spans="2:3" ht="12.5" x14ac:dyDescent="0.25">
      <c r="B302" s="38" t="s">
        <v>539</v>
      </c>
      <c r="C302" s="39" t="s">
        <v>540</v>
      </c>
    </row>
    <row r="303" spans="2:3" ht="12.5" x14ac:dyDescent="0.25">
      <c r="B303" s="38" t="s">
        <v>541</v>
      </c>
      <c r="C303" s="39" t="s">
        <v>542</v>
      </c>
    </row>
    <row r="304" spans="2:3" ht="12.5" x14ac:dyDescent="0.25">
      <c r="B304" s="38" t="s">
        <v>543</v>
      </c>
      <c r="C304" s="40" t="s">
        <v>544</v>
      </c>
    </row>
    <row r="305" spans="1:186" ht="12.5" x14ac:dyDescent="0.25">
      <c r="B305" s="38" t="s">
        <v>545</v>
      </c>
      <c r="C305" s="40" t="s">
        <v>546</v>
      </c>
    </row>
    <row r="306" spans="1:186" ht="13" thickBot="1" x14ac:dyDescent="0.3">
      <c r="B306" s="38"/>
      <c r="C306" s="39"/>
    </row>
    <row r="307" spans="1:186" ht="15.75" customHeight="1" thickBot="1" x14ac:dyDescent="0.35">
      <c r="B307" s="103" t="s">
        <v>345</v>
      </c>
      <c r="C307" s="104"/>
    </row>
    <row r="308" spans="1:186" ht="14.25" customHeight="1" thickBot="1" x14ac:dyDescent="0.35">
      <c r="A308" s="1" t="s">
        <v>346</v>
      </c>
      <c r="B308" s="103" t="s">
        <v>347</v>
      </c>
      <c r="C308" s="104" t="s">
        <v>348</v>
      </c>
    </row>
    <row r="309" spans="1:186" ht="24.75" customHeight="1" thickBot="1" x14ac:dyDescent="0.35">
      <c r="A309" s="1"/>
      <c r="B309" s="11" t="str">
        <f>+$B$9</f>
        <v>Código ID Partida</v>
      </c>
      <c r="C309" s="12" t="str">
        <f>+$C$9</f>
        <v>Descripción</v>
      </c>
      <c r="GD309" s="3"/>
    </row>
    <row r="310" spans="1:186" ht="12.5" x14ac:dyDescent="0.25">
      <c r="B310" s="38"/>
      <c r="C310" s="40"/>
    </row>
    <row r="311" spans="1:186" ht="13" x14ac:dyDescent="0.3">
      <c r="B311" s="36" t="s">
        <v>547</v>
      </c>
      <c r="C311" s="42" t="s">
        <v>548</v>
      </c>
    </row>
    <row r="312" spans="1:186" ht="12.5" x14ac:dyDescent="0.25">
      <c r="B312" s="38" t="s">
        <v>549</v>
      </c>
      <c r="C312" s="41" t="s">
        <v>550</v>
      </c>
    </row>
    <row r="313" spans="1:186" s="18" customFormat="1" ht="12.5" x14ac:dyDescent="0.25">
      <c r="B313" s="38" t="s">
        <v>551</v>
      </c>
      <c r="C313" s="41" t="s">
        <v>552</v>
      </c>
    </row>
    <row r="314" spans="1:186" s="18" customFormat="1" ht="12.5" x14ac:dyDescent="0.25">
      <c r="B314" s="38" t="s">
        <v>553</v>
      </c>
      <c r="C314" s="41" t="s">
        <v>554</v>
      </c>
    </row>
    <row r="315" spans="1:186" s="18" customFormat="1" ht="12.5" x14ac:dyDescent="0.25">
      <c r="B315" s="38" t="s">
        <v>555</v>
      </c>
      <c r="C315" s="41" t="s">
        <v>556</v>
      </c>
    </row>
    <row r="316" spans="1:186" s="18" customFormat="1" ht="12.5" x14ac:dyDescent="0.25">
      <c r="B316" s="38" t="s">
        <v>557</v>
      </c>
      <c r="C316" s="41" t="s">
        <v>558</v>
      </c>
    </row>
    <row r="317" spans="1:186" s="18" customFormat="1" ht="12.5" x14ac:dyDescent="0.25">
      <c r="B317" s="38" t="s">
        <v>559</v>
      </c>
      <c r="C317" s="41" t="s">
        <v>560</v>
      </c>
    </row>
    <row r="318" spans="1:186" s="18" customFormat="1" ht="12.5" x14ac:dyDescent="0.25">
      <c r="B318" s="38" t="s">
        <v>561</v>
      </c>
      <c r="C318" s="41" t="s">
        <v>562</v>
      </c>
    </row>
    <row r="319" spans="1:186" s="18" customFormat="1" ht="12.5" x14ac:dyDescent="0.25">
      <c r="B319" s="38" t="s">
        <v>563</v>
      </c>
      <c r="C319" s="41" t="s">
        <v>564</v>
      </c>
    </row>
    <row r="320" spans="1:186" s="18" customFormat="1" ht="12.5" x14ac:dyDescent="0.25">
      <c r="B320" s="38"/>
      <c r="C320" s="40"/>
    </row>
    <row r="321" spans="2:3" ht="13" x14ac:dyDescent="0.3">
      <c r="B321" s="36" t="s">
        <v>565</v>
      </c>
      <c r="C321" s="42" t="s">
        <v>566</v>
      </c>
    </row>
    <row r="322" spans="2:3" ht="12.5" x14ac:dyDescent="0.25">
      <c r="B322" s="38" t="s">
        <v>567</v>
      </c>
      <c r="C322" s="39" t="s">
        <v>568</v>
      </c>
    </row>
    <row r="323" spans="2:3" ht="12.5" x14ac:dyDescent="0.25">
      <c r="B323" s="38" t="s">
        <v>569</v>
      </c>
      <c r="C323" s="39" t="s">
        <v>570</v>
      </c>
    </row>
    <row r="324" spans="2:3" ht="12.5" x14ac:dyDescent="0.25">
      <c r="B324" s="38" t="s">
        <v>571</v>
      </c>
      <c r="C324" s="39" t="s">
        <v>572</v>
      </c>
    </row>
    <row r="325" spans="2:3" ht="12.5" x14ac:dyDescent="0.25">
      <c r="B325" s="38" t="s">
        <v>573</v>
      </c>
      <c r="C325" s="39" t="s">
        <v>574</v>
      </c>
    </row>
    <row r="326" spans="2:3" ht="12.5" x14ac:dyDescent="0.25">
      <c r="B326" s="38" t="s">
        <v>575</v>
      </c>
      <c r="C326" s="39" t="s">
        <v>576</v>
      </c>
    </row>
    <row r="327" spans="2:3" ht="12.5" x14ac:dyDescent="0.25">
      <c r="B327" s="38" t="s">
        <v>577</v>
      </c>
      <c r="C327" s="39" t="s">
        <v>578</v>
      </c>
    </row>
    <row r="328" spans="2:3" ht="12.5" x14ac:dyDescent="0.25">
      <c r="B328" s="38" t="s">
        <v>579</v>
      </c>
      <c r="C328" s="39" t="s">
        <v>580</v>
      </c>
    </row>
    <row r="329" spans="2:3" ht="12.5" x14ac:dyDescent="0.25">
      <c r="B329" s="38" t="s">
        <v>581</v>
      </c>
      <c r="C329" s="39" t="s">
        <v>582</v>
      </c>
    </row>
    <row r="330" spans="2:3" ht="12.5" x14ac:dyDescent="0.25">
      <c r="B330" s="38" t="s">
        <v>583</v>
      </c>
      <c r="C330" s="39" t="s">
        <v>584</v>
      </c>
    </row>
    <row r="331" spans="2:3" ht="12.5" x14ac:dyDescent="0.25">
      <c r="B331" s="38" t="s">
        <v>585</v>
      </c>
      <c r="C331" s="39" t="s">
        <v>586</v>
      </c>
    </row>
    <row r="332" spans="2:3" ht="12.5" x14ac:dyDescent="0.25">
      <c r="B332" s="38" t="s">
        <v>587</v>
      </c>
      <c r="C332" s="39" t="s">
        <v>588</v>
      </c>
    </row>
    <row r="333" spans="2:3" ht="12.5" x14ac:dyDescent="0.25">
      <c r="B333" s="38" t="s">
        <v>589</v>
      </c>
      <c r="C333" s="39" t="s">
        <v>590</v>
      </c>
    </row>
    <row r="334" spans="2:3" ht="12.5" x14ac:dyDescent="0.25">
      <c r="B334" s="38" t="s">
        <v>591</v>
      </c>
      <c r="C334" s="39" t="s">
        <v>592</v>
      </c>
    </row>
    <row r="335" spans="2:3" ht="12.5" x14ac:dyDescent="0.25">
      <c r="B335" s="38" t="s">
        <v>593</v>
      </c>
      <c r="C335" s="39" t="s">
        <v>594</v>
      </c>
    </row>
    <row r="336" spans="2:3" ht="12.5" x14ac:dyDescent="0.25">
      <c r="B336" s="38" t="s">
        <v>595</v>
      </c>
      <c r="C336" s="39" t="s">
        <v>596</v>
      </c>
    </row>
    <row r="337" spans="2:3" ht="12.5" x14ac:dyDescent="0.25">
      <c r="B337" s="38"/>
      <c r="C337" s="40"/>
    </row>
    <row r="338" spans="2:3" ht="13" x14ac:dyDescent="0.3">
      <c r="B338" s="36" t="s">
        <v>597</v>
      </c>
      <c r="C338" s="42" t="s">
        <v>598</v>
      </c>
    </row>
    <row r="339" spans="2:3" ht="12.5" x14ac:dyDescent="0.25">
      <c r="B339" s="38" t="s">
        <v>599</v>
      </c>
      <c r="C339" s="40" t="s">
        <v>600</v>
      </c>
    </row>
    <row r="340" spans="2:3" ht="12.5" x14ac:dyDescent="0.25">
      <c r="B340" s="38" t="s">
        <v>601</v>
      </c>
      <c r="C340" s="40" t="s">
        <v>602</v>
      </c>
    </row>
    <row r="341" spans="2:3" ht="12.5" x14ac:dyDescent="0.25">
      <c r="B341" s="38" t="s">
        <v>603</v>
      </c>
      <c r="C341" s="40" t="s">
        <v>604</v>
      </c>
    </row>
    <row r="342" spans="2:3" ht="12.5" x14ac:dyDescent="0.25">
      <c r="B342" s="38" t="s">
        <v>605</v>
      </c>
      <c r="C342" s="40" t="s">
        <v>606</v>
      </c>
    </row>
    <row r="343" spans="2:3" ht="12.5" x14ac:dyDescent="0.25">
      <c r="B343" s="38" t="s">
        <v>607</v>
      </c>
      <c r="C343" s="40" t="s">
        <v>608</v>
      </c>
    </row>
    <row r="344" spans="2:3" ht="12.5" x14ac:dyDescent="0.25">
      <c r="B344" s="38" t="s">
        <v>609</v>
      </c>
      <c r="C344" s="40" t="s">
        <v>610</v>
      </c>
    </row>
    <row r="345" spans="2:3" ht="12.5" x14ac:dyDescent="0.25">
      <c r="B345" s="38" t="s">
        <v>611</v>
      </c>
      <c r="C345" s="40" t="s">
        <v>612</v>
      </c>
    </row>
    <row r="346" spans="2:3" ht="12.5" x14ac:dyDescent="0.25">
      <c r="B346" s="38" t="s">
        <v>613</v>
      </c>
      <c r="C346" s="40" t="s">
        <v>614</v>
      </c>
    </row>
    <row r="347" spans="2:3" ht="12.5" x14ac:dyDescent="0.25">
      <c r="B347" s="38" t="s">
        <v>615</v>
      </c>
      <c r="C347" s="40" t="s">
        <v>616</v>
      </c>
    </row>
    <row r="348" spans="2:3" s="18" customFormat="1" ht="12.5" x14ac:dyDescent="0.25">
      <c r="B348" s="44" t="s">
        <v>617</v>
      </c>
      <c r="C348" s="40" t="s">
        <v>618</v>
      </c>
    </row>
    <row r="349" spans="2:3" s="18" customFormat="1" ht="12.5" x14ac:dyDescent="0.25">
      <c r="B349" s="44" t="s">
        <v>619</v>
      </c>
      <c r="C349" s="40" t="s">
        <v>620</v>
      </c>
    </row>
    <row r="350" spans="2:3" s="18" customFormat="1" ht="12.5" x14ac:dyDescent="0.25">
      <c r="B350" s="44"/>
      <c r="C350" s="40"/>
    </row>
    <row r="351" spans="2:3" s="18" customFormat="1" ht="12.5" x14ac:dyDescent="0.25">
      <c r="B351" s="44" t="s">
        <v>621</v>
      </c>
      <c r="C351" s="40" t="s">
        <v>622</v>
      </c>
    </row>
    <row r="352" spans="2:3" s="18" customFormat="1" ht="12.5" x14ac:dyDescent="0.25">
      <c r="B352" s="44" t="s">
        <v>623</v>
      </c>
      <c r="C352" s="40" t="s">
        <v>624</v>
      </c>
    </row>
    <row r="353" spans="2:4" ht="12.5" x14ac:dyDescent="0.25">
      <c r="B353" s="38"/>
      <c r="C353" s="40"/>
    </row>
    <row r="354" spans="2:4" ht="13" x14ac:dyDescent="0.3">
      <c r="B354" s="36" t="s">
        <v>625</v>
      </c>
      <c r="C354" s="42" t="s">
        <v>626</v>
      </c>
    </row>
    <row r="355" spans="2:4" ht="12.5" x14ac:dyDescent="0.25">
      <c r="B355" s="38" t="s">
        <v>627</v>
      </c>
      <c r="C355" s="40" t="s">
        <v>628</v>
      </c>
    </row>
    <row r="356" spans="2:4" ht="13" x14ac:dyDescent="0.3">
      <c r="B356" s="38" t="s">
        <v>629</v>
      </c>
      <c r="C356" s="40" t="s">
        <v>630</v>
      </c>
      <c r="D356" s="21" t="s">
        <v>109</v>
      </c>
    </row>
    <row r="357" spans="2:4" ht="12.5" x14ac:dyDescent="0.25">
      <c r="B357" s="38" t="s">
        <v>631</v>
      </c>
      <c r="C357" s="40" t="s">
        <v>632</v>
      </c>
    </row>
    <row r="358" spans="2:4" ht="12.5" x14ac:dyDescent="0.25">
      <c r="B358" s="38" t="s">
        <v>633</v>
      </c>
      <c r="C358" s="40" t="s">
        <v>634</v>
      </c>
    </row>
    <row r="359" spans="2:4" ht="12.5" x14ac:dyDescent="0.25">
      <c r="B359" s="33" t="s">
        <v>635</v>
      </c>
      <c r="C359" s="34" t="s">
        <v>636</v>
      </c>
      <c r="D359" s="21" t="s">
        <v>344</v>
      </c>
    </row>
    <row r="360" spans="2:4" ht="12.5" x14ac:dyDescent="0.25">
      <c r="B360" s="38" t="s">
        <v>637</v>
      </c>
      <c r="C360" s="40" t="s">
        <v>638</v>
      </c>
    </row>
    <row r="361" spans="2:4" ht="12.5" x14ac:dyDescent="0.25">
      <c r="B361" s="38" t="s">
        <v>639</v>
      </c>
      <c r="C361" s="40" t="s">
        <v>640</v>
      </c>
    </row>
    <row r="362" spans="2:4" ht="12.5" x14ac:dyDescent="0.25">
      <c r="B362" s="38"/>
      <c r="C362" s="40"/>
    </row>
    <row r="363" spans="2:4" ht="13" x14ac:dyDescent="0.3">
      <c r="B363" s="36" t="s">
        <v>641</v>
      </c>
      <c r="C363" s="42" t="s">
        <v>642</v>
      </c>
    </row>
    <row r="364" spans="2:4" ht="12.5" x14ac:dyDescent="0.25">
      <c r="B364" s="38" t="s">
        <v>643</v>
      </c>
      <c r="C364" s="40" t="s">
        <v>644</v>
      </c>
    </row>
    <row r="365" spans="2:4" ht="12.5" x14ac:dyDescent="0.25">
      <c r="B365" s="38" t="s">
        <v>645</v>
      </c>
      <c r="C365" s="40" t="s">
        <v>646</v>
      </c>
    </row>
    <row r="366" spans="2:4" ht="12.5" x14ac:dyDescent="0.25">
      <c r="B366" s="38" t="s">
        <v>647</v>
      </c>
      <c r="C366" s="40" t="s">
        <v>648</v>
      </c>
    </row>
    <row r="367" spans="2:4" ht="12.5" x14ac:dyDescent="0.25">
      <c r="B367" s="38" t="s">
        <v>649</v>
      </c>
      <c r="C367" s="40" t="s">
        <v>650</v>
      </c>
    </row>
    <row r="368" spans="2:4" ht="12.5" x14ac:dyDescent="0.25">
      <c r="B368" s="38" t="s">
        <v>651</v>
      </c>
      <c r="C368" s="40" t="s">
        <v>652</v>
      </c>
    </row>
    <row r="369" spans="1:186" ht="12.5" x14ac:dyDescent="0.25">
      <c r="B369" s="38" t="s">
        <v>653</v>
      </c>
      <c r="C369" s="40" t="s">
        <v>654</v>
      </c>
    </row>
    <row r="370" spans="1:186" ht="12.5" x14ac:dyDescent="0.25">
      <c r="B370" s="38" t="s">
        <v>655</v>
      </c>
      <c r="C370" s="40" t="s">
        <v>656</v>
      </c>
    </row>
    <row r="371" spans="1:186" ht="12.5" x14ac:dyDescent="0.25">
      <c r="B371" s="38" t="s">
        <v>657</v>
      </c>
      <c r="C371" s="40" t="s">
        <v>658</v>
      </c>
    </row>
    <row r="372" spans="1:186" ht="12.5" x14ac:dyDescent="0.25">
      <c r="B372" s="38"/>
      <c r="C372" s="40"/>
    </row>
    <row r="373" spans="1:186" ht="13" thickBot="1" x14ac:dyDescent="0.3">
      <c r="B373" s="38"/>
      <c r="C373" s="40"/>
    </row>
    <row r="374" spans="1:186" ht="15.75" customHeight="1" thickBot="1" x14ac:dyDescent="0.35">
      <c r="B374" s="103" t="s">
        <v>345</v>
      </c>
      <c r="C374" s="104"/>
    </row>
    <row r="375" spans="1:186" ht="13.5" customHeight="1" thickBot="1" x14ac:dyDescent="0.35">
      <c r="B375" s="103" t="s">
        <v>347</v>
      </c>
      <c r="C375" s="104" t="s">
        <v>348</v>
      </c>
    </row>
    <row r="376" spans="1:186" ht="24.75" customHeight="1" thickBot="1" x14ac:dyDescent="0.35">
      <c r="A376" s="1"/>
      <c r="B376" s="11" t="str">
        <f>+$B$9</f>
        <v>Código ID Partida</v>
      </c>
      <c r="C376" s="12" t="str">
        <f>+$C$9</f>
        <v>Descripción</v>
      </c>
      <c r="GD376" s="3"/>
    </row>
    <row r="377" spans="1:186" ht="12.5" x14ac:dyDescent="0.25">
      <c r="B377" s="38"/>
      <c r="C377" s="40"/>
    </row>
    <row r="378" spans="1:186" ht="13" x14ac:dyDescent="0.3">
      <c r="B378" s="36" t="s">
        <v>659</v>
      </c>
      <c r="C378" s="42" t="s">
        <v>660</v>
      </c>
    </row>
    <row r="379" spans="1:186" ht="12.5" x14ac:dyDescent="0.25">
      <c r="B379" s="38" t="s">
        <v>661</v>
      </c>
      <c r="C379" s="40" t="s">
        <v>662</v>
      </c>
    </row>
    <row r="380" spans="1:186" ht="12.5" x14ac:dyDescent="0.25">
      <c r="B380" s="38" t="s">
        <v>663</v>
      </c>
      <c r="C380" s="40" t="s">
        <v>664</v>
      </c>
    </row>
    <row r="381" spans="1:186" ht="12.5" x14ac:dyDescent="0.25">
      <c r="B381" s="38" t="s">
        <v>665</v>
      </c>
      <c r="C381" s="40" t="s">
        <v>666</v>
      </c>
    </row>
    <row r="382" spans="1:186" ht="12.5" x14ac:dyDescent="0.25">
      <c r="B382" s="38" t="s">
        <v>667</v>
      </c>
      <c r="C382" s="40" t="s">
        <v>668</v>
      </c>
    </row>
    <row r="383" spans="1:186" ht="12.5" x14ac:dyDescent="0.25">
      <c r="B383" s="38" t="s">
        <v>669</v>
      </c>
      <c r="C383" s="40" t="s">
        <v>670</v>
      </c>
    </row>
    <row r="384" spans="1:186" ht="12.5" x14ac:dyDescent="0.25">
      <c r="B384" s="38" t="s">
        <v>671</v>
      </c>
      <c r="C384" s="40" t="s">
        <v>181</v>
      </c>
    </row>
    <row r="385" spans="2:3" ht="12.5" x14ac:dyDescent="0.25">
      <c r="B385" s="38"/>
      <c r="C385" s="40"/>
    </row>
    <row r="386" spans="2:3" ht="13" x14ac:dyDescent="0.3">
      <c r="B386" s="36" t="s">
        <v>672</v>
      </c>
      <c r="C386" s="42" t="s">
        <v>673</v>
      </c>
    </row>
    <row r="387" spans="2:3" ht="12.5" x14ac:dyDescent="0.25">
      <c r="B387" s="38" t="s">
        <v>674</v>
      </c>
      <c r="C387" s="39" t="s">
        <v>675</v>
      </c>
    </row>
    <row r="388" spans="2:3" ht="12.5" x14ac:dyDescent="0.25">
      <c r="B388" s="38" t="s">
        <v>676</v>
      </c>
      <c r="C388" s="39" t="s">
        <v>677</v>
      </c>
    </row>
    <row r="389" spans="2:3" ht="12.5" x14ac:dyDescent="0.25">
      <c r="B389" s="38" t="s">
        <v>678</v>
      </c>
      <c r="C389" s="39" t="s">
        <v>679</v>
      </c>
    </row>
    <row r="390" spans="2:3" ht="12.5" x14ac:dyDescent="0.25">
      <c r="B390" s="38"/>
      <c r="C390" s="39"/>
    </row>
    <row r="391" spans="2:3" ht="13" x14ac:dyDescent="0.3">
      <c r="B391" s="36" t="s">
        <v>680</v>
      </c>
      <c r="C391" s="42" t="s">
        <v>681</v>
      </c>
    </row>
    <row r="392" spans="2:3" ht="12.5" x14ac:dyDescent="0.25">
      <c r="B392" s="38" t="s">
        <v>682</v>
      </c>
      <c r="C392" s="40" t="s">
        <v>683</v>
      </c>
    </row>
    <row r="393" spans="2:3" ht="12.5" x14ac:dyDescent="0.25">
      <c r="B393" s="38" t="s">
        <v>684</v>
      </c>
      <c r="C393" s="40" t="s">
        <v>685</v>
      </c>
    </row>
    <row r="394" spans="2:3" ht="12.5" x14ac:dyDescent="0.25">
      <c r="B394" s="38" t="s">
        <v>686</v>
      </c>
      <c r="C394" s="40" t="s">
        <v>687</v>
      </c>
    </row>
    <row r="395" spans="2:3" ht="12.5" x14ac:dyDescent="0.25">
      <c r="B395" s="38" t="s">
        <v>688</v>
      </c>
      <c r="C395" s="40" t="s">
        <v>689</v>
      </c>
    </row>
    <row r="396" spans="2:3" ht="12.5" x14ac:dyDescent="0.25">
      <c r="B396" s="38" t="s">
        <v>690</v>
      </c>
      <c r="C396" s="40" t="s">
        <v>691</v>
      </c>
    </row>
    <row r="397" spans="2:3" ht="12.5" x14ac:dyDescent="0.25">
      <c r="B397" s="38" t="s">
        <v>692</v>
      </c>
      <c r="C397" s="40" t="s">
        <v>693</v>
      </c>
    </row>
    <row r="398" spans="2:3" ht="12.5" x14ac:dyDescent="0.25">
      <c r="B398" s="38" t="s">
        <v>694</v>
      </c>
      <c r="C398" s="40" t="s">
        <v>695</v>
      </c>
    </row>
    <row r="399" spans="2:3" ht="12.5" x14ac:dyDescent="0.25">
      <c r="B399" s="38" t="s">
        <v>696</v>
      </c>
      <c r="C399" s="40" t="s">
        <v>697</v>
      </c>
    </row>
    <row r="400" spans="2:3" ht="12.5" x14ac:dyDescent="0.25">
      <c r="B400" s="38"/>
      <c r="C400" s="41"/>
    </row>
    <row r="401" spans="2:3" ht="13" x14ac:dyDescent="0.3">
      <c r="B401" s="36" t="s">
        <v>698</v>
      </c>
      <c r="C401" s="42" t="s">
        <v>699</v>
      </c>
    </row>
    <row r="402" spans="2:3" ht="12.5" x14ac:dyDescent="0.25">
      <c r="B402" s="38" t="s">
        <v>700</v>
      </c>
      <c r="C402" s="40" t="s">
        <v>701</v>
      </c>
    </row>
    <row r="403" spans="2:3" ht="12.5" x14ac:dyDescent="0.25">
      <c r="B403" s="38" t="s">
        <v>702</v>
      </c>
      <c r="C403" s="40" t="s">
        <v>703</v>
      </c>
    </row>
    <row r="404" spans="2:3" ht="12.5" x14ac:dyDescent="0.25">
      <c r="B404" s="38" t="s">
        <v>704</v>
      </c>
      <c r="C404" s="40" t="s">
        <v>705</v>
      </c>
    </row>
    <row r="405" spans="2:3" ht="12.5" x14ac:dyDescent="0.25">
      <c r="B405" s="38" t="s">
        <v>706</v>
      </c>
      <c r="C405" s="40" t="s">
        <v>707</v>
      </c>
    </row>
    <row r="406" spans="2:3" ht="12.5" x14ac:dyDescent="0.25">
      <c r="B406" s="38" t="s">
        <v>708</v>
      </c>
      <c r="C406" s="40" t="s">
        <v>709</v>
      </c>
    </row>
    <row r="407" spans="2:3" ht="12.5" x14ac:dyDescent="0.25">
      <c r="B407" s="38" t="s">
        <v>710</v>
      </c>
      <c r="C407" s="40" t="s">
        <v>711</v>
      </c>
    </row>
    <row r="408" spans="2:3" ht="12.5" x14ac:dyDescent="0.25">
      <c r="B408" s="38" t="s">
        <v>712</v>
      </c>
      <c r="C408" s="40" t="s">
        <v>713</v>
      </c>
    </row>
    <row r="409" spans="2:3" ht="12.5" x14ac:dyDescent="0.25">
      <c r="B409" s="38" t="s">
        <v>714</v>
      </c>
      <c r="C409" s="40" t="s">
        <v>715</v>
      </c>
    </row>
    <row r="410" spans="2:3" ht="12.5" x14ac:dyDescent="0.25">
      <c r="B410" s="38" t="s">
        <v>716</v>
      </c>
      <c r="C410" s="40" t="s">
        <v>717</v>
      </c>
    </row>
    <row r="411" spans="2:3" ht="12.5" x14ac:dyDescent="0.25">
      <c r="B411" s="38" t="s">
        <v>718</v>
      </c>
      <c r="C411" s="40" t="s">
        <v>719</v>
      </c>
    </row>
    <row r="412" spans="2:3" ht="12.5" x14ac:dyDescent="0.25">
      <c r="B412" s="38" t="s">
        <v>720</v>
      </c>
      <c r="C412" s="40" t="s">
        <v>721</v>
      </c>
    </row>
    <row r="413" spans="2:3" ht="12.5" x14ac:dyDescent="0.25">
      <c r="B413" s="38" t="s">
        <v>722</v>
      </c>
      <c r="C413" s="40" t="s">
        <v>723</v>
      </c>
    </row>
    <row r="414" spans="2:3" ht="12.5" x14ac:dyDescent="0.25">
      <c r="B414" s="38"/>
      <c r="C414" s="40"/>
    </row>
    <row r="415" spans="2:3" ht="13" x14ac:dyDescent="0.3">
      <c r="B415" s="36" t="s">
        <v>724</v>
      </c>
      <c r="C415" s="42" t="s">
        <v>725</v>
      </c>
    </row>
    <row r="416" spans="2:3" ht="12.5" x14ac:dyDescent="0.25">
      <c r="B416" s="38" t="s">
        <v>726</v>
      </c>
      <c r="C416" s="40" t="s">
        <v>727</v>
      </c>
    </row>
    <row r="417" spans="2:7" ht="12.5" x14ac:dyDescent="0.25">
      <c r="B417" s="38" t="s">
        <v>728</v>
      </c>
      <c r="C417" s="40" t="s">
        <v>729</v>
      </c>
    </row>
    <row r="418" spans="2:7" ht="12.5" x14ac:dyDescent="0.25">
      <c r="B418" s="38" t="s">
        <v>730</v>
      </c>
      <c r="C418" s="40" t="s">
        <v>731</v>
      </c>
    </row>
    <row r="419" spans="2:7" ht="12.5" x14ac:dyDescent="0.25">
      <c r="B419" s="38"/>
      <c r="C419" s="40"/>
    </row>
    <row r="420" spans="2:7" ht="13" x14ac:dyDescent="0.3">
      <c r="B420" s="45" t="s">
        <v>732</v>
      </c>
      <c r="C420" s="46" t="s">
        <v>733</v>
      </c>
      <c r="D420" s="21" t="s">
        <v>344</v>
      </c>
    </row>
    <row r="421" spans="2:7" ht="12.5" x14ac:dyDescent="0.25">
      <c r="B421" s="33" t="s">
        <v>734</v>
      </c>
      <c r="C421" s="34" t="s">
        <v>735</v>
      </c>
      <c r="D421" s="21" t="s">
        <v>344</v>
      </c>
    </row>
    <row r="422" spans="2:7" ht="12.5" x14ac:dyDescent="0.25">
      <c r="B422" s="33" t="s">
        <v>736</v>
      </c>
      <c r="C422" s="34" t="s">
        <v>737</v>
      </c>
      <c r="D422" s="21" t="s">
        <v>344</v>
      </c>
    </row>
    <row r="423" spans="2:7" ht="12.5" x14ac:dyDescent="0.25">
      <c r="B423" s="33" t="s">
        <v>738</v>
      </c>
      <c r="C423" s="34" t="s">
        <v>739</v>
      </c>
      <c r="D423" s="21" t="s">
        <v>344</v>
      </c>
    </row>
    <row r="424" spans="2:7" ht="12.5" x14ac:dyDescent="0.25">
      <c r="B424" s="38"/>
      <c r="C424" s="40"/>
    </row>
    <row r="425" spans="2:7" ht="13" x14ac:dyDescent="0.3">
      <c r="B425" s="36" t="s">
        <v>740</v>
      </c>
      <c r="C425" s="42" t="s">
        <v>741</v>
      </c>
    </row>
    <row r="426" spans="2:7" ht="12.5" x14ac:dyDescent="0.25">
      <c r="B426" s="38" t="s">
        <v>742</v>
      </c>
      <c r="C426" s="40" t="s">
        <v>743</v>
      </c>
    </row>
    <row r="427" spans="2:7" ht="12.5" x14ac:dyDescent="0.25">
      <c r="B427" s="38" t="s">
        <v>744</v>
      </c>
      <c r="C427" s="40" t="s">
        <v>745</v>
      </c>
    </row>
    <row r="428" spans="2:7" ht="12.5" x14ac:dyDescent="0.25">
      <c r="B428" s="38" t="s">
        <v>746</v>
      </c>
      <c r="C428" s="40" t="s">
        <v>747</v>
      </c>
    </row>
    <row r="429" spans="2:7" ht="12.5" x14ac:dyDescent="0.25">
      <c r="B429" s="38" t="s">
        <v>748</v>
      </c>
      <c r="C429" s="40" t="s">
        <v>749</v>
      </c>
    </row>
    <row r="430" spans="2:7" ht="12.5" x14ac:dyDescent="0.25">
      <c r="B430" s="38" t="s">
        <v>750</v>
      </c>
      <c r="C430" s="40" t="s">
        <v>751</v>
      </c>
    </row>
    <row r="431" spans="2:7" s="18" customFormat="1" ht="12.5" x14ac:dyDescent="0.25">
      <c r="B431" s="38" t="s">
        <v>752</v>
      </c>
      <c r="C431" s="40" t="s">
        <v>753</v>
      </c>
    </row>
    <row r="432" spans="2:7" s="18" customFormat="1" ht="13" x14ac:dyDescent="0.3">
      <c r="B432" s="47" t="s">
        <v>754</v>
      </c>
      <c r="C432" s="48" t="s">
        <v>755</v>
      </c>
      <c r="D432" s="21" t="s">
        <v>112</v>
      </c>
      <c r="E432" s="2"/>
      <c r="F432" s="2"/>
      <c r="G432" s="2"/>
    </row>
    <row r="433" spans="2:4" s="18" customFormat="1" ht="13" x14ac:dyDescent="0.3">
      <c r="B433" s="47" t="s">
        <v>756</v>
      </c>
      <c r="C433" s="48" t="s">
        <v>757</v>
      </c>
      <c r="D433" s="21" t="s">
        <v>112</v>
      </c>
    </row>
    <row r="434" spans="2:4" s="18" customFormat="1" ht="13" x14ac:dyDescent="0.3">
      <c r="B434" s="47" t="s">
        <v>758</v>
      </c>
      <c r="C434" s="48" t="s">
        <v>759</v>
      </c>
      <c r="D434" s="21" t="s">
        <v>112</v>
      </c>
    </row>
    <row r="435" spans="2:4" x14ac:dyDescent="0.25">
      <c r="B435" s="2"/>
      <c r="C435" s="2"/>
    </row>
    <row r="436" spans="2:4" ht="12.5" x14ac:dyDescent="0.25">
      <c r="B436" s="38"/>
      <c r="C436" s="40"/>
    </row>
    <row r="437" spans="2:4" ht="12.5" x14ac:dyDescent="0.25">
      <c r="B437" s="38" t="s">
        <v>760</v>
      </c>
      <c r="C437" s="40" t="s">
        <v>761</v>
      </c>
    </row>
    <row r="438" spans="2:4" ht="12.5" x14ac:dyDescent="0.25">
      <c r="B438" s="38" t="s">
        <v>762</v>
      </c>
      <c r="C438" s="40" t="s">
        <v>763</v>
      </c>
    </row>
    <row r="439" spans="2:4" ht="12.5" x14ac:dyDescent="0.25">
      <c r="B439" s="38"/>
      <c r="C439" s="40"/>
    </row>
    <row r="440" spans="2:4" ht="13" x14ac:dyDescent="0.3">
      <c r="B440" s="36" t="s">
        <v>764</v>
      </c>
      <c r="C440" s="42" t="s">
        <v>765</v>
      </c>
    </row>
    <row r="441" spans="2:4" ht="12.5" x14ac:dyDescent="0.25">
      <c r="B441" s="38" t="s">
        <v>766</v>
      </c>
      <c r="C441" s="41" t="s">
        <v>767</v>
      </c>
    </row>
    <row r="442" spans="2:4" ht="12.5" x14ac:dyDescent="0.25">
      <c r="B442" s="38" t="s">
        <v>768</v>
      </c>
      <c r="C442" s="41" t="s">
        <v>769</v>
      </c>
    </row>
    <row r="443" spans="2:4" ht="12.5" x14ac:dyDescent="0.25">
      <c r="B443" s="38" t="s">
        <v>770</v>
      </c>
      <c r="C443" s="41" t="s">
        <v>771</v>
      </c>
    </row>
    <row r="444" spans="2:4" ht="12.5" x14ac:dyDescent="0.25">
      <c r="B444" s="38" t="s">
        <v>772</v>
      </c>
      <c r="C444" s="41" t="s">
        <v>773</v>
      </c>
    </row>
    <row r="445" spans="2:4" ht="12.5" x14ac:dyDescent="0.25">
      <c r="B445" s="38" t="s">
        <v>774</v>
      </c>
      <c r="C445" s="41" t="s">
        <v>775</v>
      </c>
    </row>
    <row r="446" spans="2:4" ht="12.5" x14ac:dyDescent="0.25">
      <c r="B446" s="38" t="s">
        <v>776</v>
      </c>
      <c r="C446" s="41" t="s">
        <v>777</v>
      </c>
    </row>
    <row r="447" spans="2:4" ht="12.5" x14ac:dyDescent="0.25">
      <c r="B447" s="38" t="s">
        <v>778</v>
      </c>
      <c r="C447" s="41" t="s">
        <v>779</v>
      </c>
    </row>
    <row r="448" spans="2:4" ht="12.5" hidden="1" x14ac:dyDescent="0.25">
      <c r="B448" s="38"/>
      <c r="C448" s="41"/>
    </row>
    <row r="449" spans="2:3" ht="12.5" x14ac:dyDescent="0.25">
      <c r="B449" s="38" t="s">
        <v>780</v>
      </c>
      <c r="C449" s="49" t="s">
        <v>781</v>
      </c>
    </row>
    <row r="450" spans="2:3" ht="12.5" x14ac:dyDescent="0.25">
      <c r="B450" s="38" t="s">
        <v>782</v>
      </c>
      <c r="C450" s="41" t="s">
        <v>783</v>
      </c>
    </row>
    <row r="451" spans="2:3" ht="12.5" x14ac:dyDescent="0.25">
      <c r="B451" s="38"/>
      <c r="C451" s="41"/>
    </row>
    <row r="452" spans="2:3" ht="13" x14ac:dyDescent="0.3">
      <c r="B452" s="36" t="s">
        <v>784</v>
      </c>
      <c r="C452" s="42" t="s">
        <v>785</v>
      </c>
    </row>
    <row r="453" spans="2:3" ht="12.5" x14ac:dyDescent="0.25">
      <c r="B453" s="38" t="s">
        <v>786</v>
      </c>
      <c r="C453" s="41" t="s">
        <v>787</v>
      </c>
    </row>
    <row r="454" spans="2:3" ht="12.5" x14ac:dyDescent="0.25">
      <c r="B454" s="50"/>
      <c r="C454" s="50"/>
    </row>
    <row r="455" spans="2:3" ht="12.5" x14ac:dyDescent="0.25">
      <c r="B455" s="50"/>
      <c r="C455" s="50"/>
    </row>
    <row r="456" spans="2:3" ht="12.5" x14ac:dyDescent="0.25">
      <c r="B456" s="50"/>
      <c r="C456" s="50"/>
    </row>
    <row r="457" spans="2:3" ht="12.5" x14ac:dyDescent="0.25">
      <c r="B457" s="50"/>
      <c r="C457" s="50"/>
    </row>
    <row r="458" spans="2:3" ht="12.5" x14ac:dyDescent="0.25">
      <c r="B458" s="50"/>
      <c r="C458" s="50"/>
    </row>
    <row r="459" spans="2:3" ht="12.5" x14ac:dyDescent="0.25">
      <c r="B459" s="50"/>
      <c r="C459" s="50"/>
    </row>
    <row r="460" spans="2:3" ht="12.5" x14ac:dyDescent="0.25">
      <c r="B460" s="3"/>
      <c r="C460" s="50"/>
    </row>
    <row r="461" spans="2:3" ht="12.5" x14ac:dyDescent="0.25">
      <c r="B461" s="50"/>
      <c r="C461" s="50"/>
    </row>
    <row r="462" spans="2:3" ht="12.5" x14ac:dyDescent="0.25">
      <c r="B462" s="50"/>
      <c r="C462" s="50"/>
    </row>
    <row r="463" spans="2:3" ht="12.5" x14ac:dyDescent="0.25">
      <c r="B463" s="50"/>
      <c r="C463" s="50"/>
    </row>
    <row r="464" spans="2:3" ht="12.5" x14ac:dyDescent="0.25">
      <c r="B464" s="50"/>
      <c r="C464" s="50"/>
    </row>
    <row r="465" spans="2:3" ht="12.5" x14ac:dyDescent="0.25">
      <c r="B465" s="50"/>
      <c r="C465" s="50"/>
    </row>
    <row r="466" spans="2:3" ht="12.5" x14ac:dyDescent="0.25">
      <c r="B466" s="50"/>
      <c r="C466" s="50"/>
    </row>
    <row r="467" spans="2:3" ht="12.5" x14ac:dyDescent="0.25">
      <c r="B467" s="50"/>
      <c r="C467" s="50"/>
    </row>
    <row r="468" spans="2:3" ht="12.5" x14ac:dyDescent="0.25">
      <c r="B468" s="50"/>
      <c r="C468" s="50"/>
    </row>
    <row r="469" spans="2:3" ht="12.5" x14ac:dyDescent="0.25">
      <c r="B469" s="50"/>
      <c r="C469" s="50"/>
    </row>
    <row r="470" spans="2:3" ht="12.5" x14ac:dyDescent="0.25">
      <c r="B470" s="50"/>
      <c r="C470" s="50"/>
    </row>
    <row r="471" spans="2:3" ht="12.5" x14ac:dyDescent="0.25">
      <c r="B471" s="50"/>
      <c r="C471" s="50"/>
    </row>
    <row r="472" spans="2:3" ht="12.5" x14ac:dyDescent="0.25">
      <c r="B472" s="50"/>
      <c r="C472" s="50"/>
    </row>
    <row r="473" spans="2:3" ht="12.5" x14ac:dyDescent="0.25">
      <c r="B473" s="50"/>
      <c r="C473" s="50"/>
    </row>
    <row r="474" spans="2:3" ht="12.5" x14ac:dyDescent="0.25">
      <c r="B474" s="50"/>
      <c r="C474" s="50"/>
    </row>
    <row r="475" spans="2:3" ht="14" x14ac:dyDescent="0.3">
      <c r="B475" s="51"/>
      <c r="C475" s="51"/>
    </row>
    <row r="476" spans="2:3" ht="14" x14ac:dyDescent="0.3">
      <c r="B476" s="51"/>
      <c r="C476" s="51"/>
    </row>
    <row r="477" spans="2:3" ht="14" x14ac:dyDescent="0.3">
      <c r="B477" s="51"/>
      <c r="C477" s="51"/>
    </row>
    <row r="478" spans="2:3" ht="14" x14ac:dyDescent="0.3">
      <c r="B478" s="51"/>
      <c r="C478" s="51"/>
    </row>
    <row r="479" spans="2:3" ht="14" x14ac:dyDescent="0.3">
      <c r="B479" s="51"/>
      <c r="C479" s="51"/>
    </row>
    <row r="480" spans="2:3" ht="14" x14ac:dyDescent="0.3">
      <c r="B480" s="51"/>
      <c r="C480" s="51"/>
    </row>
    <row r="481" spans="2:3" ht="14" x14ac:dyDescent="0.3">
      <c r="B481" s="51"/>
      <c r="C481" s="51"/>
    </row>
    <row r="482" spans="2:3" ht="14" x14ac:dyDescent="0.3">
      <c r="B482" s="51"/>
      <c r="C482" s="51"/>
    </row>
    <row r="483" spans="2:3" ht="14" x14ac:dyDescent="0.3">
      <c r="B483" s="51"/>
      <c r="C483" s="51"/>
    </row>
    <row r="484" spans="2:3" ht="14" x14ac:dyDescent="0.3">
      <c r="B484" s="51"/>
      <c r="C484" s="51"/>
    </row>
    <row r="485" spans="2:3" ht="14" x14ac:dyDescent="0.3">
      <c r="B485" s="51"/>
      <c r="C485" s="51"/>
    </row>
    <row r="486" spans="2:3" ht="14" x14ac:dyDescent="0.3">
      <c r="B486" s="51"/>
      <c r="C486" s="51"/>
    </row>
    <row r="487" spans="2:3" ht="14" x14ac:dyDescent="0.3">
      <c r="B487" s="51"/>
      <c r="C487" s="51"/>
    </row>
    <row r="488" spans="2:3" ht="14" x14ac:dyDescent="0.3">
      <c r="B488" s="51"/>
      <c r="C488" s="51"/>
    </row>
    <row r="489" spans="2:3" ht="14" x14ac:dyDescent="0.3">
      <c r="B489" s="51"/>
      <c r="C489" s="51"/>
    </row>
    <row r="490" spans="2:3" ht="14" x14ac:dyDescent="0.3">
      <c r="B490" s="51"/>
      <c r="C490" s="51"/>
    </row>
    <row r="491" spans="2:3" ht="14" x14ac:dyDescent="0.3">
      <c r="B491" s="51"/>
      <c r="C491" s="51"/>
    </row>
    <row r="492" spans="2:3" ht="14" x14ac:dyDescent="0.3">
      <c r="B492" s="51"/>
      <c r="C492" s="51"/>
    </row>
    <row r="493" spans="2:3" ht="14" x14ac:dyDescent="0.3">
      <c r="B493" s="51"/>
      <c r="C493" s="51"/>
    </row>
    <row r="494" spans="2:3" ht="14" x14ac:dyDescent="0.3">
      <c r="B494" s="51"/>
      <c r="C494" s="51"/>
    </row>
    <row r="495" spans="2:3" ht="14" x14ac:dyDescent="0.3">
      <c r="B495" s="51"/>
      <c r="C495" s="51"/>
    </row>
    <row r="496" spans="2:3" ht="14" x14ac:dyDescent="0.3">
      <c r="B496" s="51"/>
      <c r="C496" s="51"/>
    </row>
    <row r="497" spans="2:3" ht="14" x14ac:dyDescent="0.3">
      <c r="B497" s="51"/>
      <c r="C497" s="51"/>
    </row>
    <row r="498" spans="2:3" ht="14" x14ac:dyDescent="0.3">
      <c r="B498" s="51"/>
      <c r="C498" s="51"/>
    </row>
    <row r="499" spans="2:3" ht="14.5" x14ac:dyDescent="0.35">
      <c r="B499" s="52"/>
      <c r="C499" s="52"/>
    </row>
    <row r="500" spans="2:3" ht="14.5" x14ac:dyDescent="0.35">
      <c r="B500" s="52"/>
      <c r="C500" s="52"/>
    </row>
    <row r="501" spans="2:3" ht="14.5" x14ac:dyDescent="0.35">
      <c r="B501" s="52"/>
      <c r="C501" s="52"/>
    </row>
    <row r="502" spans="2:3" ht="14.5" x14ac:dyDescent="0.35">
      <c r="B502" s="52"/>
      <c r="C502" s="52"/>
    </row>
    <row r="503" spans="2:3" ht="14.5" x14ac:dyDescent="0.35">
      <c r="B503" s="52"/>
      <c r="C503" s="52"/>
    </row>
    <row r="504" spans="2:3" ht="14.5" x14ac:dyDescent="0.35">
      <c r="B504" s="52"/>
      <c r="C504" s="52"/>
    </row>
    <row r="505" spans="2:3" ht="14.5" x14ac:dyDescent="0.35">
      <c r="B505" s="52"/>
      <c r="C505" s="52"/>
    </row>
    <row r="506" spans="2:3" ht="14.5" x14ac:dyDescent="0.35">
      <c r="B506" s="52"/>
      <c r="C506" s="52"/>
    </row>
    <row r="507" spans="2:3" ht="14.5" x14ac:dyDescent="0.35">
      <c r="B507" s="52"/>
      <c r="C507" s="52"/>
    </row>
    <row r="508" spans="2:3" ht="14.5" x14ac:dyDescent="0.35">
      <c r="B508" s="52"/>
      <c r="C508" s="52"/>
    </row>
    <row r="509" spans="2:3" ht="14.5" x14ac:dyDescent="0.35">
      <c r="B509" s="52"/>
      <c r="C509" s="52"/>
    </row>
    <row r="510" spans="2:3" ht="14.5" x14ac:dyDescent="0.35">
      <c r="B510" s="52"/>
      <c r="C510" s="52"/>
    </row>
    <row r="511" spans="2:3" ht="14.5" x14ac:dyDescent="0.35">
      <c r="B511" s="52"/>
      <c r="C511" s="52"/>
    </row>
    <row r="512" spans="2:3" ht="14.5" x14ac:dyDescent="0.3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D297-59E9-4FEB-887A-11921D64FDA5}">
  <sheetPr>
    <pageSetUpPr fitToPage="1"/>
  </sheetPr>
  <dimension ref="A1:K36"/>
  <sheetViews>
    <sheetView zoomScale="80" zoomScaleNormal="80" workbookViewId="0">
      <selection activeCell="D16" sqref="D16"/>
    </sheetView>
  </sheetViews>
  <sheetFormatPr baseColWidth="10" defaultColWidth="10.7265625" defaultRowHeight="14.5" x14ac:dyDescent="0.35"/>
  <cols>
    <col min="1" max="1" width="13.453125" style="113" customWidth="1"/>
    <col min="2" max="2" width="43.90625" style="113" bestFit="1" customWidth="1"/>
    <col min="3" max="8" width="14.36328125" style="113" customWidth="1"/>
    <col min="9" max="10" width="12.7265625" style="113" customWidth="1"/>
    <col min="11" max="11" width="11.54296875" style="114" bestFit="1" customWidth="1"/>
    <col min="12" max="16384" width="10.7265625" style="113"/>
  </cols>
  <sheetData>
    <row r="1" spans="1:11" x14ac:dyDescent="0.35">
      <c r="A1" s="113" t="s">
        <v>948</v>
      </c>
    </row>
    <row r="2" spans="1:11" x14ac:dyDescent="0.35">
      <c r="A2" s="113" t="s">
        <v>949</v>
      </c>
    </row>
    <row r="3" spans="1:11" x14ac:dyDescent="0.35">
      <c r="A3" s="115" t="s">
        <v>950</v>
      </c>
      <c r="B3" s="116" t="s">
        <v>10</v>
      </c>
      <c r="C3" s="116" t="s">
        <v>951</v>
      </c>
      <c r="D3" s="116" t="s">
        <v>952</v>
      </c>
      <c r="E3" s="116" t="s">
        <v>953</v>
      </c>
      <c r="F3" s="116" t="s">
        <v>954</v>
      </c>
      <c r="G3" s="116" t="s">
        <v>955</v>
      </c>
      <c r="H3" s="116" t="s">
        <v>956</v>
      </c>
      <c r="I3" s="116" t="s">
        <v>957</v>
      </c>
      <c r="J3" s="117" t="s">
        <v>958</v>
      </c>
      <c r="K3" s="114" t="s">
        <v>959</v>
      </c>
    </row>
    <row r="4" spans="1:11" x14ac:dyDescent="0.35">
      <c r="A4" s="118" t="s">
        <v>960</v>
      </c>
      <c r="B4" s="113" t="s">
        <v>961</v>
      </c>
      <c r="C4" s="119">
        <v>3323510</v>
      </c>
      <c r="D4" s="113">
        <v>0</v>
      </c>
      <c r="E4" s="119">
        <v>3323510</v>
      </c>
      <c r="F4" s="113">
        <v>0</v>
      </c>
      <c r="G4" s="119">
        <v>3323510</v>
      </c>
      <c r="H4" s="113">
        <v>0</v>
      </c>
      <c r="I4" s="113">
        <v>0</v>
      </c>
      <c r="J4" s="120">
        <v>0</v>
      </c>
    </row>
    <row r="5" spans="1:11" x14ac:dyDescent="0.35">
      <c r="A5" s="118" t="s">
        <v>962</v>
      </c>
      <c r="B5" s="113" t="s">
        <v>963</v>
      </c>
      <c r="C5" s="119">
        <v>72395032</v>
      </c>
      <c r="D5" s="119">
        <v>59083313</v>
      </c>
      <c r="E5" s="119">
        <v>13311719</v>
      </c>
      <c r="F5" s="113">
        <v>0</v>
      </c>
      <c r="G5" s="119">
        <v>13311719</v>
      </c>
      <c r="H5" s="113">
        <v>0</v>
      </c>
      <c r="I5" s="113">
        <v>0</v>
      </c>
      <c r="J5" s="120">
        <v>0</v>
      </c>
    </row>
    <row r="6" spans="1:11" x14ac:dyDescent="0.35">
      <c r="A6" s="118" t="s">
        <v>964</v>
      </c>
      <c r="B6" s="113" t="s">
        <v>965</v>
      </c>
      <c r="C6" s="119">
        <v>5935682</v>
      </c>
      <c r="D6" s="119">
        <v>5935682</v>
      </c>
      <c r="E6" s="113">
        <v>0</v>
      </c>
      <c r="F6" s="113">
        <v>0</v>
      </c>
      <c r="G6" s="113">
        <v>0</v>
      </c>
      <c r="H6" s="113">
        <v>0</v>
      </c>
      <c r="I6" s="113">
        <v>0</v>
      </c>
      <c r="J6" s="120">
        <v>0</v>
      </c>
    </row>
    <row r="7" spans="1:11" x14ac:dyDescent="0.35">
      <c r="A7" s="118" t="s">
        <v>966</v>
      </c>
      <c r="B7" s="113" t="s">
        <v>967</v>
      </c>
      <c r="C7" s="119">
        <v>240779507</v>
      </c>
      <c r="D7" s="113">
        <v>0</v>
      </c>
      <c r="E7" s="119">
        <v>240779507</v>
      </c>
      <c r="F7" s="113">
        <v>0</v>
      </c>
      <c r="G7" s="119">
        <v>240779507</v>
      </c>
      <c r="H7" s="113">
        <v>0</v>
      </c>
      <c r="I7" s="113">
        <v>0</v>
      </c>
      <c r="J7" s="120">
        <v>0</v>
      </c>
    </row>
    <row r="8" spans="1:11" x14ac:dyDescent="0.35">
      <c r="A8" s="118" t="s">
        <v>968</v>
      </c>
      <c r="B8" s="113" t="s">
        <v>969</v>
      </c>
      <c r="C8" s="119">
        <v>90196</v>
      </c>
      <c r="D8" s="113">
        <v>0</v>
      </c>
      <c r="E8" s="119">
        <v>90196</v>
      </c>
      <c r="F8" s="113">
        <v>0</v>
      </c>
      <c r="G8" s="119">
        <v>90196</v>
      </c>
      <c r="H8" s="113">
        <v>0</v>
      </c>
      <c r="I8" s="113">
        <v>0</v>
      </c>
      <c r="J8" s="120">
        <v>0</v>
      </c>
    </row>
    <row r="9" spans="1:11" x14ac:dyDescent="0.35">
      <c r="A9" s="118" t="s">
        <v>970</v>
      </c>
      <c r="B9" s="113" t="s">
        <v>971</v>
      </c>
      <c r="C9" s="119">
        <v>368570201</v>
      </c>
      <c r="D9" s="113">
        <v>0</v>
      </c>
      <c r="E9" s="119">
        <v>368570201</v>
      </c>
      <c r="F9" s="113">
        <v>0</v>
      </c>
      <c r="G9" s="119">
        <v>368570201</v>
      </c>
      <c r="H9" s="113">
        <v>0</v>
      </c>
      <c r="I9" s="113">
        <v>0</v>
      </c>
      <c r="J9" s="120">
        <v>0</v>
      </c>
      <c r="K9" s="121" t="str">
        <f>+[1]ANALISIS!A42</f>
        <v>R-2</v>
      </c>
    </row>
    <row r="10" spans="1:11" x14ac:dyDescent="0.35">
      <c r="A10" s="118" t="s">
        <v>972</v>
      </c>
      <c r="B10" s="113" t="s">
        <v>973</v>
      </c>
      <c r="C10" s="119">
        <v>2720528</v>
      </c>
      <c r="D10" s="113">
        <v>0</v>
      </c>
      <c r="E10" s="119">
        <v>2720528</v>
      </c>
      <c r="F10" s="113">
        <v>0</v>
      </c>
      <c r="G10" s="119">
        <v>2720528</v>
      </c>
      <c r="H10" s="113">
        <v>0</v>
      </c>
      <c r="I10" s="113">
        <v>0</v>
      </c>
      <c r="J10" s="120">
        <v>0</v>
      </c>
      <c r="K10" s="121" t="str">
        <f>+[1]ANALISIS!A42</f>
        <v>R-2</v>
      </c>
    </row>
    <row r="11" spans="1:11" x14ac:dyDescent="0.35">
      <c r="A11" s="118" t="s">
        <v>974</v>
      </c>
      <c r="B11" s="113" t="s">
        <v>975</v>
      </c>
      <c r="C11" s="119">
        <v>71916136</v>
      </c>
      <c r="D11" s="113">
        <v>0</v>
      </c>
      <c r="E11" s="119">
        <v>71916136</v>
      </c>
      <c r="F11" s="113">
        <v>0</v>
      </c>
      <c r="G11" s="119">
        <v>71916136</v>
      </c>
      <c r="H11" s="113">
        <v>0</v>
      </c>
      <c r="I11" s="113">
        <v>0</v>
      </c>
      <c r="J11" s="120">
        <v>0</v>
      </c>
      <c r="K11" s="121" t="str">
        <f>+[1]ANALISIS!A42</f>
        <v>R-2</v>
      </c>
    </row>
    <row r="12" spans="1:11" x14ac:dyDescent="0.35">
      <c r="A12" s="118" t="s">
        <v>976</v>
      </c>
      <c r="B12" s="113" t="s">
        <v>977</v>
      </c>
      <c r="C12" s="119">
        <v>105610385</v>
      </c>
      <c r="D12" s="113">
        <v>0</v>
      </c>
      <c r="E12" s="119">
        <v>105610385</v>
      </c>
      <c r="F12" s="113">
        <v>0</v>
      </c>
      <c r="G12" s="119">
        <v>105610385</v>
      </c>
      <c r="H12" s="113">
        <v>0</v>
      </c>
      <c r="I12" s="113">
        <v>0</v>
      </c>
      <c r="J12" s="120">
        <v>0</v>
      </c>
    </row>
    <row r="13" spans="1:11" x14ac:dyDescent="0.35">
      <c r="A13" s="118" t="s">
        <v>978</v>
      </c>
      <c r="B13" s="113" t="s">
        <v>979</v>
      </c>
      <c r="C13" s="119">
        <v>277781572</v>
      </c>
      <c r="D13" s="113">
        <v>0</v>
      </c>
      <c r="E13" s="119">
        <v>277781572</v>
      </c>
      <c r="F13" s="113">
        <v>0</v>
      </c>
      <c r="G13" s="119">
        <v>277781572</v>
      </c>
      <c r="H13" s="113">
        <v>0</v>
      </c>
      <c r="I13" s="113">
        <v>0</v>
      </c>
      <c r="J13" s="120">
        <v>0</v>
      </c>
    </row>
    <row r="14" spans="1:11" x14ac:dyDescent="0.35">
      <c r="A14" s="118" t="s">
        <v>980</v>
      </c>
      <c r="B14" s="113" t="s">
        <v>981</v>
      </c>
      <c r="C14" s="113">
        <v>0</v>
      </c>
      <c r="D14" s="119">
        <v>38491411</v>
      </c>
      <c r="E14" s="113">
        <v>0</v>
      </c>
      <c r="F14" s="119">
        <v>38491411</v>
      </c>
      <c r="G14" s="113">
        <v>0</v>
      </c>
      <c r="H14" s="119">
        <v>38491411</v>
      </c>
      <c r="I14" s="113">
        <v>0</v>
      </c>
      <c r="J14" s="120">
        <v>0</v>
      </c>
    </row>
    <row r="15" spans="1:11" x14ac:dyDescent="0.35">
      <c r="A15" s="118" t="s">
        <v>982</v>
      </c>
      <c r="B15" s="113" t="s">
        <v>983</v>
      </c>
      <c r="C15" s="119">
        <v>1105071</v>
      </c>
      <c r="D15" s="119">
        <v>1105071</v>
      </c>
      <c r="E15" s="113">
        <v>0</v>
      </c>
      <c r="F15" s="113">
        <v>0</v>
      </c>
      <c r="G15" s="113">
        <v>0</v>
      </c>
      <c r="H15" s="113">
        <v>0</v>
      </c>
      <c r="I15" s="113">
        <v>0</v>
      </c>
      <c r="J15" s="120">
        <v>0</v>
      </c>
    </row>
    <row r="16" spans="1:11" x14ac:dyDescent="0.35">
      <c r="A16" s="118" t="s">
        <v>984</v>
      </c>
      <c r="B16" s="113" t="s">
        <v>985</v>
      </c>
      <c r="C16" s="113">
        <v>0</v>
      </c>
      <c r="D16" s="119">
        <v>50000000</v>
      </c>
      <c r="E16" s="113">
        <v>0</v>
      </c>
      <c r="F16" s="119">
        <v>50000000</v>
      </c>
      <c r="G16" s="113">
        <v>0</v>
      </c>
      <c r="H16" s="119">
        <v>50000000</v>
      </c>
      <c r="I16" s="113">
        <v>0</v>
      </c>
      <c r="J16" s="120">
        <v>0</v>
      </c>
      <c r="K16" s="121" t="str">
        <f>+[1]ANALISIS!A2</f>
        <v>R-1</v>
      </c>
    </row>
    <row r="17" spans="1:11" x14ac:dyDescent="0.35">
      <c r="A17" s="118" t="s">
        <v>986</v>
      </c>
      <c r="B17" s="113" t="s">
        <v>987</v>
      </c>
      <c r="C17" s="119">
        <v>69669108</v>
      </c>
      <c r="D17" s="119">
        <v>202473034</v>
      </c>
      <c r="E17" s="113">
        <v>0</v>
      </c>
      <c r="F17" s="119">
        <v>132803926</v>
      </c>
      <c r="G17" s="113">
        <v>0</v>
      </c>
      <c r="H17" s="119">
        <v>132803926</v>
      </c>
      <c r="I17" s="113">
        <v>0</v>
      </c>
      <c r="J17" s="120">
        <v>0</v>
      </c>
      <c r="K17" s="121" t="str">
        <f>+[1]ANALISIS!A2</f>
        <v>R-1</v>
      </c>
    </row>
    <row r="18" spans="1:11" x14ac:dyDescent="0.35">
      <c r="A18" s="118" t="s">
        <v>988</v>
      </c>
      <c r="B18" s="113" t="s">
        <v>989</v>
      </c>
      <c r="C18" s="119">
        <v>92604108</v>
      </c>
      <c r="D18" s="119">
        <v>37987108</v>
      </c>
      <c r="E18" s="119">
        <v>54617000</v>
      </c>
      <c r="F18" s="113">
        <v>0</v>
      </c>
      <c r="G18" s="119">
        <v>54617000</v>
      </c>
      <c r="H18" s="113">
        <v>0</v>
      </c>
      <c r="I18" s="113">
        <v>0</v>
      </c>
      <c r="J18" s="120">
        <v>0</v>
      </c>
      <c r="K18" s="121" t="str">
        <f>+[1]ANALISIS!A2</f>
        <v>R-1</v>
      </c>
    </row>
    <row r="19" spans="1:11" x14ac:dyDescent="0.35">
      <c r="A19" s="118" t="s">
        <v>990</v>
      </c>
      <c r="B19" s="113" t="s">
        <v>991</v>
      </c>
      <c r="C19" s="119">
        <v>31682000</v>
      </c>
      <c r="D19" s="119">
        <v>31682000</v>
      </c>
      <c r="E19" s="113">
        <v>0</v>
      </c>
      <c r="F19" s="113">
        <v>0</v>
      </c>
      <c r="G19" s="113">
        <v>0</v>
      </c>
      <c r="H19" s="113">
        <v>0</v>
      </c>
      <c r="I19" s="113">
        <v>0</v>
      </c>
      <c r="J19" s="120">
        <v>0</v>
      </c>
      <c r="K19" s="121" t="str">
        <f>+[1]ANALISIS!A2</f>
        <v>R-1</v>
      </c>
    </row>
    <row r="20" spans="1:11" x14ac:dyDescent="0.35">
      <c r="A20" s="118" t="s">
        <v>992</v>
      </c>
      <c r="B20" s="113" t="s">
        <v>993</v>
      </c>
      <c r="C20" s="113">
        <v>0</v>
      </c>
      <c r="D20" s="119">
        <v>346526619</v>
      </c>
      <c r="E20" s="113">
        <v>0</v>
      </c>
      <c r="F20" s="119">
        <v>346526619</v>
      </c>
      <c r="G20" s="113">
        <v>0</v>
      </c>
      <c r="H20" s="119">
        <v>346526619</v>
      </c>
      <c r="I20" s="113">
        <v>0</v>
      </c>
      <c r="J20" s="120">
        <v>0</v>
      </c>
      <c r="K20" s="121" t="str">
        <f>+[1]ANALISIS!A2</f>
        <v>R-1</v>
      </c>
    </row>
    <row r="21" spans="1:11" x14ac:dyDescent="0.35">
      <c r="A21" s="118" t="s">
        <v>994</v>
      </c>
      <c r="B21" s="113" t="s">
        <v>995</v>
      </c>
      <c r="C21" s="113">
        <v>0</v>
      </c>
      <c r="D21" s="119">
        <v>525159516</v>
      </c>
      <c r="E21" s="113">
        <v>0</v>
      </c>
      <c r="F21" s="119">
        <v>525159516</v>
      </c>
      <c r="G21" s="113">
        <v>0</v>
      </c>
      <c r="H21" s="119">
        <v>525159516</v>
      </c>
      <c r="I21" s="113">
        <v>0</v>
      </c>
      <c r="J21" s="120">
        <v>0</v>
      </c>
      <c r="K21" s="121" t="str">
        <f>+[1]ANALISIS!A2</f>
        <v>R-1</v>
      </c>
    </row>
    <row r="22" spans="1:11" x14ac:dyDescent="0.35">
      <c r="A22" s="118" t="s">
        <v>996</v>
      </c>
      <c r="B22" s="113" t="s">
        <v>997</v>
      </c>
      <c r="C22" s="113">
        <v>0</v>
      </c>
      <c r="D22" s="119">
        <v>62224194</v>
      </c>
      <c r="E22" s="113">
        <v>0</v>
      </c>
      <c r="F22" s="119">
        <v>62224194</v>
      </c>
      <c r="G22" s="113">
        <v>0</v>
      </c>
      <c r="H22" s="113">
        <v>0</v>
      </c>
      <c r="I22" s="113">
        <v>0</v>
      </c>
      <c r="J22" s="122">
        <v>62224194</v>
      </c>
    </row>
    <row r="23" spans="1:11" x14ac:dyDescent="0.35">
      <c r="A23" s="118" t="s">
        <v>998</v>
      </c>
      <c r="B23" s="113" t="s">
        <v>999</v>
      </c>
      <c r="C23" s="113">
        <v>0</v>
      </c>
      <c r="D23" s="119">
        <v>37956</v>
      </c>
      <c r="E23" s="113">
        <v>0</v>
      </c>
      <c r="F23" s="119">
        <v>37956</v>
      </c>
      <c r="G23" s="113">
        <v>0</v>
      </c>
      <c r="H23" s="113">
        <v>0</v>
      </c>
      <c r="I23" s="113">
        <v>0</v>
      </c>
      <c r="J23" s="122">
        <v>37956</v>
      </c>
      <c r="K23" s="123">
        <f>+J23</f>
        <v>37956</v>
      </c>
    </row>
    <row r="24" spans="1:11" x14ac:dyDescent="0.35">
      <c r="A24" s="118" t="s">
        <v>1000</v>
      </c>
      <c r="B24" s="113" t="s">
        <v>1001</v>
      </c>
      <c r="C24" s="119">
        <v>644522</v>
      </c>
      <c r="D24" s="113">
        <v>0</v>
      </c>
      <c r="E24" s="119">
        <v>644522</v>
      </c>
      <c r="F24" s="113">
        <v>0</v>
      </c>
      <c r="G24" s="113">
        <v>0</v>
      </c>
      <c r="H24" s="113">
        <v>0</v>
      </c>
      <c r="I24" s="119">
        <v>644522</v>
      </c>
      <c r="J24" s="120">
        <v>0</v>
      </c>
      <c r="K24" s="123">
        <f>-I24</f>
        <v>-644522</v>
      </c>
    </row>
    <row r="25" spans="1:11" x14ac:dyDescent="0.35">
      <c r="A25" s="118" t="s">
        <v>1002</v>
      </c>
      <c r="B25" s="113" t="s">
        <v>1003</v>
      </c>
      <c r="C25" s="119">
        <v>557065</v>
      </c>
      <c r="D25" s="113">
        <v>0</v>
      </c>
      <c r="E25" s="119">
        <v>557065</v>
      </c>
      <c r="F25" s="113">
        <v>0</v>
      </c>
      <c r="G25" s="113">
        <v>0</v>
      </c>
      <c r="H25" s="113">
        <v>0</v>
      </c>
      <c r="I25" s="119">
        <v>557065</v>
      </c>
      <c r="J25" s="120">
        <v>0</v>
      </c>
      <c r="K25" s="123">
        <f>-I25</f>
        <v>-557065</v>
      </c>
    </row>
    <row r="26" spans="1:11" x14ac:dyDescent="0.35">
      <c r="A26" s="118" t="s">
        <v>1004</v>
      </c>
      <c r="B26" s="113" t="s">
        <v>1005</v>
      </c>
      <c r="C26" s="119">
        <v>3683720</v>
      </c>
      <c r="D26" s="113">
        <v>0</v>
      </c>
      <c r="E26" s="119">
        <v>3683720</v>
      </c>
      <c r="F26" s="113">
        <v>0</v>
      </c>
      <c r="G26" s="113">
        <v>0</v>
      </c>
      <c r="H26" s="113">
        <v>0</v>
      </c>
      <c r="I26" s="119">
        <v>3683720</v>
      </c>
      <c r="J26" s="120">
        <v>0</v>
      </c>
      <c r="K26" s="123">
        <f>-I26</f>
        <v>-3683720</v>
      </c>
    </row>
    <row r="27" spans="1:11" x14ac:dyDescent="0.35">
      <c r="A27" s="118" t="s">
        <v>1006</v>
      </c>
      <c r="B27" s="113" t="s">
        <v>1007</v>
      </c>
      <c r="C27" s="119">
        <v>5498773</v>
      </c>
      <c r="D27" s="113">
        <v>0</v>
      </c>
      <c r="E27" s="119">
        <v>5498773</v>
      </c>
      <c r="F27" s="113">
        <v>0</v>
      </c>
      <c r="G27" s="113">
        <v>0</v>
      </c>
      <c r="H27" s="113">
        <v>0</v>
      </c>
      <c r="I27" s="119">
        <v>5498773</v>
      </c>
      <c r="J27" s="120">
        <v>0</v>
      </c>
    </row>
    <row r="28" spans="1:11" x14ac:dyDescent="0.35">
      <c r="A28" s="118" t="s">
        <v>1008</v>
      </c>
      <c r="B28" s="113" t="s">
        <v>1009</v>
      </c>
      <c r="C28" s="119">
        <v>27754520</v>
      </c>
      <c r="D28" s="119">
        <v>21615732</v>
      </c>
      <c r="E28" s="119">
        <v>6138788</v>
      </c>
      <c r="F28" s="113">
        <v>0</v>
      </c>
      <c r="G28" s="113">
        <v>0</v>
      </c>
      <c r="H28" s="113">
        <v>0</v>
      </c>
      <c r="I28" s="119">
        <v>6138788</v>
      </c>
      <c r="J28" s="120">
        <v>0</v>
      </c>
      <c r="K28" s="123">
        <f>-I28</f>
        <v>-6138788</v>
      </c>
    </row>
    <row r="29" spans="1:11" x14ac:dyDescent="0.35">
      <c r="A29" s="118" t="s">
        <v>1010</v>
      </c>
      <c r="C29" s="119">
        <f>SUM(C4:C28)</f>
        <v>1382321636</v>
      </c>
      <c r="D29" s="119">
        <f t="shared" ref="D29:J29" si="0">SUM(D4:D28)</f>
        <v>1382321636</v>
      </c>
      <c r="E29" s="119">
        <f t="shared" si="0"/>
        <v>1155243622</v>
      </c>
      <c r="F29" s="119">
        <f t="shared" si="0"/>
        <v>1155243622</v>
      </c>
      <c r="G29" s="119">
        <f t="shared" si="0"/>
        <v>1138720754</v>
      </c>
      <c r="H29" s="119">
        <f t="shared" si="0"/>
        <v>1092981472</v>
      </c>
      <c r="I29" s="119">
        <f t="shared" si="0"/>
        <v>16522868</v>
      </c>
      <c r="J29" s="122">
        <f t="shared" si="0"/>
        <v>62262150</v>
      </c>
      <c r="K29" s="123">
        <f>SUM(K23:K28)</f>
        <v>-10986139</v>
      </c>
    </row>
    <row r="30" spans="1:11" x14ac:dyDescent="0.35">
      <c r="A30" s="118" t="s">
        <v>1011</v>
      </c>
      <c r="C30" s="119"/>
      <c r="H30" s="119">
        <f>+G29-H29</f>
        <v>45739282</v>
      </c>
      <c r="I30" s="119">
        <f>+J29-I29</f>
        <v>45739282</v>
      </c>
      <c r="J30" s="120"/>
      <c r="K30" s="121" t="str">
        <f>+[1]ANALISIS!A2</f>
        <v>R-1</v>
      </c>
    </row>
    <row r="31" spans="1:11" x14ac:dyDescent="0.35">
      <c r="A31" s="124" t="s">
        <v>1012</v>
      </c>
      <c r="B31" s="125"/>
      <c r="C31" s="126">
        <f>+C30+C29</f>
        <v>1382321636</v>
      </c>
      <c r="D31" s="126">
        <f t="shared" ref="D31:J31" si="1">+D30+D29</f>
        <v>1382321636</v>
      </c>
      <c r="E31" s="126">
        <f t="shared" si="1"/>
        <v>1155243622</v>
      </c>
      <c r="F31" s="126">
        <f t="shared" si="1"/>
        <v>1155243622</v>
      </c>
      <c r="G31" s="126">
        <f t="shared" si="1"/>
        <v>1138720754</v>
      </c>
      <c r="H31" s="126">
        <f t="shared" si="1"/>
        <v>1138720754</v>
      </c>
      <c r="I31" s="126">
        <f t="shared" si="1"/>
        <v>62262150</v>
      </c>
      <c r="J31" s="127">
        <f t="shared" si="1"/>
        <v>62262150</v>
      </c>
    </row>
    <row r="32" spans="1:11" x14ac:dyDescent="0.35">
      <c r="I32" s="114"/>
    </row>
    <row r="33" spans="9:9" x14ac:dyDescent="0.35">
      <c r="I33" s="123">
        <f>+I30</f>
        <v>45739282</v>
      </c>
    </row>
    <row r="34" spans="9:9" x14ac:dyDescent="0.35">
      <c r="I34" s="123">
        <f>-I27</f>
        <v>-5498773</v>
      </c>
    </row>
    <row r="35" spans="9:9" x14ac:dyDescent="0.35">
      <c r="I35" s="123">
        <f>SUM(I33:I34)</f>
        <v>40240509</v>
      </c>
    </row>
    <row r="36" spans="9:9" x14ac:dyDescent="0.35">
      <c r="I36" s="114"/>
    </row>
  </sheetData>
  <pageMargins left="0.70866141732283472" right="0.70866141732283472" top="0.74803149606299213" bottom="0.74803149606299213" header="0.31496062992125984" footer="0.31496062992125984"/>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6"/>
  <sheetViews>
    <sheetView tabSelected="1" zoomScale="70" zoomScaleNormal="70" workbookViewId="0">
      <selection activeCell="L18" sqref="L18"/>
    </sheetView>
  </sheetViews>
  <sheetFormatPr baseColWidth="10" defaultRowHeight="14.5" x14ac:dyDescent="0.35"/>
  <cols>
    <col min="11" max="11" width="10.81640625" customWidth="1"/>
    <col min="12" max="12" width="26.6328125" customWidth="1"/>
    <col min="13" max="18" width="13.36328125" bestFit="1" customWidth="1"/>
    <col min="19" max="20" width="11" bestFit="1" customWidth="1"/>
    <col min="22" max="23" width="13.36328125" bestFit="1" customWidth="1"/>
  </cols>
  <sheetData>
    <row r="1" spans="1:23" x14ac:dyDescent="0.35">
      <c r="C1" s="107" t="s">
        <v>944</v>
      </c>
      <c r="D1" s="107"/>
      <c r="E1" s="107"/>
      <c r="F1" s="107"/>
      <c r="G1" s="107"/>
      <c r="H1" s="107"/>
    </row>
    <row r="2" spans="1:23" x14ac:dyDescent="0.35">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3" ht="50" x14ac:dyDescent="0.35">
      <c r="B3" s="109"/>
      <c r="C3" s="109"/>
      <c r="D3" s="109"/>
      <c r="E3" s="109"/>
      <c r="F3" s="77" t="s">
        <v>930</v>
      </c>
      <c r="G3" s="77" t="s">
        <v>931</v>
      </c>
      <c r="H3" s="109"/>
      <c r="I3" s="79" t="s">
        <v>841</v>
      </c>
      <c r="J3" s="79" t="s">
        <v>842</v>
      </c>
      <c r="K3" s="78" t="s">
        <v>947</v>
      </c>
      <c r="L3" s="79" t="s">
        <v>843</v>
      </c>
      <c r="M3" s="79" t="s">
        <v>844</v>
      </c>
      <c r="N3" s="79" t="s">
        <v>937</v>
      </c>
      <c r="O3" s="79" t="s">
        <v>846</v>
      </c>
      <c r="P3" s="79" t="s">
        <v>847</v>
      </c>
      <c r="Q3" s="79" t="s">
        <v>848</v>
      </c>
      <c r="R3" s="79" t="s">
        <v>849</v>
      </c>
      <c r="S3" s="79" t="s">
        <v>850</v>
      </c>
      <c r="T3" s="79" t="s">
        <v>851</v>
      </c>
      <c r="U3" s="79" t="s">
        <v>852</v>
      </c>
      <c r="V3" s="79" t="s">
        <v>853</v>
      </c>
    </row>
    <row r="4" spans="1:23" x14ac:dyDescent="0.35">
      <c r="B4" s="75" t="s">
        <v>855</v>
      </c>
      <c r="C4" s="75" t="s">
        <v>856</v>
      </c>
      <c r="D4" s="75" t="s">
        <v>857</v>
      </c>
      <c r="E4" s="75" t="s">
        <v>858</v>
      </c>
      <c r="F4" s="75" t="s">
        <v>859</v>
      </c>
      <c r="G4" s="75" t="s">
        <v>860</v>
      </c>
      <c r="H4" s="75" t="s">
        <v>861</v>
      </c>
      <c r="I4" s="75" t="s">
        <v>862</v>
      </c>
      <c r="J4" s="75" t="s">
        <v>863</v>
      </c>
      <c r="K4" s="75"/>
      <c r="L4" s="75" t="s">
        <v>864</v>
      </c>
      <c r="M4" s="75" t="s">
        <v>865</v>
      </c>
      <c r="N4" s="75" t="s">
        <v>881</v>
      </c>
      <c r="O4" s="75" t="s">
        <v>882</v>
      </c>
      <c r="P4" s="75" t="s">
        <v>883</v>
      </c>
      <c r="Q4" s="75" t="s">
        <v>884</v>
      </c>
      <c r="R4" s="75" t="s">
        <v>885</v>
      </c>
      <c r="S4" s="75" t="s">
        <v>886</v>
      </c>
      <c r="T4" s="75" t="s">
        <v>887</v>
      </c>
      <c r="U4" s="75" t="s">
        <v>888</v>
      </c>
      <c r="V4" s="75" t="s">
        <v>889</v>
      </c>
    </row>
    <row r="5" spans="1:23" x14ac:dyDescent="0.35">
      <c r="B5" s="75" t="s">
        <v>932</v>
      </c>
      <c r="C5" s="75" t="s">
        <v>933</v>
      </c>
      <c r="D5" s="75" t="s">
        <v>934</v>
      </c>
      <c r="E5" s="75" t="s">
        <v>942</v>
      </c>
      <c r="F5" s="75" t="s">
        <v>935</v>
      </c>
      <c r="G5" s="75" t="s">
        <v>935</v>
      </c>
      <c r="H5" s="75" t="s">
        <v>932</v>
      </c>
      <c r="I5" s="75" t="s">
        <v>934</v>
      </c>
      <c r="J5" s="75" t="s">
        <v>938</v>
      </c>
      <c r="K5" s="75"/>
      <c r="L5" s="75" t="s">
        <v>939</v>
      </c>
      <c r="M5" s="75" t="s">
        <v>940</v>
      </c>
      <c r="N5" s="75" t="s">
        <v>940</v>
      </c>
      <c r="O5" s="75" t="s">
        <v>940</v>
      </c>
      <c r="P5" s="75" t="s">
        <v>940</v>
      </c>
      <c r="Q5" s="75" t="s">
        <v>940</v>
      </c>
      <c r="R5" s="75" t="s">
        <v>940</v>
      </c>
      <c r="S5" s="75" t="s">
        <v>940</v>
      </c>
      <c r="T5" s="75" t="s">
        <v>940</v>
      </c>
      <c r="U5" s="75" t="s">
        <v>942</v>
      </c>
      <c r="V5" s="75" t="s">
        <v>943</v>
      </c>
    </row>
    <row r="6" spans="1:23" x14ac:dyDescent="0.35">
      <c r="B6" s="75" t="s">
        <v>936</v>
      </c>
      <c r="C6" s="75"/>
      <c r="D6" s="75"/>
      <c r="E6" s="75"/>
      <c r="F6" s="75"/>
      <c r="G6" s="75"/>
      <c r="H6" s="75"/>
    </row>
    <row r="7" spans="1:23" x14ac:dyDescent="0.35">
      <c r="B7" s="75" t="s">
        <v>941</v>
      </c>
      <c r="V7" s="129">
        <v>1357462567.3566201</v>
      </c>
    </row>
    <row r="8" spans="1:23" x14ac:dyDescent="0.35">
      <c r="V8" s="129">
        <f>SUM(V10:V27)</f>
        <v>1357462567</v>
      </c>
      <c r="W8" s="132">
        <f>+V7-V8</f>
        <v>0.35662007331848145</v>
      </c>
    </row>
    <row r="9" spans="1:23" x14ac:dyDescent="0.35">
      <c r="A9">
        <v>1</v>
      </c>
      <c r="B9">
        <v>1</v>
      </c>
      <c r="C9">
        <v>681012</v>
      </c>
      <c r="D9" t="s">
        <v>1016</v>
      </c>
      <c r="E9">
        <v>0</v>
      </c>
      <c r="F9">
        <v>100</v>
      </c>
      <c r="G9">
        <v>200</v>
      </c>
      <c r="H9">
        <v>1</v>
      </c>
    </row>
    <row r="10" spans="1:23" x14ac:dyDescent="0.35">
      <c r="A10">
        <v>2</v>
      </c>
      <c r="B10">
        <v>2</v>
      </c>
      <c r="I10" s="143">
        <v>1110101001</v>
      </c>
      <c r="J10" t="str">
        <f>+'ANEXO N°1 (DDJJ 1847 y 1926)'!B12</f>
        <v>1.01.01.00</v>
      </c>
      <c r="K10" t="str">
        <f>+VLOOKUP(J10,'ANEXO N°1 (DDJJ 1847 y 1926)'!$B$10:$C$186,2,FALSE)</f>
        <v>Disponible</v>
      </c>
      <c r="L10" s="130" t="s">
        <v>1013</v>
      </c>
      <c r="M10" s="129">
        <v>3323510</v>
      </c>
      <c r="N10" s="129">
        <v>0</v>
      </c>
      <c r="O10" s="129">
        <v>3323510</v>
      </c>
      <c r="P10" s="129">
        <v>0</v>
      </c>
      <c r="Q10" s="129">
        <v>3323510</v>
      </c>
      <c r="R10" s="129">
        <v>0</v>
      </c>
      <c r="S10" s="129">
        <v>0</v>
      </c>
      <c r="T10" s="129">
        <v>0</v>
      </c>
      <c r="U10" s="129">
        <v>0</v>
      </c>
      <c r="V10" s="132">
        <f>+Q10</f>
        <v>3323510</v>
      </c>
    </row>
    <row r="11" spans="1:23" x14ac:dyDescent="0.35">
      <c r="A11">
        <v>3</v>
      </c>
      <c r="B11">
        <v>2</v>
      </c>
      <c r="I11" s="143">
        <v>1110102001</v>
      </c>
      <c r="J11" t="str">
        <f>+'ANEXO N°1 (DDJJ 1847 y 1926)'!B12</f>
        <v>1.01.01.00</v>
      </c>
      <c r="K11" t="str">
        <f>+VLOOKUP(J11,'ANEXO N°1 (DDJJ 1847 y 1926)'!$B$10:$C$186,2,FALSE)</f>
        <v>Disponible</v>
      </c>
      <c r="L11" s="130" t="s">
        <v>963</v>
      </c>
      <c r="M11" s="129">
        <v>62394633</v>
      </c>
      <c r="N11" s="129">
        <v>43297481</v>
      </c>
      <c r="O11" s="129">
        <v>19097152</v>
      </c>
      <c r="P11" s="129">
        <v>0</v>
      </c>
      <c r="Q11" s="129">
        <v>19097152</v>
      </c>
      <c r="R11" s="129">
        <v>0</v>
      </c>
      <c r="S11" s="129">
        <v>0</v>
      </c>
      <c r="T11" s="129">
        <v>0</v>
      </c>
      <c r="U11" s="129">
        <v>0</v>
      </c>
      <c r="V11" s="132">
        <f t="shared" ref="V11:V19" si="0">+Q11</f>
        <v>19097152</v>
      </c>
    </row>
    <row r="12" spans="1:23" x14ac:dyDescent="0.35">
      <c r="A12">
        <v>4</v>
      </c>
      <c r="B12">
        <v>2</v>
      </c>
      <c r="I12" s="143">
        <v>1110701001</v>
      </c>
      <c r="J12" t="str">
        <f>+'ANEXO N°1 (DDJJ 1847 y 1926)'!B22</f>
        <v>1.01.40.00</v>
      </c>
      <c r="K12" t="str">
        <f>+VLOOKUP(J12,'ANEXO N°1 (DDJJ 1847 y 1926)'!$B$10:$C$186,2,FALSE)</f>
        <v>Documentos y cuentas por cobrar empresas relacionadas situadas en Chile (cuenta corriente mercantil)</v>
      </c>
      <c r="L12" s="130" t="s">
        <v>967</v>
      </c>
      <c r="M12" s="129">
        <v>240779507</v>
      </c>
      <c r="N12" s="129">
        <v>0</v>
      </c>
      <c r="O12" s="129">
        <v>240779507</v>
      </c>
      <c r="P12" s="129">
        <v>0</v>
      </c>
      <c r="Q12" s="129">
        <v>240779507</v>
      </c>
      <c r="R12" s="129">
        <v>0</v>
      </c>
      <c r="S12" s="129">
        <v>0</v>
      </c>
      <c r="T12" s="129">
        <v>0</v>
      </c>
      <c r="U12" s="129">
        <v>0</v>
      </c>
      <c r="V12" s="132">
        <f t="shared" si="0"/>
        <v>240779507</v>
      </c>
    </row>
    <row r="13" spans="1:23" x14ac:dyDescent="0.35">
      <c r="A13">
        <v>5</v>
      </c>
      <c r="B13">
        <v>2</v>
      </c>
      <c r="I13" s="143">
        <v>1110901005</v>
      </c>
      <c r="J13" t="str">
        <f>+'ANEXO N°1 (DDJJ 1847 y 1926)'!B32</f>
        <v>1.01.99.00</v>
      </c>
      <c r="K13" t="str">
        <f>+VLOOKUP(J13,'ANEXO N°1 (DDJJ 1847 y 1926)'!$B$10:$C$186,2,FALSE)</f>
        <v>Otros activos corrientes</v>
      </c>
      <c r="L13" s="130" t="s">
        <v>969</v>
      </c>
      <c r="M13" s="129">
        <v>90196</v>
      </c>
      <c r="N13" s="129">
        <v>0</v>
      </c>
      <c r="O13" s="129">
        <v>90196</v>
      </c>
      <c r="P13" s="129">
        <v>0</v>
      </c>
      <c r="Q13" s="129">
        <v>90196</v>
      </c>
      <c r="R13" s="129">
        <v>0</v>
      </c>
      <c r="S13" s="129">
        <v>0</v>
      </c>
      <c r="T13" s="129">
        <v>0</v>
      </c>
      <c r="U13" s="129">
        <v>0</v>
      </c>
      <c r="V13" s="132">
        <f t="shared" si="0"/>
        <v>90196</v>
      </c>
    </row>
    <row r="14" spans="1:23" x14ac:dyDescent="0.35">
      <c r="A14">
        <v>6</v>
      </c>
      <c r="B14">
        <v>2</v>
      </c>
      <c r="I14" s="143">
        <v>1210621002</v>
      </c>
      <c r="J14" t="str">
        <f>+'ANEXO N°1 (DDJJ 1847 y 1926)'!B58</f>
        <v>1.03.10.00</v>
      </c>
      <c r="K14" t="str">
        <f>+VLOOKUP(J14,'ANEXO N°1 (DDJJ 1847 y 1926)'!$B$10:$C$186,2,FALSE)</f>
        <v>Inversiones en otras sociedades en Chile</v>
      </c>
      <c r="L14" s="130" t="s">
        <v>971</v>
      </c>
      <c r="M14" s="129">
        <v>368643655</v>
      </c>
      <c r="N14" s="129">
        <v>0</v>
      </c>
      <c r="O14" s="129">
        <v>368643655</v>
      </c>
      <c r="P14" s="129">
        <v>0</v>
      </c>
      <c r="Q14" s="129">
        <v>368643655</v>
      </c>
      <c r="R14" s="129">
        <v>0</v>
      </c>
      <c r="S14" s="129">
        <v>0</v>
      </c>
      <c r="T14" s="129">
        <v>0</v>
      </c>
      <c r="U14" s="129">
        <v>0</v>
      </c>
      <c r="V14" s="132">
        <v>0</v>
      </c>
    </row>
    <row r="15" spans="1:23" x14ac:dyDescent="0.35">
      <c r="A15">
        <v>7</v>
      </c>
      <c r="B15">
        <v>2</v>
      </c>
      <c r="I15" s="143">
        <v>1210621003</v>
      </c>
      <c r="J15" t="str">
        <f>+'ANEXO N°1 (DDJJ 1847 y 1926)'!B58</f>
        <v>1.03.10.00</v>
      </c>
      <c r="K15" t="str">
        <f>+VLOOKUP(J15,'ANEXO N°1 (DDJJ 1847 y 1926)'!$B$10:$C$186,2,FALSE)</f>
        <v>Inversiones en otras sociedades en Chile</v>
      </c>
      <c r="L15" s="130" t="s">
        <v>973</v>
      </c>
      <c r="M15" s="129">
        <v>4662264</v>
      </c>
      <c r="N15" s="129">
        <v>0</v>
      </c>
      <c r="O15" s="129">
        <v>4662264</v>
      </c>
      <c r="P15" s="129">
        <v>0</v>
      </c>
      <c r="Q15" s="129">
        <v>4662264</v>
      </c>
      <c r="R15" s="129">
        <v>0</v>
      </c>
      <c r="S15" s="129">
        <v>0</v>
      </c>
      <c r="T15" s="129">
        <v>0</v>
      </c>
      <c r="U15" s="129">
        <v>0</v>
      </c>
      <c r="V15" s="132">
        <v>0</v>
      </c>
    </row>
    <row r="16" spans="1:23" x14ac:dyDescent="0.35">
      <c r="A16">
        <v>8</v>
      </c>
      <c r="B16">
        <v>2</v>
      </c>
      <c r="I16" s="143">
        <v>1210621004</v>
      </c>
      <c r="J16" t="str">
        <f>+'ANEXO N°1 (DDJJ 1847 y 1926)'!B58</f>
        <v>1.03.10.00</v>
      </c>
      <c r="K16" t="str">
        <f>+VLOOKUP(J16,'ANEXO N°1 (DDJJ 1847 y 1926)'!$B$10:$C$186,2,FALSE)</f>
        <v>Inversiones en otras sociedades en Chile</v>
      </c>
      <c r="L16" s="130" t="s">
        <v>975</v>
      </c>
      <c r="M16" s="129">
        <v>74767616</v>
      </c>
      <c r="N16" s="129">
        <v>0</v>
      </c>
      <c r="O16" s="129">
        <v>74767616</v>
      </c>
      <c r="P16" s="129">
        <v>0</v>
      </c>
      <c r="Q16" s="129">
        <v>74767616</v>
      </c>
      <c r="R16" s="129">
        <v>0</v>
      </c>
      <c r="S16" s="129">
        <v>0</v>
      </c>
      <c r="T16" s="129">
        <v>0</v>
      </c>
      <c r="U16" s="129">
        <v>0</v>
      </c>
      <c r="V16" s="132">
        <v>746379526</v>
      </c>
    </row>
    <row r="17" spans="1:22" x14ac:dyDescent="0.35">
      <c r="A17">
        <v>9</v>
      </c>
      <c r="B17">
        <v>2</v>
      </c>
      <c r="I17" s="143">
        <v>1212101001</v>
      </c>
      <c r="J17" t="str">
        <f>+'ANEXO N°1 (DDJJ 1847 y 1926)'!B35</f>
        <v>1.02.11.00</v>
      </c>
      <c r="K17" t="str">
        <f>+VLOOKUP(J17,'ANEXO N°1 (DDJJ 1847 y 1926)'!$B$10:$C$186,2,FALSE)</f>
        <v>Terrenos</v>
      </c>
      <c r="L17" s="130" t="s">
        <v>977</v>
      </c>
      <c r="M17" s="129">
        <v>113110487</v>
      </c>
      <c r="N17" s="129">
        <v>0</v>
      </c>
      <c r="O17" s="129">
        <v>113110487</v>
      </c>
      <c r="P17" s="129">
        <v>0</v>
      </c>
      <c r="Q17" s="129">
        <v>113110487</v>
      </c>
      <c r="R17" s="129">
        <v>0</v>
      </c>
      <c r="S17" s="129">
        <v>0</v>
      </c>
      <c r="T17" s="129">
        <v>0</v>
      </c>
      <c r="U17" s="129">
        <v>0</v>
      </c>
      <c r="V17" s="132">
        <f t="shared" ref="V15:V19" si="1">+Q17</f>
        <v>113110487</v>
      </c>
    </row>
    <row r="18" spans="1:22" x14ac:dyDescent="0.35">
      <c r="A18">
        <v>10</v>
      </c>
      <c r="B18">
        <v>2</v>
      </c>
      <c r="I18" s="143">
        <v>1212102001</v>
      </c>
      <c r="J18" t="str">
        <f>+'ANEXO N°1 (DDJJ 1847 y 1926)'!B36</f>
        <v>1.02.12.00</v>
      </c>
      <c r="K18" t="str">
        <f>+VLOOKUP(J18,'ANEXO N°1 (DDJJ 1847 y 1926)'!$B$10:$C$186,2,FALSE)</f>
        <v>Construcción y obras de infraestructura</v>
      </c>
      <c r="L18" s="130" t="s">
        <v>979</v>
      </c>
      <c r="M18" s="129">
        <v>278820840</v>
      </c>
      <c r="N18" s="129">
        <v>0</v>
      </c>
      <c r="O18" s="129">
        <v>278820840</v>
      </c>
      <c r="P18" s="129">
        <v>0</v>
      </c>
      <c r="Q18" s="129">
        <v>278820840</v>
      </c>
      <c r="R18" s="129">
        <v>0</v>
      </c>
      <c r="S18" s="129">
        <v>0</v>
      </c>
      <c r="T18" s="129">
        <v>0</v>
      </c>
      <c r="U18" s="129">
        <v>0</v>
      </c>
      <c r="V18" s="132">
        <f t="shared" si="1"/>
        <v>278820840</v>
      </c>
    </row>
    <row r="19" spans="1:22" x14ac:dyDescent="0.35">
      <c r="A19">
        <v>11</v>
      </c>
      <c r="B19">
        <v>2</v>
      </c>
      <c r="I19" s="143">
        <v>1212106001</v>
      </c>
      <c r="J19" t="str">
        <f>+'ANEXO N°1 (DDJJ 1847 y 1926)'!B49</f>
        <v>1.02.90.00</v>
      </c>
      <c r="K19" t="str">
        <f>+VLOOKUP(J19,'ANEXO N°1 (DDJJ 1847 y 1926)'!$B$10:$C$186,2,FALSE)</f>
        <v>Depreciación Acumulada (excepto Automoviles y Activos en Leasing)</v>
      </c>
      <c r="L19" s="130" t="s">
        <v>981</v>
      </c>
      <c r="M19" s="129">
        <v>0</v>
      </c>
      <c r="N19" s="129">
        <v>44138651</v>
      </c>
      <c r="O19" s="129">
        <v>0</v>
      </c>
      <c r="P19" s="129">
        <v>44138651</v>
      </c>
      <c r="R19" s="129">
        <v>44138651</v>
      </c>
      <c r="S19" s="129">
        <v>0</v>
      </c>
      <c r="T19" s="129">
        <v>0</v>
      </c>
      <c r="U19" s="129">
        <v>0</v>
      </c>
      <c r="V19" s="132">
        <f>-R19</f>
        <v>-44138651</v>
      </c>
    </row>
    <row r="20" spans="1:22" x14ac:dyDescent="0.35">
      <c r="A20">
        <v>12</v>
      </c>
      <c r="B20">
        <v>2</v>
      </c>
      <c r="I20" s="143">
        <v>2110702001</v>
      </c>
      <c r="J20" t="str">
        <f>+'ANEXO N°1 (DDJJ 1847 y 1926)'!B90</f>
        <v>2.01.11.00</v>
      </c>
      <c r="K20" t="str">
        <f>+VLOOKUP(J20,'ANEXO N°1 (DDJJ 1847 y 1926)'!$B$10:$C$186,2,FALSE)</f>
        <v>Proveedores por Pagar</v>
      </c>
      <c r="L20" s="130" t="s">
        <v>983</v>
      </c>
      <c r="M20" s="129">
        <v>746035</v>
      </c>
      <c r="N20" s="129">
        <v>746035</v>
      </c>
      <c r="O20" s="129">
        <v>0</v>
      </c>
      <c r="P20" s="129">
        <v>0</v>
      </c>
      <c r="Q20" s="129">
        <v>0</v>
      </c>
      <c r="R20" s="129">
        <v>0</v>
      </c>
      <c r="S20" s="129">
        <v>0</v>
      </c>
      <c r="T20" s="129">
        <v>0</v>
      </c>
      <c r="U20" s="129">
        <v>0</v>
      </c>
      <c r="V20" s="132">
        <f>-R20</f>
        <v>0</v>
      </c>
    </row>
    <row r="21" spans="1:22" x14ac:dyDescent="0.35">
      <c r="A21">
        <v>13</v>
      </c>
      <c r="B21">
        <v>2</v>
      </c>
      <c r="I21" s="143">
        <v>2410001001</v>
      </c>
      <c r="J21" t="str">
        <f>+'ANEXO N°1 (DDJJ 1847 y 1926)'!B116</f>
        <v>2.03.01.00</v>
      </c>
      <c r="K21" t="str">
        <f>+VLOOKUP(J21,'ANEXO N°1 (DDJJ 1847 y 1926)'!$B$10:$C$186,2,FALSE)</f>
        <v>Capital pagado</v>
      </c>
      <c r="L21" s="130" t="s">
        <v>985</v>
      </c>
      <c r="M21" s="129">
        <v>0</v>
      </c>
      <c r="N21" s="129">
        <v>50000000</v>
      </c>
      <c r="O21" s="129">
        <v>0</v>
      </c>
      <c r="P21" s="129">
        <v>50000000</v>
      </c>
      <c r="Q21" s="129">
        <v>0</v>
      </c>
      <c r="R21" s="140">
        <v>50000000</v>
      </c>
      <c r="S21" s="129">
        <v>0</v>
      </c>
      <c r="T21" s="129">
        <v>0</v>
      </c>
      <c r="U21" s="129">
        <v>0</v>
      </c>
      <c r="V21" s="132">
        <v>0</v>
      </c>
    </row>
    <row r="22" spans="1:22" x14ac:dyDescent="0.35">
      <c r="A22">
        <v>14</v>
      </c>
      <c r="B22">
        <v>2</v>
      </c>
      <c r="I22" s="143">
        <v>2415002001</v>
      </c>
      <c r="J22" t="str">
        <f>+'ANEXO N°1 (DDJJ 1847 y 1926)'!B121</f>
        <v>2.03.06.00</v>
      </c>
      <c r="K22" t="str">
        <f>+VLOOKUP(J22,'ANEXO N°1 (DDJJ 1847 y 1926)'!$B$10:$C$186,2,FALSE)</f>
        <v>Utilidades acumuladas</v>
      </c>
      <c r="L22" s="130" t="s">
        <v>987</v>
      </c>
      <c r="M22" s="129">
        <v>54617000</v>
      </c>
      <c r="N22" s="129">
        <v>181889216</v>
      </c>
      <c r="O22" s="129">
        <v>0</v>
      </c>
      <c r="P22" s="129">
        <v>127272216</v>
      </c>
      <c r="Q22" s="129">
        <v>0</v>
      </c>
      <c r="R22" s="140">
        <v>127272216</v>
      </c>
      <c r="S22" s="129">
        <v>0</v>
      </c>
      <c r="T22" s="129">
        <v>0</v>
      </c>
      <c r="U22" s="129">
        <v>0</v>
      </c>
      <c r="V22" s="132">
        <v>0</v>
      </c>
    </row>
    <row r="23" spans="1:22" x14ac:dyDescent="0.35">
      <c r="A23">
        <v>15</v>
      </c>
      <c r="B23">
        <v>2</v>
      </c>
      <c r="I23" s="143">
        <v>2415005002</v>
      </c>
      <c r="J23" t="str">
        <f>+'ANEXO N°1 (DDJJ 1847 y 1926)'!B119</f>
        <v>2.03.04.00</v>
      </c>
      <c r="K23" t="str">
        <f>+VLOOKUP(J23,'ANEXO N°1 (DDJJ 1847 y 1926)'!$B$10:$C$186,2,FALSE)</f>
        <v>Otras reservas</v>
      </c>
      <c r="L23" s="130" t="s">
        <v>989</v>
      </c>
      <c r="M23" s="129">
        <v>89618380</v>
      </c>
      <c r="N23" s="129">
        <v>54617000</v>
      </c>
      <c r="O23" s="129">
        <v>35001380</v>
      </c>
      <c r="P23" s="129">
        <v>0</v>
      </c>
      <c r="Q23" s="129">
        <v>35001380</v>
      </c>
      <c r="R23" s="131"/>
      <c r="S23" s="129">
        <v>0</v>
      </c>
      <c r="T23" s="129">
        <v>0</v>
      </c>
      <c r="U23" s="129">
        <v>0</v>
      </c>
      <c r="V23" s="132">
        <v>0</v>
      </c>
    </row>
    <row r="24" spans="1:22" x14ac:dyDescent="0.35">
      <c r="A24">
        <v>16</v>
      </c>
      <c r="B24">
        <v>2</v>
      </c>
      <c r="I24" s="143">
        <v>2432001001</v>
      </c>
      <c r="J24" t="str">
        <f>+'ANEXO N°1 (DDJJ 1847 y 1926)'!B117</f>
        <v>2.03.02.00</v>
      </c>
      <c r="K24" t="str">
        <f>+VLOOKUP(J24,'ANEXO N°1 (DDJJ 1847 y 1926)'!$B$10:$C$186,2,FALSE)</f>
        <v>Reserva revalorización capital</v>
      </c>
      <c r="L24" s="130" t="s">
        <v>993</v>
      </c>
      <c r="M24" s="129">
        <v>0</v>
      </c>
      <c r="N24" s="129">
        <v>357232838</v>
      </c>
      <c r="O24" s="129">
        <v>0</v>
      </c>
      <c r="P24" s="129">
        <v>357232838</v>
      </c>
      <c r="Q24" s="129">
        <v>0</v>
      </c>
      <c r="R24" s="140">
        <v>357232838</v>
      </c>
      <c r="S24" s="129">
        <v>0</v>
      </c>
      <c r="T24" s="129">
        <v>0</v>
      </c>
      <c r="U24" s="129">
        <v>0</v>
      </c>
      <c r="V24" s="132">
        <v>0</v>
      </c>
    </row>
    <row r="25" spans="1:22" s="133" customFormat="1" x14ac:dyDescent="0.35">
      <c r="A25" s="133">
        <v>17</v>
      </c>
      <c r="B25" s="133">
        <v>2</v>
      </c>
      <c r="I25" s="144">
        <v>2460001002</v>
      </c>
      <c r="J25" s="133" t="str">
        <f>+'ANEXO N°1 (DDJJ 1847 y 1926)'!B119</f>
        <v>2.03.04.00</v>
      </c>
      <c r="K25" s="133" t="str">
        <f>+VLOOKUP(J25,'ANEXO N°1 (DDJJ 1847 y 1926)'!$B$10:$C$186,2,FALSE)</f>
        <v>Otras reservas</v>
      </c>
      <c r="L25" s="134" t="s">
        <v>995</v>
      </c>
      <c r="M25" s="135">
        <v>0</v>
      </c>
      <c r="N25" s="135">
        <v>539338823</v>
      </c>
      <c r="O25" s="135">
        <v>0</v>
      </c>
      <c r="P25" s="135">
        <v>539338823</v>
      </c>
      <c r="Q25" s="135">
        <v>0</v>
      </c>
      <c r="R25" s="141">
        <v>539338823</v>
      </c>
      <c r="S25" s="135">
        <v>0</v>
      </c>
      <c r="T25" s="135">
        <v>0</v>
      </c>
      <c r="U25" s="135">
        <v>0</v>
      </c>
      <c r="V25" s="136">
        <v>0</v>
      </c>
    </row>
    <row r="26" spans="1:22" x14ac:dyDescent="0.35">
      <c r="A26">
        <v>18</v>
      </c>
      <c r="B26">
        <v>2</v>
      </c>
      <c r="I26" s="143">
        <v>3510401001</v>
      </c>
      <c r="J26" t="str">
        <f>+'ANEXO N°1 (DDJJ 1847 y 1926)'!B146</f>
        <v>3.02.03.00</v>
      </c>
      <c r="K26" t="str">
        <f>+VLOOKUP(J26,'ANEXO N°1 (DDJJ 1847 y 1926)'!$B$10:$C$186,2,FALSE)</f>
        <v>Otros ingresos fuera de la explotación</v>
      </c>
      <c r="L26" s="130" t="s">
        <v>1015</v>
      </c>
      <c r="M26" s="129">
        <v>0</v>
      </c>
      <c r="N26" s="129">
        <v>3854471</v>
      </c>
      <c r="O26" s="129">
        <v>0</v>
      </c>
      <c r="P26" s="129">
        <v>3854471</v>
      </c>
      <c r="Q26" s="129">
        <v>0</v>
      </c>
      <c r="R26" s="129">
        <v>0</v>
      </c>
      <c r="S26" s="129">
        <v>0</v>
      </c>
      <c r="T26" s="129">
        <v>3854471</v>
      </c>
      <c r="U26" s="129">
        <v>1660</v>
      </c>
      <c r="V26" s="132">
        <v>0</v>
      </c>
    </row>
    <row r="27" spans="1:22" s="137" customFormat="1" x14ac:dyDescent="0.35">
      <c r="A27" s="137">
        <v>19</v>
      </c>
      <c r="B27" s="137">
        <v>2</v>
      </c>
      <c r="I27" s="145">
        <v>3510401002</v>
      </c>
      <c r="J27" s="137" t="str">
        <f>+'ANEXO N°1 (DDJJ 1847 y 1926)'!B146</f>
        <v>3.02.03.00</v>
      </c>
      <c r="K27" s="137" t="str">
        <f>+VLOOKUP(J27,'ANEXO N°1 (DDJJ 1847 y 1926)'!$B$10:$C$186,2,FALSE)</f>
        <v>Otros ingresos fuera de la explotación</v>
      </c>
      <c r="L27" s="128" t="s">
        <v>997</v>
      </c>
      <c r="M27" s="138">
        <v>0</v>
      </c>
      <c r="N27" s="138">
        <v>45116663</v>
      </c>
      <c r="O27" s="138">
        <v>0</v>
      </c>
      <c r="P27" s="138">
        <v>45116663</v>
      </c>
      <c r="Q27" s="138">
        <v>0</v>
      </c>
      <c r="R27" s="138">
        <v>0</v>
      </c>
      <c r="S27" s="138">
        <v>0</v>
      </c>
      <c r="T27" s="138">
        <v>45116663</v>
      </c>
      <c r="U27" s="138">
        <v>1660</v>
      </c>
      <c r="V27" s="139">
        <v>0</v>
      </c>
    </row>
    <row r="28" spans="1:22" x14ac:dyDescent="0.35">
      <c r="A28">
        <v>20</v>
      </c>
      <c r="B28">
        <v>2</v>
      </c>
      <c r="I28" s="143">
        <v>4510301006</v>
      </c>
      <c r="J28" t="str">
        <f>+'ANEXO N°1 (DDJJ 1847 y 1926)'!B139</f>
        <v>3.01.03.00</v>
      </c>
      <c r="K28" t="str">
        <f>+VLOOKUP(J28,'ANEXO N°1 (DDJJ 1847 y 1926)'!$B$10:$C$186,2,FALSE)</f>
        <v xml:space="preserve">Gastos de administración y ventas </v>
      </c>
      <c r="L28" s="130" t="s">
        <v>1001</v>
      </c>
      <c r="M28" s="129">
        <v>664037</v>
      </c>
      <c r="N28" s="129">
        <v>0</v>
      </c>
      <c r="O28" s="129">
        <v>664037</v>
      </c>
      <c r="P28" s="129">
        <v>0</v>
      </c>
      <c r="Q28" s="129">
        <v>0</v>
      </c>
      <c r="R28" s="129">
        <v>0</v>
      </c>
      <c r="S28" s="129">
        <v>664037</v>
      </c>
      <c r="T28" s="129">
        <v>0</v>
      </c>
      <c r="U28" s="142">
        <v>1666</v>
      </c>
      <c r="V28" s="129">
        <v>0</v>
      </c>
    </row>
    <row r="29" spans="1:22" x14ac:dyDescent="0.35">
      <c r="A29">
        <v>21</v>
      </c>
      <c r="B29">
        <v>2</v>
      </c>
      <c r="I29" s="143">
        <v>4510301023</v>
      </c>
      <c r="J29" t="str">
        <f>+'ANEXO N°1 (DDJJ 1847 y 1926)'!B139</f>
        <v>3.01.03.00</v>
      </c>
      <c r="K29" t="str">
        <f>+VLOOKUP(J29,'ANEXO N°1 (DDJJ 1847 y 1926)'!$B$10:$C$186,2,FALSE)</f>
        <v xml:space="preserve">Gastos de administración y ventas </v>
      </c>
      <c r="L29" s="130" t="s">
        <v>1014</v>
      </c>
      <c r="M29" s="129">
        <v>946035</v>
      </c>
      <c r="N29" s="129">
        <v>0</v>
      </c>
      <c r="O29" s="129">
        <v>946035</v>
      </c>
      <c r="P29" s="129">
        <v>0</v>
      </c>
      <c r="Q29" s="129">
        <v>0</v>
      </c>
      <c r="R29" s="129">
        <v>0</v>
      </c>
      <c r="S29" s="129">
        <v>946035</v>
      </c>
      <c r="T29" s="129">
        <v>0</v>
      </c>
      <c r="U29" s="142">
        <v>1666</v>
      </c>
      <c r="V29" s="129">
        <v>0</v>
      </c>
    </row>
    <row r="30" spans="1:22" x14ac:dyDescent="0.35">
      <c r="A30">
        <v>22</v>
      </c>
      <c r="B30">
        <v>2</v>
      </c>
      <c r="I30" s="143">
        <v>4510301025</v>
      </c>
      <c r="J30" t="str">
        <f>+'ANEXO N°1 (DDJJ 1847 y 1926)'!B139</f>
        <v>3.01.03.00</v>
      </c>
      <c r="K30" t="str">
        <f>+VLOOKUP(J30,'ANEXO N°1 (DDJJ 1847 y 1926)'!$B$10:$C$186,2,FALSE)</f>
        <v xml:space="preserve">Gastos de administración y ventas </v>
      </c>
      <c r="L30" s="130" t="s">
        <v>1005</v>
      </c>
      <c r="M30" s="129">
        <v>7832409</v>
      </c>
      <c r="N30" s="129">
        <v>0</v>
      </c>
      <c r="O30" s="129">
        <v>7832409</v>
      </c>
      <c r="P30" s="129">
        <v>0</v>
      </c>
      <c r="Q30" s="129">
        <v>0</v>
      </c>
      <c r="R30" s="129">
        <v>0</v>
      </c>
      <c r="S30" s="129">
        <v>7832409</v>
      </c>
      <c r="T30" s="129">
        <v>0</v>
      </c>
      <c r="U30" s="142">
        <v>1666</v>
      </c>
      <c r="V30" s="129">
        <v>0</v>
      </c>
    </row>
    <row r="31" spans="1:22" x14ac:dyDescent="0.35">
      <c r="A31">
        <v>23</v>
      </c>
      <c r="B31">
        <v>2</v>
      </c>
      <c r="I31" s="143">
        <v>4510601001</v>
      </c>
      <c r="J31" t="str">
        <f>+'ANEXO N°1 (DDJJ 1847 y 1926)'!B139</f>
        <v>3.01.03.00</v>
      </c>
      <c r="K31" t="str">
        <f>+VLOOKUP(J31,'ANEXO N°1 (DDJJ 1847 y 1926)'!$B$10:$C$186,2,FALSE)</f>
        <v xml:space="preserve">Gastos de administración y ventas </v>
      </c>
      <c r="L31" s="130" t="s">
        <v>1007</v>
      </c>
      <c r="M31" s="129">
        <v>5647240</v>
      </c>
      <c r="N31" s="129">
        <v>0</v>
      </c>
      <c r="O31" s="129">
        <v>5647240</v>
      </c>
      <c r="P31" s="129">
        <v>0</v>
      </c>
      <c r="Q31" s="129">
        <v>0</v>
      </c>
      <c r="R31" s="129">
        <v>0</v>
      </c>
      <c r="S31" s="129">
        <v>5647240</v>
      </c>
      <c r="T31" s="129">
        <v>0</v>
      </c>
      <c r="U31" s="142">
        <v>1663</v>
      </c>
      <c r="V31" s="129">
        <v>0</v>
      </c>
    </row>
    <row r="32" spans="1:22" x14ac:dyDescent="0.35">
      <c r="A32">
        <v>24</v>
      </c>
      <c r="B32">
        <v>2</v>
      </c>
      <c r="I32" s="143">
        <v>4521001001</v>
      </c>
      <c r="J32" t="str">
        <f>+'ANEXO N°1 (DDJJ 1847 y 1926)'!B139</f>
        <v>3.01.03.00</v>
      </c>
      <c r="K32" t="str">
        <f>+VLOOKUP(J32,'ANEXO N°1 (DDJJ 1847 y 1926)'!$B$10:$C$186,2,FALSE)</f>
        <v xml:space="preserve">Gastos de administración y ventas </v>
      </c>
      <c r="L32" s="130" t="s">
        <v>1009</v>
      </c>
      <c r="M32" s="129">
        <v>27085154</v>
      </c>
      <c r="N32" s="129">
        <v>13517820</v>
      </c>
      <c r="O32" s="129">
        <v>13567334</v>
      </c>
      <c r="P32" s="129">
        <v>0</v>
      </c>
      <c r="Q32" s="129">
        <v>0</v>
      </c>
      <c r="R32" s="129">
        <v>0</v>
      </c>
      <c r="S32" s="129">
        <v>13567334</v>
      </c>
      <c r="T32" s="129">
        <v>0</v>
      </c>
      <c r="U32" s="142">
        <v>1666</v>
      </c>
      <c r="V32" s="129">
        <v>0</v>
      </c>
    </row>
    <row r="33" spans="9:20" x14ac:dyDescent="0.35">
      <c r="I33" s="131"/>
    </row>
    <row r="34" spans="9:20" x14ac:dyDescent="0.35">
      <c r="I34" s="131"/>
    </row>
    <row r="35" spans="9:20" x14ac:dyDescent="0.35">
      <c r="I35" s="131"/>
      <c r="M35" s="132"/>
      <c r="N35" s="132"/>
      <c r="O35" s="132"/>
      <c r="P35" s="132"/>
      <c r="Q35" s="132"/>
      <c r="R35" s="132"/>
      <c r="S35" s="132"/>
      <c r="T35" s="132"/>
    </row>
    <row r="36" spans="9:20" x14ac:dyDescent="0.35">
      <c r="R36" s="132"/>
      <c r="S36" s="132"/>
    </row>
  </sheetData>
  <mergeCells count="8">
    <mergeCell ref="C1:H1"/>
    <mergeCell ref="I2:V2"/>
    <mergeCell ref="B2:B3"/>
    <mergeCell ref="C2:C3"/>
    <mergeCell ref="D2:D3"/>
    <mergeCell ref="E2:E3"/>
    <mergeCell ref="F2:G2"/>
    <mergeCell ref="H2: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4. BCE</vt:lpstr>
      <vt:lpstr>Borrador</vt:lpstr>
      <vt:lpstr>'4. 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2021-05-17T22:45:07Z</dcterms:modified>
</cp:coreProperties>
</file>