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mc:AlternateContent xmlns:mc="http://schemas.openxmlformats.org/markup-compatibility/2006">
    <mc:Choice Requires="x15">
      <x15ac:absPath xmlns:x15ac="http://schemas.microsoft.com/office/spreadsheetml/2010/11/ac" url="C:\Users\Usuario\Downloads\"/>
    </mc:Choice>
  </mc:AlternateContent>
  <xr:revisionPtr revIDLastSave="0" documentId="8_{D3EBE452-D856-45B9-AA56-7B5C98338F9A}" xr6:coauthVersionLast="47" xr6:coauthVersionMax="47" xr10:uidLastSave="{00000000-0000-0000-0000-000000000000}"/>
  <bookViews>
    <workbookView xWindow="-120" yWindow="-120" windowWidth="20730" windowHeight="11160" xr2:uid="{00000000-000D-0000-FFFF-FFFF00000000}"/>
  </bookViews>
  <sheets>
    <sheet name="Formato descripción HU" sheetId="1" r:id="rId1"/>
    <sheet name="Historia de Usuario" sheetId="2" r:id="rId2"/>
  </sheets>
  <definedNames>
    <definedName name="_xlnm._FilterDatabase" localSheetId="0" hidden="1">'Formato descripción HU'!$B$5:$O$20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<sst xmlns="http://schemas.openxmlformats.org/spreadsheetml/2006/main" count="231" uniqueCount="142">
  <si>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</si>
  <si>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</si>
  <si>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</si>
  <si>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</si>
  <si>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</si>
  <si>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</si>
  <si>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</si>
  <si>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</si>
  <si>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</si>
  <si>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</si>
  <si>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</si>
  <si>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</si>
  <si>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</si>
  <si>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</si>
  <si>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</si>
  <si>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</si>
  <si>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contar con una página de inicio.</t>
  </si>
  <si>
    <t>Acceder a las funcionalidades del sistema.</t>
  </si>
  <si>
    <t>Proporcionar una interfaz central e integradora.</t>
  </si>
  <si>
    <t>Propietario de Ani Medical</t>
  </si>
  <si>
    <t>1. Presentar tres botones en la página principal: "Nueva Historia", "Buscar Historia Clínica" y "Mostrar Todas las Historias Disponibles".</t>
  </si>
  <si>
    <t>Andrés Pallango</t>
  </si>
  <si>
    <t>2 horas</t>
  </si>
  <si>
    <t>Alta</t>
  </si>
  <si>
    <t>No iniciado</t>
  </si>
  <si>
    <t>Acceder a la página principal y visualizar que se muestren los tres botones mencionados.</t>
  </si>
  <si>
    <t>Este es el inicio del aplicativo web.</t>
  </si>
  <si>
    <t>Página de inicio</t>
  </si>
  <si>
    <t>REQ002</t>
  </si>
  <si>
    <t>El sistema debe permitir al usuario elegir el tipo de historia clínica al seleccionar "Nueva Historia".</t>
  </si>
  <si>
    <t>Escoger entre los tipos de Historias Clínicas.</t>
  </si>
  <si>
    <t>Navegabilidad en la sección Nueva Historia</t>
  </si>
  <si>
    <t>1. Implementar 2 botones para los 2 tipos de Historia.                                                        2. Primer botón para permite el acceso al formulario respectivo.                                      3. Segundo botón para permite el acceso al formulario respectivo.</t>
  </si>
  <si>
    <t>4 horas</t>
  </si>
  <si>
    <t>Acceder a las secciones de los 2 tipos de historias clínicas</t>
  </si>
  <si>
    <t>Ninguno</t>
  </si>
  <si>
    <t>Nueva Historia</t>
  </si>
  <si>
    <t>REQ003</t>
  </si>
  <si>
    <t>El sistema debe permitir la creación de una nueva historia clínica general.</t>
  </si>
  <si>
    <t>Primer tipo de historia clínica</t>
  </si>
  <si>
    <t>Ingresar datos al primer formulario establecido</t>
  </si>
  <si>
    <t>1. Implementar los campos establecidos para este tipo de formulario.                           2. Agregar un botón para guardar los datos ingresados.                                                       3. Agregar un botón para regresar a la sección anterior.</t>
  </si>
  <si>
    <t>6 horas</t>
  </si>
  <si>
    <t>Ingreso de datos a los campos establecidos y validar los mismos.</t>
  </si>
  <si>
    <t>Nueva Historia Clínica General</t>
  </si>
  <si>
    <t>REQ004</t>
  </si>
  <si>
    <t>El sistema debe permitir la creación de una nueva historia clínica dermatológica.</t>
  </si>
  <si>
    <t>Segundo tipo de historia clínica</t>
  </si>
  <si>
    <t>Ingresar datos al segundo formulario establecido</t>
  </si>
  <si>
    <t>Jorge Nasimba</t>
  </si>
  <si>
    <t>Nueva Historia Clínica Dermatológica</t>
  </si>
  <si>
    <t>REQ005</t>
  </si>
  <si>
    <t>El sistema debe permitir al usuario elegir el tipo de historia clínica al seleccionar "Buscar Historia Clínica".</t>
  </si>
  <si>
    <t>Navegabilidad en la sección Buscar Historia Clínica</t>
  </si>
  <si>
    <t>Acceder a las 2 opciones búsqueda de historia clínica</t>
  </si>
  <si>
    <t>1. Implementar un botón para acceder a la sección Buscar Historia Clínica.                                                                                                          2. Implementar 2 botones para acceder a los 2 tipos de Historias Clínicas.                                                     3. Implementar un botón para regresar a la sección anterior.</t>
  </si>
  <si>
    <t xml:space="preserve">Acceder a la sección correspondiente Buscar Historia Clínica </t>
  </si>
  <si>
    <t>Buscar Historia Clínica</t>
  </si>
  <si>
    <t>REQ006</t>
  </si>
  <si>
    <t>El sistema debe permitir la búsqueda de una historia clínica general mediante el ingreso de la cédula del p propietario de una mascota</t>
  </si>
  <si>
    <t>Acceder a la información registrada de los 2 tipos de historias clínicas</t>
  </si>
  <si>
    <t>Verificación de la información registrada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</si>
  <si>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general buscada</t>
  </si>
  <si>
    <t xml:space="preserve">Verificar los datos ingresados al sistema </t>
  </si>
  <si>
    <t>Buscar Historia Clínica General por Cédula</t>
  </si>
  <si>
    <t>REQ007</t>
  </si>
  <si>
    <t>El sistema debe permitir la búsqueda de una historia clínica dermatológica mediante el ingreso de la cédula del propietario de una mascota.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</si>
  <si>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dermatológica buscada</t>
  </si>
  <si>
    <t>Buscar Historia Clínica Dermatológica por Cédula</t>
  </si>
  <si>
    <t>REQ008</t>
  </si>
  <si>
    <t>El sistema debe redirigir al usuario a la página de selección de tipo de historia tras pulsar el botón “Si” en respuesta al mensaje de error “No se ha encontrado una historia clínica. ¿Deseas crear una nueva historia clínica?”.</t>
  </si>
  <si>
    <t>Acceder a la sección "Nueva Historia ", en caso de necesitar agregar una nueva</t>
  </si>
  <si>
    <t>Validación del botón Si en la sección "Búsqueda de Historia Clínica"</t>
  </si>
  <si>
    <t>1. Implementar el botón Si en el mensaje de error “No se ha encontrado una historia clínica. ¿Deseas crear una nueva historia clínica?”.                                                               2. El botón debe redirigir a la sección Nueva Historia, para realizar la creación de la misma.</t>
  </si>
  <si>
    <t>3 horas</t>
  </si>
  <si>
    <t>Verificar si el botón "Si " redirige a la sección Nueva Historia</t>
  </si>
  <si>
    <t>Botón "Si" al no encontrar historia</t>
  </si>
  <si>
    <t>REQ009</t>
  </si>
  <si>
    <t>El sistema debe redirigir al usuario a la página de selección de tipo de historia tras pulsar el botón “no” en respuesta al mensaje de error “No se ha encontrado una historia clínica. ¿Deseas crear una nueva historia clínica?”.</t>
  </si>
  <si>
    <t>Quiero ser redireccionado a la página principal</t>
  </si>
  <si>
    <t>Seleccionar otro tipo de historia clínica a consultar</t>
  </si>
  <si>
    <t>1. Implementar el botón "No" en el mensaje de error “No se ha encontrado una historia clínica. ¿Deseas crear una nueva historia clínica?”.                                                               2. El botón debe redirigir a la página principal</t>
  </si>
  <si>
    <t>Verificar si el botón "No " redirige a la página principal</t>
  </si>
  <si>
    <t>Botón "No" al no encontrar historia</t>
  </si>
  <si>
    <t>REQ010</t>
  </si>
  <si>
    <t>El sistema debe permitir acceder al reporte completo de las historias clínicas para obtener una comprensión completa del historial médico de una mascota en específico</t>
  </si>
  <si>
    <t>Se requiere  visualizar en una interfaz con detalle el historial médico completo.</t>
  </si>
  <si>
    <t>para llevar un mejor control el estado de sus mascotas</t>
  </si>
  <si>
    <t>1. Crear botón "Ver historia clínica completa". 2. Crear un formulario con toda la información de la mascota</t>
  </si>
  <si>
    <t>Jonathan Chillagana</t>
  </si>
  <si>
    <t>Al presionar el botón, se observara toda la información completa de su mascota</t>
  </si>
  <si>
    <t>Visualizar la Historia de clínica completa</t>
  </si>
  <si>
    <t>REQ011</t>
  </si>
  <si>
    <t>El sistema debe permitir editar las historias clínicas de sus mascotas</t>
  </si>
  <si>
    <t>Se requiere poder editar la información de la historia clínica</t>
  </si>
  <si>
    <t>para que los datos se mantenga actualizados y haya  un mejor acceso.</t>
  </si>
  <si>
    <t>1. Crear botón "Editar " para modificar los datos del formulario</t>
  </si>
  <si>
    <t>8 horas</t>
  </si>
  <si>
    <t>Dentro de la interfaz de la historia completa al final se observara el botón "editar".</t>
  </si>
  <si>
    <t>Editar la historia clínica</t>
  </si>
  <si>
    <t>REQ012</t>
  </si>
  <si>
    <t>El sistema debe permitir eliminar las historias clínicas de sus mascotas</t>
  </si>
  <si>
    <t>Se requiere poder eliminar directamente toda la información de la historia clínica</t>
  </si>
  <si>
    <t>para gestionar datos incorrectos o datos obsoletos.</t>
  </si>
  <si>
    <t>1. Crear botón "Eliminar" para borrar los datos de una mascota en específico.</t>
  </si>
  <si>
    <t xml:space="preserve">Se verifica en la base de datos y en la interfaz la eliminación exitosa de la historia clínica </t>
  </si>
  <si>
    <t>Borrar historia clínica</t>
  </si>
  <si>
    <t>REQ013</t>
  </si>
  <si>
    <t>El sistema deber permitir eliminar una historia clínica mediante la confirmación de un botón</t>
  </si>
  <si>
    <t>Confirmar con un botón el borrador de la historia clínica</t>
  </si>
  <si>
    <t>En caso de confirmar la eliminación, procesa a eliminarse de la base de datos</t>
  </si>
  <si>
    <t>1. Crear un botón "si" para confirmar la eliminación de la historia clínica. 2.Crear una notificación cuando de completado cuando se borre una historia clínica</t>
  </si>
  <si>
    <t>Al dar click en el botón "si" la historia clínica se elimina con una notificación</t>
  </si>
  <si>
    <t>Confirmar eliminación de historia clínica</t>
  </si>
  <si>
    <t>REQ014</t>
  </si>
  <si>
    <t>El sistema deber no permitir eliminar una historia clínica mediante la confirmación de un botón</t>
  </si>
  <si>
    <t>Confirmar con un botón el no borrado de la historia clínica</t>
  </si>
  <si>
    <t>En caso de equivocarse en la eleccion, se pueda revocar esa acción</t>
  </si>
  <si>
    <t>1. Creación de un botón "no" para no eliminar definitivamente la historia clínica. 2.  Crear una notificación al momento de dar click en el botón</t>
  </si>
  <si>
    <t>Al dar click en el botón "no" la historia clínica se mantendrá vigente</t>
  </si>
  <si>
    <t>Deshacer eliminación de historia clínica</t>
  </si>
  <si>
    <t>REQ015</t>
  </si>
  <si>
    <t>El sistema debe permitir acceder al reporte completo de todas las historias clínicas para obtener una comprensión completa del historial médico de sus mascotas.</t>
  </si>
  <si>
    <t>Se requiere tener un reporte de todas las historias clínicas disponibles</t>
  </si>
  <si>
    <t>Para un mejor control y conteo de pacientes de la clínica</t>
  </si>
  <si>
    <t>1. Crear un botón "Mostrar todas las historias disponibles". 2. Crear una tabla donde este todas las historias clínicas</t>
  </si>
  <si>
    <t>Se visualiza un reporte de todas las historias clínicas disponibles</t>
  </si>
  <si>
    <t>Mostrar todas las historias clínicas</t>
  </si>
  <si>
    <t xml:space="preserve">Media </t>
  </si>
  <si>
    <t>En proceso</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</si>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</sst>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font>
      <sz val="11"/>
      <color theme="1"/>
      <name val="Arial"/>
    </font>
    <font>
      <sz val="11"/>
      <color theme="1"/>
      <name val="Calibri"/>
      <scheme val="minor"/>
    </font>
    <font>
      <sz val="11"/>
      <color theme="1"/>
      <name val="Calibri"/>
    </font>
    <font>
      <b/>
      <i/>
      <sz val="16"/>
      <color theme="1"/>
      <name val="Calibri"/>
    </font>
    <font>
      <b/>
      <i/>
      <sz val="11"/>
      <color rgb="FF9C6500"/>
      <name val="Calibri"/>
    </font>
    <font>
      <b/>
      <i/>
      <sz val="11"/>
      <color rgb="FFFF0000"/>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0"/>
      <color theme="1"/>
      <name val="calibri"/>
      <scheme val="minor"/>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6">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center" vertical="center"/>
    </xf>
    <xf numFmtId="0" fontId="2"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0" fontId="6"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7" xfId="0" applyFont="1" applyFill="1" applyBorder="1" applyAlignment="1">
      <alignment horizontal="center" vertical="center"/>
    </xf>
    <xf numFmtId="0" fontId="11" fillId="3" borderId="8" xfId="0" applyFont="1" applyFill="1" applyBorder="1" applyAlignment="1">
      <alignment vertical="center"/>
    </xf>
    <xf numFmtId="0" fontId="0" fillId="3" borderId="8" xfId="0" applyFill="1" applyBorder="1"/>
    <xf numFmtId="0" fontId="12" fillId="5" borderId="7" xfId="0" applyFont="1" applyFill="1" applyBorder="1" applyAlignment="1">
      <alignment horizontal="center" vertical="center"/>
    </xf>
    <xf numFmtId="0" fontId="2" fillId="3" borderId="8" xfId="0" applyFont="1" applyFill="1" applyBorder="1" applyAlignment="1">
      <alignment vertical="center" wrapText="1"/>
    </xf>
    <xf numFmtId="0" fontId="2" fillId="3" borderId="8" xfId="0" applyFont="1" applyFill="1" applyBorder="1" applyAlignment="1">
      <alignment vertical="center"/>
    </xf>
    <xf numFmtId="0" fontId="12"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3" borderId="23" xfId="0" applyFill="1" applyBorder="1"/>
    <xf numFmtId="0" fontId="0" fillId="3" borderId="24" xfId="0" applyFill="1" applyBorder="1"/>
    <xf numFmtId="0" fontId="0" fillId="3" borderId="25" xfId="0" applyFill="1" applyBorder="1"/>
    <xf numFmtId="0" fontId="14" fillId="0" borderId="2" xfId="0" applyFont="1" applyBorder="1" applyAlignment="1">
      <alignment horizontal="center" vertical="center" wrapText="1"/>
    </xf>
    <xf numFmtId="164" fontId="14" fillId="0" borderId="2" xfId="0" applyNumberFormat="1" applyFont="1" applyBorder="1" applyAlignment="1">
      <alignment horizontal="center" vertical="center" wrapText="1"/>
    </xf>
    <xf numFmtId="0" fontId="0" fillId="3" borderId="10" xfId="0" applyFill="1" applyBorder="1"/>
    <xf numFmtId="0" fontId="7" fillId="3" borderId="12" xfId="0" applyFont="1" applyFill="1" applyBorder="1" applyAlignment="1">
      <alignment horizontal="left" vertical="center" wrapText="1"/>
    </xf>
    <xf numFmtId="0" fontId="2" fillId="3" borderId="12" xfId="0" applyFont="1" applyFill="1" applyBorder="1"/>
    <xf numFmtId="0" fontId="0" fillId="3" borderId="12" xfId="0" applyFill="1" applyBorder="1"/>
    <xf numFmtId="0" fontId="0" fillId="3" borderId="11" xfId="0" applyFill="1" applyBorder="1"/>
    <xf numFmtId="0" fontId="0" fillId="3" borderId="14" xfId="0" applyFill="1" applyBorder="1"/>
    <xf numFmtId="0" fontId="0" fillId="3" borderId="15" xfId="0" applyFill="1" applyBorder="1"/>
    <xf numFmtId="0" fontId="14" fillId="0" borderId="2" xfId="0" applyFont="1" applyBorder="1" applyAlignment="1">
      <alignment vertical="center"/>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0" xfId="0" applyFont="1" applyAlignment="1">
      <alignment wrapText="1"/>
    </xf>
    <xf numFmtId="164" fontId="14" fillId="0" borderId="2"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24" xfId="0" applyFont="1" applyBorder="1" applyAlignment="1">
      <alignment vertical="center" wrapText="1"/>
    </xf>
    <xf numFmtId="0" fontId="14" fillId="0" borderId="8" xfId="0" applyFont="1" applyBorder="1" applyAlignment="1">
      <alignment vertical="center" wrapText="1"/>
    </xf>
    <xf numFmtId="0" fontId="3" fillId="0" borderId="0" xfId="0" applyFont="1" applyAlignment="1">
      <alignment horizontal="center" vertical="center"/>
    </xf>
    <xf numFmtId="0" fontId="10" fillId="6" borderId="9" xfId="0" applyFont="1" applyFill="1" applyBorder="1" applyAlignment="1">
      <alignment horizontal="center" vertical="center"/>
    </xf>
    <xf numFmtId="0" fontId="2" fillId="5" borderId="10" xfId="0" applyFont="1" applyFill="1" applyBorder="1" applyAlignment="1">
      <alignment horizontal="center" vertical="center"/>
    </xf>
    <xf numFmtId="0" fontId="12" fillId="2" borderId="17" xfId="0" applyFont="1" applyFill="1" applyBorder="1" applyAlignment="1">
      <alignment horizontal="center" vertical="center"/>
    </xf>
    <xf numFmtId="0" fontId="10" fillId="4" borderId="4" xfId="0" applyFont="1" applyFill="1" applyBorder="1" applyAlignment="1">
      <alignment horizontal="center" vertical="center"/>
    </xf>
    <xf numFmtId="0" fontId="2" fillId="5" borderId="4" xfId="0" applyFont="1" applyFill="1" applyBorder="1" applyAlignment="1">
      <alignment horizontal="center" vertical="center"/>
    </xf>
    <xf numFmtId="0" fontId="13" fillId="7" borderId="10" xfId="0" applyFont="1" applyFill="1" applyBorder="1" applyAlignment="1">
      <alignment horizontal="center" vertical="center"/>
    </xf>
    <xf numFmtId="0" fontId="10" fillId="4" borderId="10" xfId="0" applyFont="1" applyFill="1" applyBorder="1" applyAlignment="1">
      <alignment horizontal="center" vertical="center"/>
    </xf>
    <xf numFmtId="0" fontId="8" fillId="3" borderId="4"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0" borderId="0" xfId="0" applyAlignment="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0" xfId="0" applyFont="1" applyAlignment="1">
      <alignment wrapText="1"/>
    </xf>
    <xf numFmtId="0" fontId="9" fillId="0" borderId="5" xfId="0" applyFont="1" applyBorder="1" applyAlignment="1"/>
    <xf numFmtId="0" fontId="9" fillId="0" borderId="6" xfId="0" applyFont="1" applyBorder="1" applyAlignment="1"/>
    <xf numFmtId="0" fontId="9" fillId="0" borderId="11" xfId="0" applyFont="1" applyBorder="1" applyAlignment="1"/>
    <xf numFmtId="0" fontId="9" fillId="0" borderId="12" xfId="0" applyFont="1" applyBorder="1" applyAlignment="1"/>
    <xf numFmtId="0" fontId="9" fillId="0" borderId="13" xfId="0" applyFont="1" applyBorder="1" applyAlignment="1"/>
    <xf numFmtId="0" fontId="9" fillId="0" borderId="14" xfId="0" applyFont="1" applyBorder="1" applyAlignment="1"/>
    <xf numFmtId="0" fontId="9" fillId="0" borderId="15" xfId="0" applyFont="1" applyBorder="1" applyAlignment="1"/>
    <xf numFmtId="0" fontId="9" fillId="0" borderId="16" xfId="0" applyFont="1" applyBorder="1" applyAlignment="1"/>
    <xf numFmtId="0" fontId="9" fillId="0" borderId="23" xfId="0" applyFont="1" applyBorder="1" applyAlignment="1"/>
    <xf numFmtId="0" fontId="9" fillId="0" borderId="25" xfId="0" applyFont="1" applyBorder="1" applyAlignment="1"/>
    <xf numFmtId="0" fontId="9" fillId="0" borderId="24" xfId="0" applyFont="1" applyBorder="1" applyAlignment="1"/>
    <xf numFmtId="0" fontId="9" fillId="0" borderId="18" xfId="0" applyFont="1" applyBorder="1" applyAlignment="1"/>
    <xf numFmtId="0" fontId="9" fillId="0" borderId="19" xfId="0" applyFont="1" applyBorder="1" applyAlignment="1"/>
    <xf numFmtId="0" fontId="9" fillId="0" borderId="20" xfId="0" applyFont="1" applyBorder="1" applyAlignment="1"/>
    <xf numFmtId="0" fontId="9" fillId="0" borderId="21" xfId="0" applyFont="1" applyBorder="1" applyAlignment="1"/>
    <xf numFmtId="0" fontId="9" fillId="0" borderId="22"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topLeftCell="A7" zoomScale="55" zoomScaleNormal="55" workbookViewId="0">
      <selection activeCell="I21" sqref="I21"/>
    </sheetView>
  </sheetViews>
  <sheetFormatPr defaultColWidth="12.625" defaultRowHeight="15" customHeight="1"/>
  <cols>
    <col min="1" max="1" width="4.625" customWidth="1"/>
    <col min="2" max="2" width="6.625" customWidth="1"/>
    <col min="3" max="3" width="36.5" customWidth="1"/>
    <col min="4" max="5" width="20.625" customWidth="1"/>
    <col min="6" max="6" width="12.5" customWidth="1"/>
    <col min="7" max="7" width="32.5" customWidth="1"/>
    <col min="8" max="12" width="10.625" customWidth="1"/>
    <col min="13" max="13" width="32.5" customWidth="1"/>
    <col min="14" max="15" width="20.625" customWidth="1"/>
    <col min="16" max="26" width="9.375" customWidth="1"/>
  </cols>
  <sheetData>
    <row r="1" spans="1:26">
      <c r="I1" s="1"/>
      <c r="J1" s="1"/>
      <c r="K1" s="2"/>
      <c r="L1" s="3"/>
    </row>
    <row r="2" spans="1:26">
      <c r="I2" s="1"/>
      <c r="J2" s="1"/>
      <c r="K2" s="2"/>
      <c r="L2" s="3"/>
    </row>
    <row r="3" spans="1:26" ht="45" customHeight="1">
      <c r="B3" s="40" t="s">
        <v>0</v>
      </c>
      <c r="C3" s="50"/>
      <c r="D3" s="50"/>
      <c r="E3" s="50"/>
      <c r="F3" s="50"/>
      <c r="G3" s="50"/>
      <c r="H3" s="50"/>
      <c r="I3" s="50"/>
      <c r="J3" s="50"/>
      <c r="K3" s="50"/>
      <c r="L3" s="50"/>
      <c r="M3" s="50"/>
      <c r="N3" s="50"/>
      <c r="O3" s="50"/>
    </row>
    <row r="4" spans="1:26">
      <c r="H4" s="4"/>
      <c r="I4" s="1"/>
      <c r="J4" s="1"/>
      <c r="K4" s="2"/>
      <c r="L4" s="3"/>
    </row>
    <row r="5" spans="1:26" ht="51.75" customHeight="1">
      <c r="B5" s="5" t="s">
        <v>1</v>
      </c>
      <c r="C5" s="5" t="s">
        <v>2</v>
      </c>
      <c r="D5" s="6" t="s">
        <v>3</v>
      </c>
      <c r="E5" s="5" t="s">
        <v>4</v>
      </c>
      <c r="F5" s="5" t="s">
        <v>5</v>
      </c>
      <c r="G5" s="5" t="s">
        <v>6</v>
      </c>
      <c r="H5" s="5" t="s">
        <v>7</v>
      </c>
      <c r="I5" s="5" t="s">
        <v>8</v>
      </c>
      <c r="J5" s="5" t="s">
        <v>9</v>
      </c>
      <c r="K5" s="5" t="s">
        <v>10</v>
      </c>
      <c r="L5" s="5" t="s">
        <v>11</v>
      </c>
      <c r="M5" s="5" t="s">
        <v>12</v>
      </c>
      <c r="N5" s="5" t="s">
        <v>13</v>
      </c>
      <c r="O5" s="5" t="s">
        <v>14</v>
      </c>
    </row>
    <row r="6" spans="1:26" ht="72" customHeight="1">
      <c r="B6" s="32" t="s">
        <v>15</v>
      </c>
      <c r="C6" s="33" t="s">
        <v>16</v>
      </c>
      <c r="D6" s="23" t="s">
        <v>17</v>
      </c>
      <c r="E6" s="23" t="s">
        <v>18</v>
      </c>
      <c r="F6" s="51" t="s">
        <v>19</v>
      </c>
      <c r="G6" s="23" t="s">
        <v>20</v>
      </c>
      <c r="H6" s="23" t="s">
        <v>21</v>
      </c>
      <c r="I6" s="23" t="s">
        <v>22</v>
      </c>
      <c r="J6" s="24">
        <v>45286</v>
      </c>
      <c r="K6" s="23" t="s">
        <v>23</v>
      </c>
      <c r="L6" s="23" t="s">
        <v>24</v>
      </c>
      <c r="M6" s="23" t="s">
        <v>25</v>
      </c>
      <c r="N6" s="52" t="s">
        <v>26</v>
      </c>
      <c r="O6" s="52" t="s">
        <v>27</v>
      </c>
    </row>
    <row r="7" spans="1:26" ht="94.5" customHeight="1">
      <c r="B7" s="32" t="s">
        <v>28</v>
      </c>
      <c r="C7" s="33" t="s">
        <v>29</v>
      </c>
      <c r="D7" s="33" t="s">
        <v>30</v>
      </c>
      <c r="E7" s="33" t="s">
        <v>31</v>
      </c>
      <c r="F7" s="51" t="s">
        <v>19</v>
      </c>
      <c r="G7" s="33" t="s">
        <v>32</v>
      </c>
      <c r="H7" s="23" t="s">
        <v>21</v>
      </c>
      <c r="I7" s="23" t="s">
        <v>33</v>
      </c>
      <c r="J7" s="24">
        <v>45287</v>
      </c>
      <c r="K7" s="23" t="s">
        <v>23</v>
      </c>
      <c r="L7" s="52" t="s">
        <v>24</v>
      </c>
      <c r="M7" s="33" t="s">
        <v>34</v>
      </c>
      <c r="N7" s="33" t="s">
        <v>35</v>
      </c>
      <c r="O7" s="53" t="s">
        <v>36</v>
      </c>
    </row>
    <row r="8" spans="1:26" ht="93" customHeight="1">
      <c r="A8" s="7"/>
      <c r="B8" s="32" t="s">
        <v>37</v>
      </c>
      <c r="C8" s="33" t="s">
        <v>38</v>
      </c>
      <c r="D8" s="34" t="s">
        <v>39</v>
      </c>
      <c r="E8" s="34" t="s">
        <v>40</v>
      </c>
      <c r="F8" s="51" t="s">
        <v>19</v>
      </c>
      <c r="G8" s="34" t="s">
        <v>41</v>
      </c>
      <c r="H8" s="37" t="s">
        <v>21</v>
      </c>
      <c r="I8" s="23" t="s">
        <v>42</v>
      </c>
      <c r="J8" s="24">
        <v>45289</v>
      </c>
      <c r="K8" s="23" t="s">
        <v>23</v>
      </c>
      <c r="L8" s="52" t="s">
        <v>24</v>
      </c>
      <c r="M8" s="33" t="s">
        <v>43</v>
      </c>
      <c r="N8" s="33" t="s">
        <v>35</v>
      </c>
      <c r="O8" s="33" t="s">
        <v>44</v>
      </c>
      <c r="P8" s="7"/>
      <c r="Q8" s="7"/>
      <c r="R8" s="7"/>
      <c r="S8" s="7"/>
      <c r="T8" s="7"/>
      <c r="U8" s="7"/>
      <c r="V8" s="7"/>
      <c r="W8" s="7"/>
      <c r="X8" s="7"/>
      <c r="Y8" s="7"/>
      <c r="Z8" s="7"/>
    </row>
    <row r="9" spans="1:26" ht="102.75" customHeight="1">
      <c r="B9" s="32" t="s">
        <v>45</v>
      </c>
      <c r="C9" s="33" t="s">
        <v>46</v>
      </c>
      <c r="D9" s="33" t="s">
        <v>47</v>
      </c>
      <c r="E9" s="33" t="s">
        <v>48</v>
      </c>
      <c r="F9" s="51" t="s">
        <v>19</v>
      </c>
      <c r="G9" s="34" t="s">
        <v>41</v>
      </c>
      <c r="H9" s="23" t="s">
        <v>49</v>
      </c>
      <c r="I9" s="23" t="s">
        <v>42</v>
      </c>
      <c r="J9" s="24">
        <v>45291</v>
      </c>
      <c r="K9" s="23" t="s">
        <v>23</v>
      </c>
      <c r="L9" s="23" t="s">
        <v>24</v>
      </c>
      <c r="M9" s="33" t="s">
        <v>43</v>
      </c>
      <c r="N9" s="33" t="s">
        <v>35</v>
      </c>
      <c r="O9" s="33" t="s">
        <v>50</v>
      </c>
    </row>
    <row r="10" spans="1:26" ht="102" customHeight="1">
      <c r="B10" s="32" t="s">
        <v>51</v>
      </c>
      <c r="C10" s="33" t="s">
        <v>52</v>
      </c>
      <c r="D10" s="33" t="s">
        <v>53</v>
      </c>
      <c r="E10" s="33" t="s">
        <v>54</v>
      </c>
      <c r="F10" s="51" t="s">
        <v>19</v>
      </c>
      <c r="G10" s="33" t="s">
        <v>55</v>
      </c>
      <c r="H10" s="33" t="s">
        <v>49</v>
      </c>
      <c r="I10" s="23" t="s">
        <v>22</v>
      </c>
      <c r="J10" s="24">
        <v>45294</v>
      </c>
      <c r="K10" s="23" t="s">
        <v>23</v>
      </c>
      <c r="L10" s="23" t="s">
        <v>24</v>
      </c>
      <c r="M10" s="33" t="s">
        <v>56</v>
      </c>
      <c r="N10" s="33" t="s">
        <v>35</v>
      </c>
      <c r="O10" s="33" t="s">
        <v>57</v>
      </c>
    </row>
    <row r="11" spans="1:26" ht="182.25" customHeight="1">
      <c r="B11" s="32" t="s">
        <v>58</v>
      </c>
      <c r="C11" s="33" t="s">
        <v>59</v>
      </c>
      <c r="D11" s="33" t="s">
        <v>60</v>
      </c>
      <c r="E11" s="33" t="s">
        <v>61</v>
      </c>
      <c r="F11" s="51" t="s">
        <v>19</v>
      </c>
      <c r="G11" s="33" t="s">
        <v>62</v>
      </c>
      <c r="H11" s="33" t="s">
        <v>21</v>
      </c>
      <c r="I11" s="23" t="s">
        <v>22</v>
      </c>
      <c r="J11" s="24">
        <v>45297</v>
      </c>
      <c r="K11" s="23" t="s">
        <v>23</v>
      </c>
      <c r="L11" s="23" t="s">
        <v>24</v>
      </c>
      <c r="M11" s="33" t="s">
        <v>63</v>
      </c>
      <c r="N11" s="33" t="s">
        <v>35</v>
      </c>
      <c r="O11" s="33" t="s">
        <v>64</v>
      </c>
    </row>
    <row r="12" spans="1:26" ht="88.5" customHeight="1">
      <c r="B12" s="32" t="s">
        <v>65</v>
      </c>
      <c r="C12" s="33" t="s">
        <v>66</v>
      </c>
      <c r="D12" s="33" t="s">
        <v>60</v>
      </c>
      <c r="E12" s="33" t="s">
        <v>61</v>
      </c>
      <c r="F12" s="51" t="s">
        <v>19</v>
      </c>
      <c r="G12" s="33" t="s">
        <v>67</v>
      </c>
      <c r="H12" s="33" t="s">
        <v>49</v>
      </c>
      <c r="I12" s="23" t="s">
        <v>22</v>
      </c>
      <c r="J12" s="24">
        <v>45301</v>
      </c>
      <c r="K12" s="23" t="s">
        <v>23</v>
      </c>
      <c r="L12" s="23" t="s">
        <v>24</v>
      </c>
      <c r="M12" s="24" t="s">
        <v>63</v>
      </c>
      <c r="N12" s="33" t="s">
        <v>35</v>
      </c>
      <c r="O12" s="24" t="s">
        <v>68</v>
      </c>
    </row>
    <row r="13" spans="1:26" ht="109.5" customHeight="1">
      <c r="B13" s="32" t="s">
        <v>69</v>
      </c>
      <c r="C13" s="33" t="s">
        <v>70</v>
      </c>
      <c r="D13" s="33" t="s">
        <v>71</v>
      </c>
      <c r="E13" s="33" t="s">
        <v>72</v>
      </c>
      <c r="F13" s="33" t="s">
        <v>19</v>
      </c>
      <c r="G13" s="33" t="s">
        <v>73</v>
      </c>
      <c r="H13" s="33" t="s">
        <v>21</v>
      </c>
      <c r="I13" s="23" t="s">
        <v>74</v>
      </c>
      <c r="J13" s="24">
        <v>45305</v>
      </c>
      <c r="K13" s="23" t="s">
        <v>23</v>
      </c>
      <c r="L13" s="23" t="s">
        <v>24</v>
      </c>
      <c r="M13" s="24" t="s">
        <v>75</v>
      </c>
      <c r="N13" s="33" t="s">
        <v>35</v>
      </c>
      <c r="O13" s="24" t="s">
        <v>76</v>
      </c>
    </row>
    <row r="14" spans="1:26" ht="83.25" customHeight="1">
      <c r="B14" s="32" t="s">
        <v>77</v>
      </c>
      <c r="C14" s="33" t="s">
        <v>78</v>
      </c>
      <c r="D14" s="33" t="s">
        <v>79</v>
      </c>
      <c r="E14" s="33" t="s">
        <v>80</v>
      </c>
      <c r="F14" s="33" t="s">
        <v>19</v>
      </c>
      <c r="G14" s="33" t="s">
        <v>81</v>
      </c>
      <c r="H14" s="33" t="s">
        <v>21</v>
      </c>
      <c r="I14" s="23" t="s">
        <v>74</v>
      </c>
      <c r="J14" s="24">
        <v>45309</v>
      </c>
      <c r="K14" s="23" t="s">
        <v>23</v>
      </c>
      <c r="L14" s="23" t="s">
        <v>24</v>
      </c>
      <c r="M14" s="24" t="s">
        <v>82</v>
      </c>
      <c r="N14" s="33" t="s">
        <v>35</v>
      </c>
      <c r="O14" s="24" t="s">
        <v>83</v>
      </c>
    </row>
    <row r="15" spans="1:26" ht="80.25" customHeight="1">
      <c r="B15" s="32" t="s">
        <v>84</v>
      </c>
      <c r="C15" s="33" t="s">
        <v>85</v>
      </c>
      <c r="D15" s="33" t="s">
        <v>86</v>
      </c>
      <c r="E15" s="33" t="s">
        <v>87</v>
      </c>
      <c r="F15" s="51" t="s">
        <v>19</v>
      </c>
      <c r="G15" s="33" t="s">
        <v>88</v>
      </c>
      <c r="H15" s="33" t="s">
        <v>89</v>
      </c>
      <c r="I15" s="23" t="s">
        <v>42</v>
      </c>
      <c r="J15" s="24">
        <v>45312</v>
      </c>
      <c r="K15" s="23" t="s">
        <v>23</v>
      </c>
      <c r="L15" s="23" t="s">
        <v>24</v>
      </c>
      <c r="M15" s="33" t="s">
        <v>90</v>
      </c>
      <c r="N15" s="33" t="s">
        <v>35</v>
      </c>
      <c r="O15" s="33" t="s">
        <v>91</v>
      </c>
    </row>
    <row r="16" spans="1:26" ht="69" customHeight="1">
      <c r="B16" s="32" t="s">
        <v>92</v>
      </c>
      <c r="C16" s="38" t="s">
        <v>93</v>
      </c>
      <c r="D16" s="33" t="s">
        <v>94</v>
      </c>
      <c r="E16" s="33" t="s">
        <v>95</v>
      </c>
      <c r="F16" s="51" t="s">
        <v>19</v>
      </c>
      <c r="G16" s="35" t="s">
        <v>96</v>
      </c>
      <c r="H16" s="33" t="s">
        <v>89</v>
      </c>
      <c r="I16" s="23" t="s">
        <v>97</v>
      </c>
      <c r="J16" s="24">
        <v>45315</v>
      </c>
      <c r="K16" s="23" t="s">
        <v>23</v>
      </c>
      <c r="L16" s="23" t="s">
        <v>24</v>
      </c>
      <c r="M16" s="33" t="s">
        <v>98</v>
      </c>
      <c r="N16" s="33" t="s">
        <v>35</v>
      </c>
      <c r="O16" s="33" t="s">
        <v>99</v>
      </c>
    </row>
    <row r="17" spans="2:15" ht="73.5" customHeight="1">
      <c r="B17" s="32" t="s">
        <v>100</v>
      </c>
      <c r="C17" s="39" t="s">
        <v>101</v>
      </c>
      <c r="D17" s="33" t="s">
        <v>102</v>
      </c>
      <c r="E17" s="33" t="s">
        <v>103</v>
      </c>
      <c r="F17" s="51" t="s">
        <v>19</v>
      </c>
      <c r="G17" s="33" t="s">
        <v>104</v>
      </c>
      <c r="H17" s="33" t="s">
        <v>89</v>
      </c>
      <c r="I17" s="23" t="s">
        <v>33</v>
      </c>
      <c r="J17" s="24">
        <v>45319</v>
      </c>
      <c r="K17" s="23" t="s">
        <v>23</v>
      </c>
      <c r="L17" s="23" t="s">
        <v>24</v>
      </c>
      <c r="M17" s="33" t="s">
        <v>105</v>
      </c>
      <c r="N17" s="33" t="s">
        <v>35</v>
      </c>
      <c r="O17" s="33" t="s">
        <v>106</v>
      </c>
    </row>
    <row r="18" spans="2:15" ht="75" customHeight="1">
      <c r="B18" s="32" t="s">
        <v>107</v>
      </c>
      <c r="C18" s="33" t="s">
        <v>108</v>
      </c>
      <c r="D18" s="33" t="s">
        <v>109</v>
      </c>
      <c r="E18" s="33" t="s">
        <v>110</v>
      </c>
      <c r="F18" s="51" t="s">
        <v>19</v>
      </c>
      <c r="G18" s="33" t="s">
        <v>111</v>
      </c>
      <c r="H18" s="33" t="s">
        <v>49</v>
      </c>
      <c r="I18" s="23" t="s">
        <v>22</v>
      </c>
      <c r="J18" s="24">
        <v>45324</v>
      </c>
      <c r="K18" s="23" t="s">
        <v>23</v>
      </c>
      <c r="L18" s="23" t="s">
        <v>24</v>
      </c>
      <c r="M18" s="54" t="s">
        <v>112</v>
      </c>
      <c r="N18" s="33" t="s">
        <v>35</v>
      </c>
      <c r="O18" s="36" t="s">
        <v>113</v>
      </c>
    </row>
    <row r="19" spans="2:15" ht="63.75" customHeight="1">
      <c r="B19" s="32" t="s">
        <v>114</v>
      </c>
      <c r="C19" s="33" t="s">
        <v>115</v>
      </c>
      <c r="D19" s="33" t="s">
        <v>116</v>
      </c>
      <c r="E19" s="33" t="s">
        <v>117</v>
      </c>
      <c r="F19" s="51" t="s">
        <v>19</v>
      </c>
      <c r="G19" s="33" t="s">
        <v>118</v>
      </c>
      <c r="H19" s="33" t="s">
        <v>49</v>
      </c>
      <c r="I19" s="23" t="s">
        <v>22</v>
      </c>
      <c r="J19" s="24">
        <v>45327</v>
      </c>
      <c r="K19" s="23" t="s">
        <v>23</v>
      </c>
      <c r="L19" s="23" t="s">
        <v>24</v>
      </c>
      <c r="M19" s="54" t="s">
        <v>119</v>
      </c>
      <c r="N19" s="33" t="s">
        <v>35</v>
      </c>
      <c r="O19" s="33" t="s">
        <v>120</v>
      </c>
    </row>
    <row r="20" spans="2:15" ht="103.5" customHeight="1">
      <c r="B20" s="32" t="s">
        <v>121</v>
      </c>
      <c r="C20" s="33" t="s">
        <v>122</v>
      </c>
      <c r="D20" s="33" t="s">
        <v>123</v>
      </c>
      <c r="E20" s="33" t="s">
        <v>124</v>
      </c>
      <c r="F20" s="51" t="s">
        <v>19</v>
      </c>
      <c r="G20" s="33" t="s">
        <v>125</v>
      </c>
      <c r="H20" s="33" t="s">
        <v>89</v>
      </c>
      <c r="I20" s="23" t="s">
        <v>42</v>
      </c>
      <c r="J20" s="24">
        <v>45333</v>
      </c>
      <c r="K20" s="23" t="s">
        <v>23</v>
      </c>
      <c r="L20" s="23" t="s">
        <v>24</v>
      </c>
      <c r="M20" s="33" t="s">
        <v>126</v>
      </c>
      <c r="N20" s="33" t="s">
        <v>35</v>
      </c>
      <c r="O20" s="33" t="s">
        <v>127</v>
      </c>
    </row>
    <row r="21" spans="2:15" ht="19.5" customHeight="1">
      <c r="I21" s="3"/>
      <c r="J21" s="3"/>
      <c r="K21" s="8"/>
      <c r="L21" s="3"/>
    </row>
    <row r="22" spans="2:15" ht="19.5" customHeight="1">
      <c r="I22" s="1"/>
      <c r="J22" s="1"/>
      <c r="K22" s="2"/>
      <c r="L22" s="3"/>
    </row>
    <row r="23" spans="2:15" ht="19.5" customHeight="1">
      <c r="I23" s="1"/>
      <c r="J23" s="1"/>
      <c r="K23" s="2"/>
      <c r="L23" s="3"/>
    </row>
    <row r="24" spans="2:15" ht="19.5" customHeight="1">
      <c r="I24" s="1"/>
      <c r="J24" s="1"/>
      <c r="K24" s="2"/>
      <c r="L24" s="3"/>
    </row>
    <row r="25" spans="2:15" ht="19.5" customHeight="1">
      <c r="I25" s="1"/>
      <c r="J25" s="1"/>
      <c r="K25" s="9"/>
      <c r="L25" s="3"/>
    </row>
    <row r="26" spans="2:15" ht="19.5" customHeight="1">
      <c r="I26" s="1"/>
      <c r="J26" s="1"/>
      <c r="K26" s="9"/>
      <c r="L26" s="3"/>
    </row>
    <row r="27" spans="2:15" ht="19.5" customHeight="1">
      <c r="I27" s="1"/>
      <c r="J27" s="1"/>
      <c r="K27" s="2"/>
      <c r="L27" s="3"/>
    </row>
    <row r="28" spans="2:15" ht="19.5" customHeight="1">
      <c r="I28" s="1"/>
      <c r="J28" s="1"/>
      <c r="K28" s="2"/>
      <c r="L28" s="3"/>
    </row>
    <row r="29" spans="2:15" ht="19.5" customHeight="1">
      <c r="I29" s="1"/>
      <c r="J29" s="1"/>
      <c r="K29" s="2"/>
      <c r="L29" s="3"/>
    </row>
    <row r="30" spans="2:15" ht="19.5" customHeight="1">
      <c r="I30" s="1"/>
      <c r="J30" s="1"/>
      <c r="K30" s="2" t="s">
        <v>23</v>
      </c>
      <c r="L30" s="1" t="s">
        <v>24</v>
      </c>
      <c r="M30" s="4"/>
    </row>
    <row r="31" spans="2:15" ht="19.5" customHeight="1">
      <c r="I31" s="1"/>
      <c r="J31" s="1"/>
      <c r="K31" s="2" t="s">
        <v>128</v>
      </c>
      <c r="L31" s="1" t="s">
        <v>129</v>
      </c>
      <c r="M31" s="4"/>
    </row>
    <row r="32" spans="2:15" ht="19.5" customHeight="1">
      <c r="I32" s="1"/>
      <c r="J32" s="1"/>
      <c r="K32" s="2" t="s">
        <v>130</v>
      </c>
      <c r="L32" s="1" t="s">
        <v>131</v>
      </c>
      <c r="M32" s="4"/>
    </row>
    <row r="33" spans="9:13" ht="19.5" customHeight="1">
      <c r="I33" s="1"/>
      <c r="J33" s="1"/>
      <c r="K33" s="2"/>
      <c r="L33" s="1" t="s">
        <v>132</v>
      </c>
      <c r="M33" s="4"/>
    </row>
    <row r="34" spans="9:13" ht="19.5" customHeight="1">
      <c r="I34" s="1"/>
      <c r="J34" s="1"/>
      <c r="K34" s="2"/>
      <c r="L34" s="3"/>
    </row>
    <row r="35" spans="9:13" ht="19.5" customHeight="1">
      <c r="I35" s="1"/>
      <c r="J35" s="1"/>
      <c r="K35" s="2"/>
      <c r="L35" s="3"/>
    </row>
    <row r="36" spans="9:13" ht="15.75" customHeight="1">
      <c r="I36" s="1"/>
      <c r="J36" s="1"/>
      <c r="K36" s="2"/>
      <c r="L36" s="3"/>
    </row>
    <row r="37" spans="9:13" ht="15.75" customHeight="1">
      <c r="I37" s="1"/>
      <c r="J37" s="1"/>
      <c r="K37" s="2"/>
      <c r="L37" s="3"/>
    </row>
    <row r="38" spans="9:13" ht="15.75" customHeight="1">
      <c r="I38" s="1"/>
      <c r="J38" s="1"/>
      <c r="K38" s="2"/>
      <c r="L38" s="3"/>
    </row>
    <row r="39" spans="9:13" ht="15.75" customHeight="1">
      <c r="I39" s="1"/>
      <c r="J39" s="1"/>
      <c r="K39" s="2"/>
      <c r="L39" s="3"/>
    </row>
    <row r="40" spans="9:13" ht="15.75" customHeight="1">
      <c r="I40" s="1"/>
      <c r="J40" s="1"/>
      <c r="K40" s="2"/>
      <c r="L40" s="3"/>
    </row>
    <row r="41" spans="9:13" ht="15.75" customHeight="1">
      <c r="I41" s="1"/>
      <c r="J41" s="1"/>
      <c r="K41" s="2"/>
      <c r="L41" s="3"/>
    </row>
    <row r="42" spans="9:13" ht="15.75" customHeight="1">
      <c r="I42" s="1"/>
      <c r="J42" s="1"/>
      <c r="K42" s="2"/>
      <c r="L42" s="3"/>
    </row>
    <row r="43" spans="9:13" ht="15.75" customHeight="1">
      <c r="I43" s="1"/>
      <c r="J43" s="1"/>
      <c r="K43" s="2"/>
      <c r="L43" s="3"/>
    </row>
    <row r="44" spans="9:13" ht="15.75" customHeight="1">
      <c r="I44" s="1"/>
      <c r="J44" s="1"/>
      <c r="K44" s="2"/>
      <c r="L44" s="3"/>
    </row>
    <row r="45" spans="9:13" ht="15.75" customHeight="1">
      <c r="I45" s="1"/>
      <c r="J45" s="1"/>
      <c r="K45" s="2"/>
      <c r="L45" s="3"/>
    </row>
    <row r="46" spans="9:13" ht="15.75" customHeight="1">
      <c r="I46" s="1"/>
      <c r="J46" s="1"/>
      <c r="K46" s="2"/>
      <c r="L46" s="3"/>
    </row>
    <row r="47" spans="9:13" ht="15.75" customHeight="1">
      <c r="I47" s="1"/>
      <c r="J47" s="1"/>
      <c r="K47" s="2"/>
      <c r="L47" s="3"/>
    </row>
    <row r="48" spans="9:13"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1"/>
      <c r="J989" s="1"/>
      <c r="K989" s="2"/>
      <c r="L989" s="3"/>
    </row>
    <row r="990" spans="9:12" ht="15.75" customHeight="1">
      <c r="I990" s="1"/>
      <c r="J990" s="1"/>
      <c r="K990" s="2"/>
      <c r="L990" s="3"/>
    </row>
    <row r="991" spans="9:12" ht="15.75" customHeight="1">
      <c r="I991" s="1"/>
      <c r="J991" s="1"/>
      <c r="K991" s="2"/>
      <c r="L991" s="3"/>
    </row>
    <row r="992" spans="9:12" ht="15.75" customHeight="1">
      <c r="I992" s="1"/>
      <c r="J992" s="1"/>
      <c r="K992" s="2"/>
      <c r="L992" s="3"/>
    </row>
    <row r="993" spans="9:12" ht="15.75" customHeight="1">
      <c r="I993" s="1"/>
      <c r="J993" s="1"/>
      <c r="K993" s="2"/>
      <c r="L993" s="3"/>
    </row>
    <row r="994" spans="9:12" ht="15.75" customHeight="1">
      <c r="I994" s="1"/>
      <c r="J994" s="1"/>
      <c r="K994" s="2"/>
      <c r="L994" s="3"/>
    </row>
    <row r="995" spans="9:12" ht="15.75" customHeight="1">
      <c r="I995" s="1"/>
      <c r="J995" s="1"/>
      <c r="K995" s="2"/>
      <c r="L995" s="3"/>
    </row>
    <row r="996" spans="9:12" ht="15.75" customHeight="1">
      <c r="I996" s="1"/>
      <c r="J996" s="1"/>
      <c r="K996" s="2"/>
      <c r="L996" s="3"/>
    </row>
    <row r="997" spans="9:12" ht="15.75" customHeight="1">
      <c r="I997" s="1"/>
      <c r="J997" s="1"/>
      <c r="K997" s="2"/>
      <c r="L997" s="3"/>
    </row>
    <row r="998" spans="9:12" ht="15.75" customHeight="1">
      <c r="I998" s="1"/>
      <c r="J998" s="1"/>
      <c r="K998" s="2"/>
      <c r="L998" s="3"/>
    </row>
    <row r="999" spans="9:12" ht="15.75" customHeight="1">
      <c r="I999" s="1"/>
      <c r="J999" s="1"/>
      <c r="K999" s="2"/>
      <c r="L999" s="3"/>
    </row>
    <row r="1000" spans="9:12" ht="15.75" customHeight="1">
      <c r="I1000" s="3"/>
      <c r="J1000" s="3"/>
      <c r="K1000" s="8"/>
      <c r="L1000" s="3"/>
    </row>
    <row r="1001" spans="9:12" ht="15.75" customHeight="1">
      <c r="I1001" s="3"/>
      <c r="J1001" s="3"/>
      <c r="K1001" s="8"/>
      <c r="L1001" s="3"/>
    </row>
  </sheetData>
  <autoFilter ref="B5:O20" xr:uid="{00000000-0001-0000-0000-000000000000}"/>
  <mergeCells count="1">
    <mergeCell ref="B3:O3"/>
  </mergeCells>
  <dataValidations count="2">
    <dataValidation type="list" allowBlank="1" showErrorMessage="1" sqref="L6:L20" xr:uid="{00000000-0002-0000-0000-000000000000}">
      <formula1>$L$30:$L$33</formula1>
    </dataValidation>
    <dataValidation type="list" allowBlank="1" showErrorMessage="1" sqref="K6:K20"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defaultColWidth="12.625" defaultRowHeight="15" customHeight="1"/>
  <cols>
    <col min="1" max="1" width="9.375" customWidth="1"/>
    <col min="2" max="2" width="2.625" customWidth="1"/>
    <col min="3" max="15" width="10.625" customWidth="1"/>
    <col min="16" max="16" width="2.625" customWidth="1"/>
    <col min="17" max="26" width="9.375" customWidth="1"/>
  </cols>
  <sheetData>
    <row r="2" spans="2:16" ht="15" hidden="1" customHeight="1"/>
    <row r="3" spans="2:16" ht="15" hidden="1" customHeight="1"/>
    <row r="4" spans="2:16" hidden="1">
      <c r="C4" s="10"/>
      <c r="D4" s="10"/>
      <c r="E4" s="10"/>
      <c r="F4" s="4"/>
    </row>
    <row r="5" spans="2:16" hidden="1">
      <c r="C5" s="10"/>
      <c r="D5" s="10"/>
      <c r="E5" s="10"/>
      <c r="F5" s="4"/>
    </row>
    <row r="6" spans="2:16" ht="39.75" customHeight="1">
      <c r="B6" s="48" t="s">
        <v>133</v>
      </c>
      <c r="C6" s="55"/>
      <c r="D6" s="55"/>
      <c r="E6" s="55"/>
      <c r="F6" s="55"/>
      <c r="G6" s="55"/>
      <c r="H6" s="55"/>
      <c r="I6" s="55"/>
      <c r="J6" s="55"/>
      <c r="K6" s="55"/>
      <c r="L6" s="55"/>
      <c r="M6" s="55"/>
      <c r="N6" s="55"/>
      <c r="O6" s="55"/>
      <c r="P6" s="56"/>
    </row>
    <row r="7" spans="2:16" ht="9.75" customHeight="1">
      <c r="C7" s="11"/>
      <c r="D7" s="11"/>
      <c r="E7" s="11"/>
      <c r="F7" s="11"/>
      <c r="G7" s="11"/>
      <c r="H7" s="11"/>
      <c r="I7" s="11"/>
      <c r="J7" s="11"/>
      <c r="K7" s="11"/>
      <c r="L7" s="11"/>
      <c r="M7" s="11"/>
      <c r="N7" s="11"/>
      <c r="O7" s="11"/>
    </row>
    <row r="8" spans="2:16" ht="9.75" customHeight="1">
      <c r="B8" s="25"/>
      <c r="C8" s="26"/>
      <c r="D8" s="26"/>
      <c r="E8" s="26"/>
      <c r="F8" s="27"/>
      <c r="G8" s="28"/>
      <c r="H8" s="28"/>
      <c r="I8" s="28"/>
      <c r="J8" s="28"/>
      <c r="K8" s="28"/>
      <c r="L8" s="28"/>
      <c r="M8" s="28"/>
      <c r="N8" s="28"/>
      <c r="O8" s="28"/>
      <c r="P8" s="29"/>
    </row>
    <row r="9" spans="2:16" ht="30" customHeight="1">
      <c r="B9" s="30"/>
      <c r="C9" s="12" t="s">
        <v>1</v>
      </c>
      <c r="D9" s="13"/>
      <c r="E9" s="44" t="s">
        <v>134</v>
      </c>
      <c r="F9" s="56"/>
      <c r="G9" s="13"/>
      <c r="H9" s="44" t="s">
        <v>11</v>
      </c>
      <c r="I9" s="56"/>
      <c r="J9" s="14"/>
      <c r="K9" s="14"/>
      <c r="L9" s="14"/>
      <c r="M9" s="14"/>
      <c r="N9" s="14"/>
      <c r="O9" s="14"/>
      <c r="P9" s="31"/>
    </row>
    <row r="10" spans="2:16" ht="30" customHeight="1">
      <c r="B10" s="30"/>
      <c r="C10" s="15" t="s">
        <v>15</v>
      </c>
      <c r="D10" s="16"/>
      <c r="E10" s="45" t="str">
        <f>VLOOKUP(C10,'Formato descripción HU'!B6:O20,5,0)</f>
        <v>Propietario de Ani Medical</v>
      </c>
      <c r="F10" s="56"/>
      <c r="G10" s="17"/>
      <c r="H10" s="45" t="str">
        <f>VLOOKUP(C10,'Formato descripción HU'!B6:O20,11,0)</f>
        <v>No iniciado</v>
      </c>
      <c r="I10" s="56"/>
      <c r="J10" s="17"/>
      <c r="K10" s="14"/>
      <c r="L10" s="14"/>
      <c r="M10" s="14"/>
      <c r="N10" s="14"/>
      <c r="O10" s="14"/>
      <c r="P10" s="31"/>
    </row>
    <row r="11" spans="2:16" ht="9.75" customHeight="1">
      <c r="B11" s="30"/>
      <c r="C11" s="18"/>
      <c r="D11" s="16"/>
      <c r="E11" s="19"/>
      <c r="F11" s="19"/>
      <c r="G11" s="17"/>
      <c r="H11" s="19"/>
      <c r="I11" s="19"/>
      <c r="J11" s="17"/>
      <c r="K11" s="19"/>
      <c r="L11" s="19"/>
      <c r="M11" s="14"/>
      <c r="N11" s="19"/>
      <c r="O11" s="19"/>
      <c r="P11" s="31"/>
    </row>
    <row r="12" spans="2:16" ht="30" customHeight="1">
      <c r="B12" s="30"/>
      <c r="C12" s="12" t="s">
        <v>135</v>
      </c>
      <c r="D12" s="16"/>
      <c r="E12" s="44" t="s">
        <v>10</v>
      </c>
      <c r="F12" s="56"/>
      <c r="G12" s="17"/>
      <c r="H12" s="44" t="s">
        <v>136</v>
      </c>
      <c r="I12" s="56"/>
      <c r="J12" s="17"/>
      <c r="K12" s="19"/>
      <c r="L12" s="19"/>
      <c r="M12" s="14"/>
      <c r="N12" s="19"/>
      <c r="O12" s="19"/>
      <c r="P12" s="31"/>
    </row>
    <row r="13" spans="2:16" ht="30" customHeight="1">
      <c r="B13" s="30"/>
      <c r="C13" s="15" t="str">
        <f>VLOOKUP('Historia de Usuario'!C10,'Formato descripción HU'!B6:O20,8,0)</f>
        <v>2 horas</v>
      </c>
      <c r="D13" s="16"/>
      <c r="E13" s="45" t="str">
        <f>VLOOKUP(C10,'Formato descripción HU'!B6:O20,10,0)</f>
        <v>Alta</v>
      </c>
      <c r="F13" s="56"/>
      <c r="G13" s="17"/>
      <c r="H13" s="45" t="str">
        <f>VLOOKUP(C10,'Formato descripción HU'!B6:O20,7,0)</f>
        <v>Andrés Pallango</v>
      </c>
      <c r="I13" s="56"/>
      <c r="J13" s="17"/>
      <c r="K13" s="19"/>
      <c r="L13" s="19"/>
      <c r="M13" s="14"/>
      <c r="N13" s="19"/>
      <c r="O13" s="19"/>
      <c r="P13" s="31"/>
    </row>
    <row r="14" spans="2:16" ht="9.75" customHeight="1">
      <c r="B14" s="30"/>
      <c r="C14" s="14"/>
      <c r="D14" s="16"/>
      <c r="E14" s="14"/>
      <c r="F14" s="14"/>
      <c r="G14" s="17"/>
      <c r="H14" s="17"/>
      <c r="I14" s="14"/>
      <c r="J14" s="14"/>
      <c r="K14" s="14"/>
      <c r="L14" s="14"/>
      <c r="M14" s="14"/>
      <c r="N14" s="14"/>
      <c r="O14" s="14"/>
      <c r="P14" s="31"/>
    </row>
    <row r="15" spans="2:16" ht="19.5" customHeight="1">
      <c r="B15" s="30"/>
      <c r="C15" s="41" t="s">
        <v>137</v>
      </c>
      <c r="D15" s="49" t="str">
        <f>VLOOKUP(C10,'Formato descripción HU'!B6:O20,3,0)</f>
        <v>Acceder a las funcionalidades del sistema.</v>
      </c>
      <c r="E15" s="57"/>
      <c r="F15" s="14"/>
      <c r="G15" s="41" t="s">
        <v>138</v>
      </c>
      <c r="H15" s="49" t="str">
        <f>VLOOKUP(C10,'Formato descripción HU'!B6:O20,4,0)</f>
        <v>Proporcionar una interfaz central e integradora.</v>
      </c>
      <c r="I15" s="58"/>
      <c r="J15" s="57"/>
      <c r="K15" s="14"/>
      <c r="L15" s="41" t="s">
        <v>139</v>
      </c>
      <c r="M15" s="42" t="str">
        <f>VLOOKUP(C10,'Formato descripción HU'!B6:O20,6,0)</f>
        <v>1. Presentar tres botones en la página principal: "Nueva Historia", "Buscar Historia Clínica" y "Mostrar Todas las Historias Disponibles".</v>
      </c>
      <c r="N15" s="58"/>
      <c r="O15" s="57"/>
      <c r="P15" s="31"/>
    </row>
    <row r="16" spans="2:16" ht="19.5" customHeight="1">
      <c r="B16" s="30"/>
      <c r="C16" s="59"/>
      <c r="D16" s="60"/>
      <c r="E16" s="61"/>
      <c r="F16" s="14"/>
      <c r="G16" s="59"/>
      <c r="H16" s="60"/>
      <c r="I16" s="50"/>
      <c r="J16" s="61"/>
      <c r="K16" s="14"/>
      <c r="L16" s="59"/>
      <c r="M16" s="60"/>
      <c r="N16" s="50"/>
      <c r="O16" s="61"/>
      <c r="P16" s="31"/>
    </row>
    <row r="17" spans="2:16" ht="19.5" customHeight="1">
      <c r="B17" s="30"/>
      <c r="C17" s="62"/>
      <c r="D17" s="63"/>
      <c r="E17" s="64"/>
      <c r="F17" s="14"/>
      <c r="G17" s="62"/>
      <c r="H17" s="63"/>
      <c r="I17" s="65"/>
      <c r="J17" s="64"/>
      <c r="K17" s="14"/>
      <c r="L17" s="62"/>
      <c r="M17" s="63"/>
      <c r="N17" s="65"/>
      <c r="O17" s="64"/>
      <c r="P17" s="31"/>
    </row>
    <row r="18" spans="2:16" ht="9.75" customHeight="1">
      <c r="B18" s="30"/>
      <c r="C18" s="14"/>
      <c r="D18" s="14"/>
      <c r="E18" s="14"/>
      <c r="F18" s="14"/>
      <c r="G18" s="17"/>
      <c r="H18" s="17"/>
      <c r="I18" s="17"/>
      <c r="J18" s="14"/>
      <c r="K18" s="14"/>
      <c r="L18" s="14"/>
      <c r="M18" s="14"/>
      <c r="N18" s="14"/>
      <c r="O18" s="14"/>
      <c r="P18" s="31"/>
    </row>
    <row r="19" spans="2:16" ht="19.5" customHeight="1">
      <c r="B19" s="30"/>
      <c r="C19" s="46" t="s">
        <v>140</v>
      </c>
      <c r="D19" s="57"/>
      <c r="E19" s="43" t="str">
        <f>VLOOKUP(C10,'Formato descripción HU'!B6:O20,14,0)</f>
        <v>Página de inicio</v>
      </c>
      <c r="F19" s="66"/>
      <c r="G19" s="66"/>
      <c r="H19" s="66"/>
      <c r="I19" s="66"/>
      <c r="J19" s="66"/>
      <c r="K19" s="66"/>
      <c r="L19" s="66"/>
      <c r="M19" s="66"/>
      <c r="N19" s="66"/>
      <c r="O19" s="67"/>
      <c r="P19" s="31"/>
    </row>
    <row r="20" spans="2:16" ht="19.5" customHeight="1">
      <c r="B20" s="30"/>
      <c r="C20" s="63"/>
      <c r="D20" s="64"/>
      <c r="E20" s="68"/>
      <c r="F20" s="69"/>
      <c r="G20" s="69"/>
      <c r="H20" s="69"/>
      <c r="I20" s="69"/>
      <c r="J20" s="69"/>
      <c r="K20" s="69"/>
      <c r="L20" s="69"/>
      <c r="M20" s="69"/>
      <c r="N20" s="69"/>
      <c r="O20" s="70"/>
      <c r="P20" s="31"/>
    </row>
    <row r="21" spans="2:16" ht="9.75" customHeight="1">
      <c r="B21" s="30"/>
      <c r="C21" s="14"/>
      <c r="D21" s="14"/>
      <c r="E21" s="14"/>
      <c r="F21" s="14"/>
      <c r="G21" s="14"/>
      <c r="H21" s="14"/>
      <c r="I21" s="14"/>
      <c r="J21" s="14"/>
      <c r="K21" s="14"/>
      <c r="L21" s="14"/>
      <c r="M21" s="14"/>
      <c r="N21" s="14"/>
      <c r="O21" s="14"/>
      <c r="P21" s="31"/>
    </row>
    <row r="22" spans="2:16" ht="19.5" customHeight="1">
      <c r="B22" s="30"/>
      <c r="C22" s="47" t="s">
        <v>141</v>
      </c>
      <c r="D22" s="57"/>
      <c r="E22" s="42" t="str">
        <f>VLOOKUP(C10,'Formato descripción HU'!B6:O20,12,0)</f>
        <v>Acceder a la página principal y visualizar que se muestren los tres botones mencionados.</v>
      </c>
      <c r="F22" s="58"/>
      <c r="G22" s="58"/>
      <c r="H22" s="57"/>
      <c r="I22" s="14"/>
      <c r="J22" s="47" t="s">
        <v>13</v>
      </c>
      <c r="K22" s="57"/>
      <c r="L22" s="42" t="str">
        <f>VLOOKUP(C10,'Formato descripción HU'!B6:O20,13,0)</f>
        <v>Este es el inicio del aplicativo web.</v>
      </c>
      <c r="M22" s="58"/>
      <c r="N22" s="58"/>
      <c r="O22" s="57"/>
      <c r="P22" s="31"/>
    </row>
    <row r="23" spans="2:16" ht="19.5" customHeight="1">
      <c r="B23" s="30"/>
      <c r="C23" s="60"/>
      <c r="D23" s="61"/>
      <c r="E23" s="60"/>
      <c r="F23" s="50"/>
      <c r="G23" s="50"/>
      <c r="H23" s="61"/>
      <c r="I23" s="14"/>
      <c r="J23" s="60"/>
      <c r="K23" s="61"/>
      <c r="L23" s="60"/>
      <c r="M23" s="50"/>
      <c r="N23" s="50"/>
      <c r="O23" s="61"/>
      <c r="P23" s="31"/>
    </row>
    <row r="24" spans="2:16" ht="19.5" customHeight="1">
      <c r="B24" s="30"/>
      <c r="C24" s="63"/>
      <c r="D24" s="64"/>
      <c r="E24" s="63"/>
      <c r="F24" s="65"/>
      <c r="G24" s="65"/>
      <c r="H24" s="64"/>
      <c r="I24" s="14"/>
      <c r="J24" s="63"/>
      <c r="K24" s="64"/>
      <c r="L24" s="63"/>
      <c r="M24" s="65"/>
      <c r="N24" s="65"/>
      <c r="O24" s="64"/>
      <c r="P24" s="31"/>
    </row>
    <row r="25" spans="2:16" ht="9.75" customHeight="1">
      <c r="B25" s="20"/>
      <c r="C25" s="21"/>
      <c r="D25" s="21"/>
      <c r="E25" s="21"/>
      <c r="F25" s="21"/>
      <c r="G25" s="21"/>
      <c r="H25" s="21"/>
      <c r="I25" s="21"/>
      <c r="J25" s="21"/>
      <c r="K25" s="21"/>
      <c r="L25" s="21"/>
      <c r="M25" s="21"/>
      <c r="N25" s="21"/>
      <c r="O25" s="21"/>
      <c r="P25" s="22"/>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ANDRES VINICIO PALLANGO TAPIA</cp:lastModifiedBy>
  <cp:revision/>
  <dcterms:created xsi:type="dcterms:W3CDTF">2019-10-21T15:37:14Z</dcterms:created>
  <dcterms:modified xsi:type="dcterms:W3CDTF">2024-01-09T15:22:47Z</dcterms:modified>
  <cp:category/>
  <cp:contentStatus/>
</cp:coreProperties>
</file>