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deA Yuli\6 SEMESTRE\PROGRAMACIÓN\Cinema UdeA\"/>
    </mc:Choice>
  </mc:AlternateContent>
  <xr:revisionPtr revIDLastSave="0" documentId="13_ncr:1_{12C2A4A7-12D2-49E1-93CB-9A77E256F6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1" sheetId="8" r:id="rId1"/>
    <sheet name="V2" sheetId="10" r:id="rId2"/>
    <sheet name="Control_cambios" sheetId="9" r:id="rId3"/>
  </sheets>
  <externalReferences>
    <externalReference r:id="rId4"/>
  </externalReferences>
  <definedNames>
    <definedName name="_xlnm._FilterDatabase" localSheetId="0" hidden="1">'V1'!$A$12:$AF$36</definedName>
    <definedName name="_xlnm._FilterDatabase" localSheetId="1" hidden="1">'V2'!$A$12:$AF$36</definedName>
    <definedName name="subclasificacionespermitidas">[1]Validación!$L$6:$L$54</definedName>
    <definedName name="_xlnm.Print_Titles" localSheetId="0">'V1'!$11:$12</definedName>
    <definedName name="_xlnm.Print_Titles" localSheetId="1">'V2'!$11:$12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1" i="10" l="1"/>
  <c r="V41" i="10"/>
  <c r="R41" i="10"/>
  <c r="P41" i="10"/>
  <c r="N41" i="10"/>
  <c r="L41" i="10"/>
  <c r="Z40" i="10"/>
  <c r="X40" i="10"/>
  <c r="V40" i="10"/>
  <c r="T40" i="10"/>
  <c r="R40" i="10"/>
  <c r="P40" i="10"/>
  <c r="Z36" i="10"/>
  <c r="Z42" i="10" s="1"/>
  <c r="X36" i="10"/>
  <c r="X42" i="10" s="1"/>
  <c r="V36" i="10"/>
  <c r="V42" i="10" s="1"/>
  <c r="AD35" i="10"/>
  <c r="AB35" i="10"/>
  <c r="Z35" i="10"/>
  <c r="X35" i="10"/>
  <c r="V35" i="10"/>
  <c r="T35" i="10"/>
  <c r="R35" i="10"/>
  <c r="P35" i="10"/>
  <c r="N35" i="10"/>
  <c r="L35" i="10"/>
  <c r="J35" i="10"/>
  <c r="H35" i="10"/>
  <c r="F35" i="10"/>
  <c r="AD34" i="10"/>
  <c r="AD41" i="10" s="1"/>
  <c r="AB34" i="10"/>
  <c r="AB36" i="10" s="1"/>
  <c r="AB42" i="10" s="1"/>
  <c r="Z34" i="10"/>
  <c r="Z41" i="10" s="1"/>
  <c r="X34" i="10"/>
  <c r="V34" i="10"/>
  <c r="T34" i="10"/>
  <c r="T36" i="10" s="1"/>
  <c r="T42" i="10" s="1"/>
  <c r="R34" i="10"/>
  <c r="R36" i="10" s="1"/>
  <c r="R42" i="10" s="1"/>
  <c r="P34" i="10"/>
  <c r="P36" i="10" s="1"/>
  <c r="P42" i="10" s="1"/>
  <c r="N34" i="10"/>
  <c r="N36" i="10" s="1"/>
  <c r="N42" i="10" s="1"/>
  <c r="L34" i="10"/>
  <c r="L36" i="10" s="1"/>
  <c r="L42" i="10" s="1"/>
  <c r="J34" i="10"/>
  <c r="J41" i="10" s="1"/>
  <c r="H34" i="10"/>
  <c r="H41" i="10" s="1"/>
  <c r="F34" i="10"/>
  <c r="AD33" i="10"/>
  <c r="AD40" i="10" s="1"/>
  <c r="AB33" i="10"/>
  <c r="AB40" i="10" s="1"/>
  <c r="Z33" i="10"/>
  <c r="X33" i="10"/>
  <c r="V33" i="10"/>
  <c r="T33" i="10"/>
  <c r="R33" i="10"/>
  <c r="P33" i="10"/>
  <c r="N33" i="10"/>
  <c r="N40" i="10" s="1"/>
  <c r="L33" i="10"/>
  <c r="L40" i="10" s="1"/>
  <c r="J33" i="10"/>
  <c r="J40" i="10" s="1"/>
  <c r="H33" i="10"/>
  <c r="H40" i="10" s="1"/>
  <c r="F33" i="10"/>
  <c r="F40" i="10" s="1"/>
  <c r="AF13" i="10"/>
  <c r="AF14" i="10" s="1"/>
  <c r="AF15" i="10" s="1"/>
  <c r="AF16" i="10" s="1"/>
  <c r="AF17" i="10" s="1"/>
  <c r="AF18" i="10" s="1"/>
  <c r="AF19" i="10" s="1"/>
  <c r="AF20" i="10" s="1"/>
  <c r="AF21" i="10" s="1"/>
  <c r="AF22" i="10" s="1"/>
  <c r="AF23" i="10" s="1"/>
  <c r="AF24" i="10" s="1"/>
  <c r="AF25" i="10" s="1"/>
  <c r="AF26" i="10" s="1"/>
  <c r="AF27" i="10" s="1"/>
  <c r="AF28" i="10" s="1"/>
  <c r="AF29" i="10" s="1"/>
  <c r="AF30" i="10" s="1"/>
  <c r="AF31" i="10" s="1"/>
  <c r="AF32" i="10" s="1"/>
  <c r="AF34" i="10" l="1"/>
  <c r="AF35" i="10"/>
  <c r="T41" i="10"/>
  <c r="AF41" i="10"/>
  <c r="AF33" i="10"/>
  <c r="AF40" i="10" s="1"/>
  <c r="H36" i="10"/>
  <c r="H42" i="10" s="1"/>
  <c r="J36" i="10"/>
  <c r="J42" i="10" s="1"/>
  <c r="AB41" i="10"/>
  <c r="F36" i="10"/>
  <c r="F42" i="10" s="1"/>
  <c r="AD36" i="10"/>
  <c r="AD42" i="10" s="1"/>
  <c r="F41" i="10"/>
  <c r="AB35" i="8"/>
  <c r="AB34" i="8"/>
  <c r="AB33" i="8"/>
  <c r="AB40" i="8" s="1"/>
  <c r="AF13" i="8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6" i="10" l="1"/>
  <c r="AF42" i="10" s="1"/>
  <c r="AB36" i="8"/>
  <c r="AB42" i="8" s="1"/>
  <c r="AB41" i="8"/>
  <c r="AD35" i="8"/>
  <c r="Z35" i="8"/>
  <c r="X35" i="8"/>
  <c r="V35" i="8"/>
  <c r="T35" i="8"/>
  <c r="R35" i="8"/>
  <c r="P35" i="8"/>
  <c r="N35" i="8"/>
  <c r="L35" i="8"/>
  <c r="J35" i="8"/>
  <c r="H35" i="8"/>
  <c r="F35" i="8"/>
  <c r="AD34" i="8"/>
  <c r="AD41" i="8" s="1"/>
  <c r="Z34" i="8"/>
  <c r="Z41" i="8" s="1"/>
  <c r="X34" i="8"/>
  <c r="X41" i="8" s="1"/>
  <c r="V34" i="8"/>
  <c r="V41" i="8" s="1"/>
  <c r="T34" i="8"/>
  <c r="T41" i="8" s="1"/>
  <c r="R34" i="8"/>
  <c r="R41" i="8" s="1"/>
  <c r="P34" i="8"/>
  <c r="P41" i="8" s="1"/>
  <c r="N34" i="8"/>
  <c r="N41" i="8" s="1"/>
  <c r="L34" i="8"/>
  <c r="L41" i="8" s="1"/>
  <c r="J34" i="8"/>
  <c r="H34" i="8"/>
  <c r="H41" i="8" s="1"/>
  <c r="F34" i="8"/>
  <c r="F41" i="8" s="1"/>
  <c r="AD33" i="8"/>
  <c r="AD40" i="8" s="1"/>
  <c r="Z33" i="8"/>
  <c r="Z40" i="8" s="1"/>
  <c r="X33" i="8"/>
  <c r="X40" i="8" s="1"/>
  <c r="V33" i="8"/>
  <c r="V40" i="8" s="1"/>
  <c r="T33" i="8"/>
  <c r="T40" i="8" s="1"/>
  <c r="R33" i="8"/>
  <c r="R40" i="8" s="1"/>
  <c r="P33" i="8"/>
  <c r="P40" i="8" s="1"/>
  <c r="N33" i="8"/>
  <c r="N40" i="8" s="1"/>
  <c r="L33" i="8"/>
  <c r="L40" i="8" s="1"/>
  <c r="J33" i="8"/>
  <c r="H33" i="8"/>
  <c r="H40" i="8" s="1"/>
  <c r="F33" i="8"/>
  <c r="AF35" i="8" l="1"/>
  <c r="J41" i="8"/>
  <c r="AF34" i="8"/>
  <c r="AF41" i="8" s="1"/>
  <c r="J40" i="8"/>
  <c r="AF33" i="8"/>
  <c r="F40" i="8"/>
  <c r="F36" i="8"/>
  <c r="F42" i="8" s="1"/>
  <c r="J36" i="8"/>
  <c r="J42" i="8" s="1"/>
  <c r="N36" i="8"/>
  <c r="N42" i="8" s="1"/>
  <c r="R36" i="8"/>
  <c r="R42" i="8" s="1"/>
  <c r="V36" i="8"/>
  <c r="V42" i="8" s="1"/>
  <c r="Z36" i="8"/>
  <c r="Z42" i="8" s="1"/>
  <c r="H36" i="8"/>
  <c r="H42" i="8" s="1"/>
  <c r="L36" i="8"/>
  <c r="L42" i="8" s="1"/>
  <c r="P36" i="8"/>
  <c r="P42" i="8" s="1"/>
  <c r="T36" i="8"/>
  <c r="T42" i="8" s="1"/>
  <c r="X36" i="8"/>
  <c r="X42" i="8" s="1"/>
  <c r="AD36" i="8"/>
  <c r="AD42" i="8" s="1"/>
  <c r="AF36" i="8" l="1"/>
  <c r="AF42" i="8" s="1"/>
  <c r="AF4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tc={2E7505B5-C9ED-43AA-B157-64B0B3E2FF08}</author>
  </authors>
  <commentList>
    <comment ref="F11" authorId="0" shapeId="0" xr:uid="{2E7505B5-C9ED-43AA-B157-64B0B3E2F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25 al 31 agosto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tc={CD4F23A4-D783-4AAA-8C53-26B4B95EF5E4}</author>
  </authors>
  <commentList>
    <comment ref="F11" authorId="0" shapeId="0" xr:uid="{CD4F23A4-D783-4AAA-8C53-26B4B95EF5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25 al 31 agosto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<sst xmlns="http://schemas.openxmlformats.org/spreadsheetml/2006/main" count="321" uniqueCount="109">
  <si>
    <t>Código</t>
  </si>
  <si>
    <t>OBJETIVO</t>
  </si>
  <si>
    <t>ALCANCE</t>
  </si>
  <si>
    <t>RESPONSABLE</t>
  </si>
  <si>
    <t>CICLO PHVA</t>
  </si>
  <si>
    <t>ACTIVIDAD</t>
  </si>
  <si>
    <t>P</t>
  </si>
  <si>
    <t>E</t>
  </si>
  <si>
    <t>RECURSOS</t>
  </si>
  <si>
    <t>INDICADOR DE CUMPLIMIENTO</t>
  </si>
  <si>
    <t>MEDICIÓN</t>
  </si>
  <si>
    <t>No. Actividades planeadas / No. Actividades ejecutadas *100</t>
  </si>
  <si>
    <t>VARIABLES</t>
  </si>
  <si>
    <t>TOTAL</t>
  </si>
  <si>
    <t>RESULTADO</t>
  </si>
  <si>
    <t>META</t>
  </si>
  <si>
    <t>FÓRMULA</t>
  </si>
  <si>
    <t>ANÁLISIS DE DATOS</t>
  </si>
  <si>
    <t>MEDICIÓN Y SEGUIMIENTO</t>
  </si>
  <si>
    <t>Actividades a desarrollar</t>
  </si>
  <si>
    <t>Actividades ejecutadas</t>
  </si>
  <si>
    <t>I. PLANEAR</t>
  </si>
  <si>
    <t>III. VERIFICAR</t>
  </si>
  <si>
    <t>IV. ACTUAR</t>
  </si>
  <si>
    <t>RESPONSABLES</t>
  </si>
  <si>
    <t>TOTAL PLANEADAS</t>
  </si>
  <si>
    <t>TOTAL EJECUTADAS</t>
  </si>
  <si>
    <t>TOTAL REPROGRAMADAS</t>
  </si>
  <si>
    <r>
      <rPr>
        <u/>
        <sz val="8"/>
        <rFont val="Segoe UI"/>
        <family val="2"/>
      </rPr>
      <t xml:space="preserve">        Actividades ejecutadas      </t>
    </r>
    <r>
      <rPr>
        <sz val="8"/>
        <rFont val="Segoe UI"/>
        <family val="2"/>
      </rPr>
      <t xml:space="preserve">
Actividades programadas *100</t>
    </r>
  </si>
  <si>
    <t>GRÁFICA</t>
  </si>
  <si>
    <t>Todas</t>
  </si>
  <si>
    <t>CUMPLIMIENTO</t>
  </si>
  <si>
    <t>HORAS PROGRAMADAS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</si>
  <si>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</si>
  <si>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</si>
  <si>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</si>
  <si>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</si>
  <si>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</si>
  <si>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</si>
  <si>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</si>
  <si>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</si>
  <si>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</si>
  <si>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</si>
  <si>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</si>
  <si>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</si>
  <si>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II. HACER</t>
  </si>
  <si>
    <t>Semanal</t>
  </si>
  <si>
    <t>Versión: 1</t>
  </si>
  <si>
    <t>Definir las actividades, cronograma y horas programadas para las actividades encaminadas a la creación de un programa que permita cumplir con el programa Cinema UdeA.</t>
  </si>
  <si>
    <t>Mayra Yulitza Roa Lesmes
Isabel Ramírez Sánchez
Grace Sabogal Velasco
Yomar Andrés Paternina</t>
  </si>
  <si>
    <t>Físicos, tecnológicos, humanos.</t>
  </si>
  <si>
    <t>Conformar grupos de 4 personas para elaborar el boceto del programa "El proyector de la UdeA".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</si>
  <si>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</si>
  <si>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</si>
  <si>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</si>
  <si>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</si>
  <si>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</si>
  <si>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</si>
  <si>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</si>
  <si>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</si>
  <si>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</si>
  <si>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</si>
  <si>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</si>
  <si>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</si>
  <si>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Líder documental</t>
  </si>
  <si>
    <t>Elaborar y enviar convocatoria para la reunión inicial</t>
  </si>
  <si>
    <t>Elaborar acta de responsabilidades, donde se especifiquen roles y responsabilidades para cada miembro del equipo.</t>
  </si>
  <si>
    <t>Elaborar acta de entendimiento, donde se definan</t>
  </si>
  <si>
    <t>Elaborar acta de colaboración, donde se consignarán las reuniones, compromisos, avances y demás actividades ejecutadas para el proyecto.</t>
  </si>
  <si>
    <t>Elaborar presupuesto y cronograma. Presentarlo a todos los integrantes para su revisión y aprobación.</t>
  </si>
  <si>
    <t>Revisar los roles y responsabilidades, actualizarlas (si aplica) y socializarlas a todos los integrantes del equipo.</t>
  </si>
  <si>
    <t>Apoyo operatividad</t>
  </si>
  <si>
    <t>TOTAL HORAS PROGRAMADAS</t>
  </si>
  <si>
    <t>Página 1 de 1</t>
  </si>
  <si>
    <t>Líder GitHub</t>
  </si>
  <si>
    <t>Primera revisión por parte del profesor.</t>
  </si>
  <si>
    <t>Revisión final por parte del profesor.</t>
  </si>
  <si>
    <t>Hacer reuniones quincenales para socializar los avances, hallazgos, correcciones o cambios realizados.</t>
  </si>
  <si>
    <t>Revisar, actualizar y re-estructurar el  cronograma conforme a los tiempos de entrega finales.</t>
  </si>
  <si>
    <t>Medición del cumplimiento de las actividades programadas.</t>
  </si>
  <si>
    <t>Medición de las horas disponibles con las horas programadas.</t>
  </si>
  <si>
    <t>Estructurar el código para el módulo de usuarios, de manera que puedan ingresar con correo institucional (o no) y contraseña.</t>
  </si>
  <si>
    <t>Primera entrega del proyecto.</t>
  </si>
  <si>
    <t>Entrega final del proyecto.</t>
  </si>
  <si>
    <t>Estructurar el código para el módulo de reservas, de manera que se pueda visualizar las películas disponibles y agendar las sillas deseadas.</t>
  </si>
  <si>
    <t>Estructurar el código para el módulo de cobros, de manera que se pueda calcular y visualizar el pago, así como la factura respectiva.</t>
  </si>
  <si>
    <t>Pruebas de código y correcciones.</t>
  </si>
  <si>
    <t>Integración de módulos del programa.</t>
  </si>
  <si>
    <t>Líder operatividad
Apoyo operatividad</t>
  </si>
  <si>
    <t>OP</t>
  </si>
  <si>
    <t>Se alcanzó la meta propuesta en el periodo.</t>
  </si>
  <si>
    <t>SEM 13</t>
  </si>
  <si>
    <t>CRONOGRAMA Y PRESUPUESTO</t>
  </si>
  <si>
    <t>EL PROYECTOR DE LA UDEA</t>
  </si>
  <si>
    <t>Fecha: 12/09/2025</t>
  </si>
  <si>
    <t>El proyecto aplica desde la estructuración de los códigos para cada módulo, pasando por la reserva de sillas y aplicación de tarifas correspondientes, hasta la emisión de la factura.</t>
  </si>
  <si>
    <t>CONTROL DE CAMBIOS</t>
  </si>
  <si>
    <t>Versión</t>
  </si>
  <si>
    <t>Fecha</t>
  </si>
  <si>
    <t>Descripción del cambio</t>
  </si>
  <si>
    <t>Elaborado por</t>
  </si>
  <si>
    <t>Revisado por</t>
  </si>
  <si>
    <t>Aprobado por</t>
  </si>
  <si>
    <t>Creación del documento</t>
  </si>
  <si>
    <t>Equipo Proyector UdeA</t>
  </si>
  <si>
    <t>Versión: 2</t>
  </si>
  <si>
    <t>Fecha: 27/10/2025</t>
  </si>
  <si>
    <t>Actualización de roles y responsables</t>
  </si>
  <si>
    <t>Elaborar acta de entendimiento, donde se definan objetivos, recursos y demás lineamientos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</si>
</sst>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8"/>
      <name val="Segoe UI"/>
      <family val="2"/>
    </font>
    <font>
      <sz val="11"/>
      <color rgb="FF000000"/>
      <name val="Calibri"/>
      <family val="2"/>
      <charset val="204"/>
    </font>
    <font>
      <b/>
      <sz val="8"/>
      <color theme="0"/>
      <name val="Segoe UI"/>
      <family val="2"/>
    </font>
    <font>
      <sz val="8"/>
      <name val="Segoe UI"/>
      <family val="2"/>
    </font>
    <font>
      <u/>
      <sz val="8"/>
      <name val="Segoe UI"/>
      <family val="2"/>
    </font>
    <font>
      <sz val="9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10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9" fontId="12" fillId="0" borderId="1" xfId="5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9" fontId="8" fillId="5" borderId="8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0" xfId="0" applyFont="1"/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1" fillId="4" borderId="18" xfId="2" applyFont="1" applyFill="1" applyBorder="1" applyAlignment="1">
      <alignment horizontal="center" vertical="center" textRotation="90" wrapText="1"/>
    </xf>
    <xf numFmtId="0" fontId="11" fillId="4" borderId="9" xfId="2" applyFont="1" applyFill="1" applyBorder="1" applyAlignment="1">
      <alignment horizontal="center" vertical="center" textRotation="90" wrapText="1"/>
    </xf>
    <xf numFmtId="0" fontId="9" fillId="0" borderId="17" xfId="2" applyFont="1" applyBorder="1" applyAlignment="1">
      <alignment horizontal="center" vertical="center" textRotation="90" wrapText="1"/>
    </xf>
    <xf numFmtId="0" fontId="9" fillId="0" borderId="18" xfId="2" applyFont="1" applyBorder="1" applyAlignment="1">
      <alignment horizontal="center" vertical="center" textRotation="90" wrapText="1"/>
    </xf>
    <xf numFmtId="0" fontId="9" fillId="0" borderId="9" xfId="2" applyFont="1" applyBorder="1" applyAlignment="1">
      <alignment horizontal="center" vertical="center" textRotation="90" wrapText="1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9" fontId="12" fillId="0" borderId="2" xfId="5" applyFont="1" applyFill="1" applyBorder="1" applyAlignment="1">
      <alignment horizontal="center" vertical="center"/>
    </xf>
    <xf numFmtId="9" fontId="12" fillId="0" borderId="3" xfId="5" applyFont="1" applyFill="1" applyBorder="1" applyAlignment="1">
      <alignment horizontal="center" vertical="center"/>
    </xf>
    <xf numFmtId="9" fontId="12" fillId="0" borderId="1" xfId="5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9" fontId="12" fillId="0" borderId="2" xfId="5" applyFont="1" applyFill="1" applyBorder="1" applyAlignment="1">
      <alignment horizontal="center" vertical="center" wrapText="1"/>
    </xf>
    <xf numFmtId="9" fontId="12" fillId="0" borderId="3" xfId="5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4" borderId="17" xfId="2" applyFont="1" applyFill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orcentaje" xfId="5" builtinId="5"/>
    <cellStyle name="Porcentaje 2" xfId="4" xr:uid="{00000000-0005-0000-0000-000005000000}"/>
  </cellStyles>
  <dxfs count="6"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FF"/>
      <color rgb="FF00FF99"/>
      <color rgb="FF00FF00"/>
      <color rgb="FFCC66FF"/>
      <color rgb="FFFFFF00"/>
      <color rgb="FF0033CC"/>
      <color rgb="FF0099FF"/>
      <color rgb="FF3FB1FF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'V1'!$F$39:$AF$39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12</c:v>
                </c:pt>
                <c:pt idx="26">
                  <c:v>TOTAL</c:v>
                </c:pt>
              </c:strCache>
            </c:strRef>
          </c:cat>
          <c:val>
            <c:numRef>
              <c:f>'V1'!$F$42:$AF$42</c:f>
              <c:numCache>
                <c:formatCode>0%</c:formatCode>
                <c:ptCount val="27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4">
                  <c:v>0.33333333333333331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0.51724137931034486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9-4469-A0A4-D9B05C583CE6}"/>
            </c:ext>
          </c:extLst>
        </c:ser>
        <c:ser>
          <c:idx val="1"/>
          <c:order val="1"/>
          <c:tx>
            <c:strRef>
              <c:f>'V1'!$D$43</c:f>
              <c:strCache>
                <c:ptCount val="1"/>
                <c:pt idx="0">
                  <c:v>META</c:v>
                </c:pt>
              </c:strCache>
            </c:strRef>
          </c:tx>
          <c:invertIfNegative val="0"/>
          <c:cat>
            <c:strRef>
              <c:f>'V1'!$F$39:$AF$39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12</c:v>
                </c:pt>
                <c:pt idx="26">
                  <c:v>TOTAL</c:v>
                </c:pt>
              </c:strCache>
            </c:strRef>
          </c:cat>
          <c:val>
            <c:numRef>
              <c:f>'V1'!$F$43:$AF$43</c:f>
              <c:numCache>
                <c:formatCode>0%</c:formatCode>
                <c:ptCount val="27"/>
                <c:pt idx="0">
                  <c:v>0.85</c:v>
                </c:pt>
                <c:pt idx="2">
                  <c:v>0.85</c:v>
                </c:pt>
                <c:pt idx="4">
                  <c:v>0.85</c:v>
                </c:pt>
                <c:pt idx="6">
                  <c:v>0.85</c:v>
                </c:pt>
                <c:pt idx="8">
                  <c:v>0.85</c:v>
                </c:pt>
                <c:pt idx="10">
                  <c:v>0.85</c:v>
                </c:pt>
                <c:pt idx="12">
                  <c:v>0.85</c:v>
                </c:pt>
                <c:pt idx="14">
                  <c:v>0.85</c:v>
                </c:pt>
                <c:pt idx="16">
                  <c:v>0.85</c:v>
                </c:pt>
                <c:pt idx="18">
                  <c:v>0.85</c:v>
                </c:pt>
                <c:pt idx="20">
                  <c:v>0.85</c:v>
                </c:pt>
                <c:pt idx="22">
                  <c:v>0.85</c:v>
                </c:pt>
                <c:pt idx="24">
                  <c:v>0.85</c:v>
                </c:pt>
                <c:pt idx="26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1-46B7-8951-0EFEC5882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2320"/>
        <c:axId val="110233856"/>
      </c:barChart>
      <c:catAx>
        <c:axId val="1102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3856"/>
        <c:crosses val="autoZero"/>
        <c:auto val="1"/>
        <c:lblAlgn val="ctr"/>
        <c:lblOffset val="100"/>
        <c:noMultiLvlLbl val="0"/>
      </c:catAx>
      <c:valAx>
        <c:axId val="1102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/>
              <a:t>Cumplimiento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'V2'!$F$39:$AF$39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12</c:v>
                </c:pt>
                <c:pt idx="26">
                  <c:v>TOTAL</c:v>
                </c:pt>
              </c:strCache>
            </c:strRef>
          </c:cat>
          <c:val>
            <c:numRef>
              <c:f>'V2'!$F$42:$AF$42</c:f>
              <c:numCache>
                <c:formatCode>0%</c:formatCode>
                <c:ptCount val="27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4">
                  <c:v>0.66666666666666663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0.55172413793103448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6-48FF-9167-89C2074D1B20}"/>
            </c:ext>
          </c:extLst>
        </c:ser>
        <c:ser>
          <c:idx val="1"/>
          <c:order val="1"/>
          <c:tx>
            <c:strRef>
              <c:f>'V2'!$D$43</c:f>
              <c:strCache>
                <c:ptCount val="1"/>
                <c:pt idx="0">
                  <c:v>META</c:v>
                </c:pt>
              </c:strCache>
            </c:strRef>
          </c:tx>
          <c:invertIfNegative val="0"/>
          <c:cat>
            <c:strRef>
              <c:f>'V2'!$F$39:$AF$39</c:f>
              <c:strCache>
                <c:ptCount val="27"/>
                <c:pt idx="0">
                  <c:v>SEM 1</c:v>
                </c:pt>
                <c:pt idx="2">
                  <c:v>SEM 2</c:v>
                </c:pt>
                <c:pt idx="4">
                  <c:v>SEM 3</c:v>
                </c:pt>
                <c:pt idx="6">
                  <c:v>SEM 4</c:v>
                </c:pt>
                <c:pt idx="8">
                  <c:v>SEM 5</c:v>
                </c:pt>
                <c:pt idx="10">
                  <c:v>SEM 6</c:v>
                </c:pt>
                <c:pt idx="12">
                  <c:v>SEM 7</c:v>
                </c:pt>
                <c:pt idx="14">
                  <c:v>SEM 8</c:v>
                </c:pt>
                <c:pt idx="16">
                  <c:v>SEM 9</c:v>
                </c:pt>
                <c:pt idx="18">
                  <c:v>SEM 10</c:v>
                </c:pt>
                <c:pt idx="20">
                  <c:v>SEM 11</c:v>
                </c:pt>
                <c:pt idx="22">
                  <c:v>SEM 12</c:v>
                </c:pt>
                <c:pt idx="24">
                  <c:v>SEM 12</c:v>
                </c:pt>
                <c:pt idx="26">
                  <c:v>TOTAL</c:v>
                </c:pt>
              </c:strCache>
            </c:strRef>
          </c:cat>
          <c:val>
            <c:numRef>
              <c:f>'V2'!$F$43:$AF$43</c:f>
              <c:numCache>
                <c:formatCode>0%</c:formatCode>
                <c:ptCount val="27"/>
                <c:pt idx="0">
                  <c:v>0.85</c:v>
                </c:pt>
                <c:pt idx="2">
                  <c:v>0.85</c:v>
                </c:pt>
                <c:pt idx="4">
                  <c:v>0.85</c:v>
                </c:pt>
                <c:pt idx="6">
                  <c:v>0.85</c:v>
                </c:pt>
                <c:pt idx="8">
                  <c:v>0.85</c:v>
                </c:pt>
                <c:pt idx="10">
                  <c:v>0.85</c:v>
                </c:pt>
                <c:pt idx="12">
                  <c:v>0.85</c:v>
                </c:pt>
                <c:pt idx="14">
                  <c:v>0.85</c:v>
                </c:pt>
                <c:pt idx="16">
                  <c:v>0.85</c:v>
                </c:pt>
                <c:pt idx="18">
                  <c:v>0.85</c:v>
                </c:pt>
                <c:pt idx="20">
                  <c:v>0.85</c:v>
                </c:pt>
                <c:pt idx="22">
                  <c:v>0.85</c:v>
                </c:pt>
                <c:pt idx="24">
                  <c:v>0.85</c:v>
                </c:pt>
                <c:pt idx="26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6-48FF-9167-89C2074D1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2320"/>
        <c:axId val="110233856"/>
      </c:barChart>
      <c:catAx>
        <c:axId val="1102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3856"/>
        <c:crosses val="autoZero"/>
        <c:auto val="1"/>
        <c:lblAlgn val="ctr"/>
        <c:lblOffset val="100"/>
        <c:noMultiLvlLbl val="0"/>
      </c:catAx>
      <c:valAx>
        <c:axId val="1102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102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91441</xdr:colOff>
      <xdr:row>45</xdr:row>
      <xdr:rowOff>62230</xdr:rowOff>
    </xdr:from>
    <xdr:to>
      <xdr:col>31</xdr:col>
      <xdr:colOff>632461</xdr:colOff>
      <xdr:row>54</xdr:row>
      <xdr:rowOff>152400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91441</xdr:colOff>
      <xdr:row>45</xdr:row>
      <xdr:rowOff>62230</xdr:rowOff>
    </xdr:from>
    <xdr:to>
      <xdr:col>31</xdr:col>
      <xdr:colOff>632461</xdr:colOff>
      <xdr:row>54</xdr:row>
      <xdr:rowOff>152400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044FEF50-9370-4C96-8E80-1C9A081D3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Roaming/Microsoft/Excel/IPQ%20Lab%20101%20Alimentos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ción"/>
      <sheetName val="Matriz de peligros"/>
      <sheetName val="Tabla de peligros"/>
      <sheetName val="Tabla ND"/>
      <sheetName val="Tabla NE"/>
      <sheetName val="Tabla NP"/>
      <sheetName val="Tabla NC"/>
      <sheetName val="Tabla NR"/>
    </sheetNames>
    <sheetDataSet>
      <sheetData sheetId="0">
        <row r="6">
          <cell r="L6" t="str">
            <v>Virus</v>
          </cell>
        </row>
        <row r="7">
          <cell r="L7" t="str">
            <v>Bacterias</v>
          </cell>
        </row>
        <row r="8">
          <cell r="L8" t="str">
            <v>Hongos</v>
          </cell>
        </row>
        <row r="9">
          <cell r="L9" t="str">
            <v>Ricketsias</v>
          </cell>
        </row>
        <row r="10">
          <cell r="L10" t="str">
            <v>Parásitos</v>
          </cell>
        </row>
        <row r="11">
          <cell r="L11" t="str">
            <v>Picaduras</v>
          </cell>
        </row>
        <row r="12">
          <cell r="L12" t="str">
            <v>Mordeduras</v>
          </cell>
        </row>
        <row r="13">
          <cell r="L13" t="str">
            <v>Fluidos o excrementos</v>
          </cell>
        </row>
        <row r="14">
          <cell r="L14" t="str">
            <v>Ruido (impacto, intermitente, contínuo)</v>
          </cell>
        </row>
        <row r="15">
          <cell r="L15" t="str">
            <v>Iluminación</v>
          </cell>
        </row>
        <row r="16">
          <cell r="L16" t="str">
            <v>Vibración</v>
          </cell>
        </row>
        <row r="17">
          <cell r="L17" t="str">
            <v>Temperaturas Extremas</v>
          </cell>
        </row>
        <row r="18">
          <cell r="L18" t="str">
            <v>Presión Atmosférica</v>
          </cell>
        </row>
        <row r="19">
          <cell r="L19" t="str">
            <v>Radiaciones Ionizantes</v>
          </cell>
        </row>
        <row r="20">
          <cell r="L20" t="str">
            <v>Radiaciones No Ionizantes</v>
          </cell>
        </row>
        <row r="21">
          <cell r="L21" t="str">
            <v>Polvos Orgánicos</v>
          </cell>
        </row>
        <row r="22">
          <cell r="L22" t="str">
            <v>Polvos Inorgánicos</v>
          </cell>
        </row>
        <row r="23">
          <cell r="L23" t="str">
            <v>Fibras</v>
          </cell>
        </row>
        <row r="24">
          <cell r="L24" t="str">
            <v>Líquidos (nieblas y rocíos)</v>
          </cell>
        </row>
        <row r="25">
          <cell r="L25" t="str">
            <v>Gases</v>
          </cell>
        </row>
        <row r="26">
          <cell r="L26" t="str">
            <v>Vapores</v>
          </cell>
        </row>
        <row r="27">
          <cell r="L27" t="str">
            <v>Humos Metálicos</v>
          </cell>
        </row>
        <row r="28">
          <cell r="L28" t="str">
            <v>Humos No Metálicos</v>
          </cell>
        </row>
        <row r="29">
          <cell r="L29" t="str">
            <v>Material Particulado</v>
          </cell>
        </row>
        <row r="30">
          <cell r="L30" t="str">
            <v>Gestión Organizacional (estilo de mando, contratación, capacitación, entre otros)</v>
          </cell>
        </row>
        <row r="31">
          <cell r="L31" t="str">
            <v>Características de la Organización de Trabajo (comunicación, tecnología, entre otros)</v>
          </cell>
        </row>
        <row r="32">
          <cell r="L32" t="str">
            <v>Características del Grupo Social de Trabajo  (relaciones, cohesión, interacción, entre otros)</v>
          </cell>
        </row>
        <row r="33">
          <cell r="L33" t="str">
            <v>Condiciones de la Tarea (carga mental, demandas emocionales, monotonía, entre otros)</v>
          </cell>
        </row>
        <row r="34">
          <cell r="L34" t="str">
            <v>Interfase Persona - Tarea (conocimientos, iniciativa, autonomía, entre otros)</v>
          </cell>
        </row>
        <row r="35">
          <cell r="L35" t="str">
            <v>Jornada de Trabajo (pausas, trabajo nocturno, rotación, descanzos, horas extra)</v>
          </cell>
        </row>
        <row r="36">
          <cell r="L36" t="str">
            <v>Postura (prolongada, mantenida, forzada, antigravitacional)</v>
          </cell>
        </row>
        <row r="37">
          <cell r="L37" t="str">
            <v>Esfuerzo</v>
          </cell>
        </row>
        <row r="38">
          <cell r="L38" t="str">
            <v>Movimiento Repetitivo</v>
          </cell>
        </row>
        <row r="39">
          <cell r="L39" t="str">
            <v>Manipulación Manual de Cargas</v>
          </cell>
        </row>
        <row r="40">
          <cell r="L40" t="str">
            <v>Mecánico (herramientas, equipos, materiales proyectados, entre otros)</v>
          </cell>
        </row>
        <row r="41">
          <cell r="L41" t="str">
            <v>Eléctrico (MT, BT)</v>
          </cell>
        </row>
        <row r="42">
          <cell r="L42" t="str">
            <v>Locativo (superficies de trabajo, condiciones de orden y aseo, entre otros)</v>
          </cell>
        </row>
        <row r="43">
          <cell r="L43" t="str">
            <v>Tecnológico (explosión, fuga, derrame, incendio)</v>
          </cell>
        </row>
        <row r="44">
          <cell r="L44" t="str">
            <v>Accidentes de Tránsito</v>
          </cell>
        </row>
        <row r="45">
          <cell r="L45" t="str">
            <v>Públicos (robos, atracos, asaltos, atentados, entre otros)</v>
          </cell>
        </row>
        <row r="46">
          <cell r="L46" t="str">
            <v xml:space="preserve">Trabajo en Altura </v>
          </cell>
        </row>
        <row r="47">
          <cell r="L47" t="str">
            <v>Espacio Confinado</v>
          </cell>
        </row>
        <row r="48">
          <cell r="L48" t="str">
            <v>Sismo</v>
          </cell>
        </row>
        <row r="49">
          <cell r="L49" t="str">
            <v>Terremoto</v>
          </cell>
        </row>
        <row r="50">
          <cell r="L50" t="str">
            <v>Vendaval</v>
          </cell>
        </row>
        <row r="51">
          <cell r="L51" t="str">
            <v>Inundación</v>
          </cell>
        </row>
        <row r="52">
          <cell r="L52" t="str">
            <v>Derrumbe</v>
          </cell>
        </row>
        <row r="53">
          <cell r="L53" t="str">
            <v>Precipitaciones (lluvia, granizadas, heladas)</v>
          </cell>
        </row>
        <row r="54">
          <cell r="L54" t="str">
            <v>Otros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YRA YULITZA ROA LESMES" id="{D3CDF411-527B-4367-AE54-B1A71851DAA5}" userId="S::mayra.roa@udea.edu.co::80e3e5f6-0a44-4a91-a58a-bbd43e7d4c12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5-10-02T02:13:07.41" personId="{D3CDF411-527B-4367-AE54-B1A71851DAA5}" id="{2E7505B5-C9ED-43AA-B157-64B0B3E2FF08}">
    <text>Del 25 al 31 agosto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5-10-02T02:13:07.41" personId="{D3CDF411-527B-4367-AE54-B1A71851DAA5}" id="{CD4F23A4-D783-4AAA-8C53-26B4B95EF5E4}">
    <text>Del 25 al 31 agosto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56"/>
  <sheetViews>
    <sheetView topLeftCell="A4" zoomScaleNormal="100" workbookViewId="0">
      <selection activeCell="D4" sqref="D4:K4"/>
    </sheetView>
  </sheetViews>
  <sheetFormatPr baseColWidth="10" defaultColWidth="11.44140625" defaultRowHeight="11.4" x14ac:dyDescent="0.3"/>
  <cols>
    <col min="1" max="1" width="5.33203125" style="1" customWidth="1"/>
    <col min="2" max="2" width="6.109375" style="1" customWidth="1"/>
    <col min="3" max="3" width="51.44140625" style="1" customWidth="1"/>
    <col min="4" max="4" width="14" style="1" customWidth="1"/>
    <col min="5" max="5" width="14.77734375" style="1" customWidth="1"/>
    <col min="6" max="31" width="3.6640625" style="1" customWidth="1"/>
    <col min="32" max="32" width="13.5546875" style="1" customWidth="1"/>
    <col min="33" max="16384" width="11.44140625" style="1"/>
  </cols>
  <sheetData>
    <row r="1" spans="1:32" ht="9.9" customHeight="1" x14ac:dyDescent="0.3"/>
    <row r="2" spans="1:32" s="11" customFormat="1" ht="30" customHeight="1" x14ac:dyDescent="0.3">
      <c r="B2" s="71" t="e" vm="1">
        <v>#VALUE!</v>
      </c>
      <c r="C2" s="71"/>
      <c r="D2" s="72" t="s">
        <v>93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s="11" customFormat="1" ht="30" customHeight="1" x14ac:dyDescent="0.3">
      <c r="B3" s="71"/>
      <c r="C3" s="71"/>
      <c r="D3" s="72" t="s">
        <v>92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</row>
    <row r="4" spans="1:32" s="11" customFormat="1" ht="18" customHeight="1" x14ac:dyDescent="0.3">
      <c r="B4" s="73" t="s">
        <v>0</v>
      </c>
      <c r="C4" s="74"/>
      <c r="D4" s="75" t="s">
        <v>47</v>
      </c>
      <c r="E4" s="76"/>
      <c r="F4" s="76"/>
      <c r="G4" s="76"/>
      <c r="H4" s="76"/>
      <c r="I4" s="76"/>
      <c r="J4" s="76"/>
      <c r="K4" s="74"/>
      <c r="L4" s="75" t="s">
        <v>94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4"/>
      <c r="Y4" s="77" t="s">
        <v>73</v>
      </c>
      <c r="Z4" s="71"/>
      <c r="AA4" s="71"/>
      <c r="AB4" s="71"/>
      <c r="AC4" s="71"/>
      <c r="AD4" s="71"/>
      <c r="AE4" s="71"/>
      <c r="AF4" s="71"/>
    </row>
    <row r="5" spans="1:32" ht="8.1" customHeight="1" x14ac:dyDescent="0.3"/>
    <row r="6" spans="1:32" s="12" customFormat="1" ht="15" customHeight="1" x14ac:dyDescent="0.3">
      <c r="B6" s="62" t="s">
        <v>1</v>
      </c>
      <c r="C6" s="63"/>
      <c r="D6" s="66" t="s">
        <v>2</v>
      </c>
      <c r="E6" s="66"/>
      <c r="F6" s="66"/>
      <c r="G6" s="66"/>
      <c r="H6" s="66"/>
      <c r="I6" s="66"/>
      <c r="J6" s="66"/>
      <c r="K6" s="66"/>
      <c r="L6" s="66" t="s">
        <v>24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 t="s">
        <v>8</v>
      </c>
      <c r="Z6" s="66"/>
      <c r="AA6" s="66"/>
      <c r="AB6" s="66"/>
      <c r="AC6" s="66"/>
      <c r="AD6" s="66"/>
      <c r="AE6" s="66"/>
      <c r="AF6" s="66"/>
    </row>
    <row r="7" spans="1:32" s="13" customFormat="1" ht="35.1" customHeight="1" x14ac:dyDescent="0.3">
      <c r="B7" s="69" t="s">
        <v>48</v>
      </c>
      <c r="C7" s="69"/>
      <c r="D7" s="69" t="s">
        <v>95</v>
      </c>
      <c r="E7" s="70"/>
      <c r="F7" s="70"/>
      <c r="G7" s="70"/>
      <c r="H7" s="70"/>
      <c r="I7" s="70"/>
      <c r="J7" s="70"/>
      <c r="K7" s="70"/>
      <c r="L7" s="64" t="s">
        <v>49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 t="s">
        <v>50</v>
      </c>
      <c r="Z7" s="64"/>
      <c r="AA7" s="64"/>
      <c r="AB7" s="64"/>
      <c r="AC7" s="64"/>
      <c r="AD7" s="64"/>
      <c r="AE7" s="64"/>
      <c r="AF7" s="64"/>
    </row>
    <row r="8" spans="1:32" s="13" customFormat="1" ht="35.1" customHeight="1" x14ac:dyDescent="0.3">
      <c r="B8" s="69"/>
      <c r="C8" s="69"/>
      <c r="D8" s="70"/>
      <c r="E8" s="70"/>
      <c r="F8" s="70"/>
      <c r="G8" s="70"/>
      <c r="H8" s="70"/>
      <c r="I8" s="70"/>
      <c r="J8" s="70"/>
      <c r="K8" s="70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1:32" s="12" customFormat="1" ht="28.5" customHeight="1" x14ac:dyDescent="0.3">
      <c r="B9" s="62" t="s">
        <v>9</v>
      </c>
      <c r="C9" s="63"/>
      <c r="D9" s="64" t="s">
        <v>11</v>
      </c>
      <c r="E9" s="64"/>
      <c r="F9" s="64"/>
      <c r="G9" s="64"/>
      <c r="H9" s="64"/>
      <c r="I9" s="64"/>
      <c r="J9" s="64"/>
      <c r="K9" s="64"/>
      <c r="L9" s="65" t="s">
        <v>15</v>
      </c>
      <c r="M9" s="65"/>
      <c r="N9" s="65"/>
      <c r="O9" s="65"/>
      <c r="P9" s="65"/>
      <c r="Q9" s="65"/>
      <c r="R9" s="65"/>
      <c r="S9" s="51">
        <v>0.85</v>
      </c>
      <c r="T9" s="51"/>
      <c r="U9" s="51"/>
      <c r="V9" s="51"/>
      <c r="W9" s="51"/>
      <c r="X9" s="51"/>
      <c r="Y9" s="66" t="s">
        <v>10</v>
      </c>
      <c r="Z9" s="66"/>
      <c r="AA9" s="66"/>
      <c r="AB9" s="66"/>
      <c r="AC9" s="66"/>
      <c r="AD9" s="66"/>
      <c r="AE9" s="66"/>
      <c r="AF9" s="6" t="s">
        <v>46</v>
      </c>
    </row>
    <row r="10" spans="1:32" ht="8.1" customHeight="1" x14ac:dyDescent="0.3"/>
    <row r="11" spans="1:32" ht="15" customHeight="1" x14ac:dyDescent="0.3">
      <c r="B11" s="67" t="s">
        <v>4</v>
      </c>
      <c r="C11" s="61" t="s">
        <v>5</v>
      </c>
      <c r="D11" s="61" t="s">
        <v>3</v>
      </c>
      <c r="E11" s="67" t="s">
        <v>32</v>
      </c>
      <c r="F11" s="61" t="s">
        <v>33</v>
      </c>
      <c r="G11" s="61"/>
      <c r="H11" s="61" t="s">
        <v>34</v>
      </c>
      <c r="I11" s="61"/>
      <c r="J11" s="61" t="s">
        <v>35</v>
      </c>
      <c r="K11" s="61"/>
      <c r="L11" s="61" t="s">
        <v>36</v>
      </c>
      <c r="M11" s="61"/>
      <c r="N11" s="61" t="s">
        <v>37</v>
      </c>
      <c r="O11" s="61"/>
      <c r="P11" s="61" t="s">
        <v>38</v>
      </c>
      <c r="Q11" s="61"/>
      <c r="R11" s="61" t="s">
        <v>39</v>
      </c>
      <c r="S11" s="61"/>
      <c r="T11" s="61" t="s">
        <v>40</v>
      </c>
      <c r="U11" s="61"/>
      <c r="V11" s="61" t="s">
        <v>41</v>
      </c>
      <c r="W11" s="61"/>
      <c r="X11" s="61" t="s">
        <v>42</v>
      </c>
      <c r="Y11" s="61"/>
      <c r="Z11" s="61" t="s">
        <v>43</v>
      </c>
      <c r="AA11" s="61"/>
      <c r="AB11" s="61" t="s">
        <v>44</v>
      </c>
      <c r="AC11" s="61"/>
      <c r="AD11" s="61" t="s">
        <v>91</v>
      </c>
      <c r="AE11" s="61"/>
      <c r="AF11" s="60" t="s">
        <v>72</v>
      </c>
    </row>
    <row r="12" spans="1:32" x14ac:dyDescent="0.3">
      <c r="B12" s="68"/>
      <c r="C12" s="61"/>
      <c r="D12" s="61"/>
      <c r="E12" s="68"/>
      <c r="F12" s="19" t="s">
        <v>6</v>
      </c>
      <c r="G12" s="19" t="s">
        <v>7</v>
      </c>
      <c r="H12" s="19" t="s">
        <v>6</v>
      </c>
      <c r="I12" s="19" t="s">
        <v>7</v>
      </c>
      <c r="J12" s="19" t="s">
        <v>6</v>
      </c>
      <c r="K12" s="19" t="s">
        <v>7</v>
      </c>
      <c r="L12" s="19" t="s">
        <v>6</v>
      </c>
      <c r="M12" s="19" t="s">
        <v>7</v>
      </c>
      <c r="N12" s="19" t="s">
        <v>6</v>
      </c>
      <c r="O12" s="19" t="s">
        <v>7</v>
      </c>
      <c r="P12" s="19" t="s">
        <v>6</v>
      </c>
      <c r="Q12" s="19" t="s">
        <v>7</v>
      </c>
      <c r="R12" s="19" t="s">
        <v>6</v>
      </c>
      <c r="S12" s="19" t="s">
        <v>7</v>
      </c>
      <c r="T12" s="19" t="s">
        <v>6</v>
      </c>
      <c r="U12" s="19" t="s">
        <v>7</v>
      </c>
      <c r="V12" s="19" t="s">
        <v>6</v>
      </c>
      <c r="W12" s="19" t="s">
        <v>7</v>
      </c>
      <c r="X12" s="19" t="s">
        <v>6</v>
      </c>
      <c r="Y12" s="19" t="s">
        <v>7</v>
      </c>
      <c r="Z12" s="19" t="s">
        <v>6</v>
      </c>
      <c r="AA12" s="19" t="s">
        <v>7</v>
      </c>
      <c r="AB12" s="19" t="s">
        <v>6</v>
      </c>
      <c r="AC12" s="19" t="s">
        <v>7</v>
      </c>
      <c r="AD12" s="19" t="s">
        <v>6</v>
      </c>
      <c r="AE12" s="19" t="s">
        <v>7</v>
      </c>
      <c r="AF12" s="60"/>
    </row>
    <row r="13" spans="1:32" s="3" customFormat="1" ht="25.05" customHeight="1" x14ac:dyDescent="0.3">
      <c r="A13" s="2"/>
      <c r="B13" s="29" t="s">
        <v>21</v>
      </c>
      <c r="C13" s="4" t="s">
        <v>51</v>
      </c>
      <c r="D13" s="5" t="s">
        <v>30</v>
      </c>
      <c r="E13" s="5">
        <v>0.25</v>
      </c>
      <c r="F13" s="5">
        <v>1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f>E13</f>
        <v>0.25</v>
      </c>
    </row>
    <row r="14" spans="1:32" s="3" customFormat="1" ht="25.05" customHeight="1" x14ac:dyDescent="0.3">
      <c r="A14" s="2"/>
      <c r="B14" s="30"/>
      <c r="C14" s="4" t="s">
        <v>65</v>
      </c>
      <c r="D14" s="5" t="s">
        <v>64</v>
      </c>
      <c r="E14" s="5">
        <v>0.25</v>
      </c>
      <c r="F14" s="5"/>
      <c r="G14" s="5"/>
      <c r="H14" s="5">
        <v>1</v>
      </c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f t="shared" ref="AF14:AF32" si="0">AF13+E14</f>
        <v>0.5</v>
      </c>
    </row>
    <row r="15" spans="1:32" s="3" customFormat="1" ht="25.05" customHeight="1" x14ac:dyDescent="0.3">
      <c r="A15" s="2"/>
      <c r="B15" s="30"/>
      <c r="C15" s="4" t="s">
        <v>66</v>
      </c>
      <c r="D15" s="5" t="s">
        <v>30</v>
      </c>
      <c r="E15" s="5">
        <v>1.5</v>
      </c>
      <c r="F15" s="5"/>
      <c r="G15" s="5"/>
      <c r="H15" s="5"/>
      <c r="I15" s="5"/>
      <c r="J15" s="5">
        <v>1</v>
      </c>
      <c r="K15" s="5">
        <v>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f t="shared" si="0"/>
        <v>2</v>
      </c>
    </row>
    <row r="16" spans="1:32" s="3" customFormat="1" ht="25.05" customHeight="1" x14ac:dyDescent="0.3">
      <c r="A16" s="2"/>
      <c r="B16" s="30"/>
      <c r="C16" s="4" t="s">
        <v>67</v>
      </c>
      <c r="D16" s="5" t="s">
        <v>71</v>
      </c>
      <c r="E16" s="5">
        <v>1.5</v>
      </c>
      <c r="F16" s="5"/>
      <c r="G16" s="5"/>
      <c r="H16" s="5"/>
      <c r="I16" s="5"/>
      <c r="J16" s="5">
        <v>1</v>
      </c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f t="shared" si="0"/>
        <v>3.5</v>
      </c>
    </row>
    <row r="17" spans="1:32" s="3" customFormat="1" ht="25.05" customHeight="1" x14ac:dyDescent="0.3">
      <c r="A17" s="2"/>
      <c r="B17" s="30"/>
      <c r="C17" s="4" t="s">
        <v>68</v>
      </c>
      <c r="D17" s="5" t="s">
        <v>30</v>
      </c>
      <c r="E17" s="5">
        <v>3</v>
      </c>
      <c r="F17" s="5"/>
      <c r="G17" s="5"/>
      <c r="H17" s="5"/>
      <c r="I17" s="5"/>
      <c r="J17" s="5">
        <v>1</v>
      </c>
      <c r="K17" s="5">
        <v>1</v>
      </c>
      <c r="L17" s="5">
        <v>1</v>
      </c>
      <c r="M17" s="5">
        <v>1</v>
      </c>
      <c r="N17" s="5"/>
      <c r="O17" s="5"/>
      <c r="P17" s="5"/>
      <c r="Q17" s="5"/>
      <c r="R17" s="5"/>
      <c r="S17" s="5"/>
      <c r="T17" s="5">
        <v>1</v>
      </c>
      <c r="U17" s="5">
        <v>1</v>
      </c>
      <c r="V17" s="5"/>
      <c r="W17" s="5"/>
      <c r="X17" s="5"/>
      <c r="Y17" s="5"/>
      <c r="Z17" s="5"/>
      <c r="AA17" s="5"/>
      <c r="AB17" s="5">
        <v>1</v>
      </c>
      <c r="AC17" s="5"/>
      <c r="AD17" s="5"/>
      <c r="AE17" s="5"/>
      <c r="AF17" s="5">
        <f t="shared" si="0"/>
        <v>6.5</v>
      </c>
    </row>
    <row r="18" spans="1:32" s="3" customFormat="1" ht="25.05" customHeight="1" x14ac:dyDescent="0.3">
      <c r="A18" s="2"/>
      <c r="B18" s="30"/>
      <c r="C18" s="4" t="s">
        <v>69</v>
      </c>
      <c r="D18" s="5" t="s">
        <v>64</v>
      </c>
      <c r="E18" s="5">
        <v>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f t="shared" si="0"/>
        <v>8.5</v>
      </c>
    </row>
    <row r="19" spans="1:32" s="3" customFormat="1" ht="30" customHeight="1" x14ac:dyDescent="0.3">
      <c r="A19" s="2"/>
      <c r="B19" s="31"/>
      <c r="C19" s="4" t="s">
        <v>70</v>
      </c>
      <c r="D19" s="5" t="s">
        <v>30</v>
      </c>
      <c r="E19" s="5">
        <v>1</v>
      </c>
      <c r="F19" s="5"/>
      <c r="G19" s="5"/>
      <c r="H19" s="5"/>
      <c r="I19" s="5"/>
      <c r="J19" s="5"/>
      <c r="K19" s="5"/>
      <c r="L19" s="5"/>
      <c r="M19" s="5"/>
      <c r="N19" s="5">
        <v>1</v>
      </c>
      <c r="O19" s="5">
        <v>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f t="shared" si="0"/>
        <v>9.5</v>
      </c>
    </row>
    <row r="20" spans="1:32" s="3" customFormat="1" ht="30" customHeight="1" x14ac:dyDescent="0.3">
      <c r="A20" s="2"/>
      <c r="B20" s="27" t="s">
        <v>45</v>
      </c>
      <c r="C20" s="4" t="s">
        <v>77</v>
      </c>
      <c r="D20" s="5" t="s">
        <v>30</v>
      </c>
      <c r="E20" s="5">
        <v>12</v>
      </c>
      <c r="F20" s="5"/>
      <c r="G20" s="5"/>
      <c r="H20" s="5"/>
      <c r="I20" s="5"/>
      <c r="J20" s="5">
        <v>1</v>
      </c>
      <c r="K20" s="5">
        <v>1</v>
      </c>
      <c r="L20" s="5">
        <v>1</v>
      </c>
      <c r="M20" s="5">
        <v>1</v>
      </c>
      <c r="N20" s="5"/>
      <c r="O20" s="5"/>
      <c r="P20" s="5">
        <v>1</v>
      </c>
      <c r="Q20" s="5">
        <v>1</v>
      </c>
      <c r="R20" s="5"/>
      <c r="S20" s="5"/>
      <c r="T20" s="5">
        <v>1</v>
      </c>
      <c r="U20" s="5"/>
      <c r="V20" s="5"/>
      <c r="W20" s="5"/>
      <c r="X20" s="5">
        <v>1</v>
      </c>
      <c r="Y20" s="5"/>
      <c r="Z20" s="5"/>
      <c r="AA20" s="5"/>
      <c r="AB20" s="5">
        <v>1</v>
      </c>
      <c r="AC20" s="5"/>
      <c r="AD20" s="5"/>
      <c r="AE20" s="5"/>
      <c r="AF20" s="5">
        <f t="shared" si="0"/>
        <v>21.5</v>
      </c>
    </row>
    <row r="21" spans="1:32" s="3" customFormat="1" ht="25.05" customHeight="1" x14ac:dyDescent="0.3">
      <c r="A21" s="2"/>
      <c r="B21" s="27"/>
      <c r="C21" s="4" t="s">
        <v>82</v>
      </c>
      <c r="D21" s="5" t="s">
        <v>74</v>
      </c>
      <c r="E21" s="5">
        <v>0.25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>
        <v>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f t="shared" si="0"/>
        <v>21.75</v>
      </c>
    </row>
    <row r="22" spans="1:32" s="3" customFormat="1" ht="25.05" customHeight="1" x14ac:dyDescent="0.3">
      <c r="A22" s="2"/>
      <c r="B22" s="27"/>
      <c r="C22" s="4" t="s">
        <v>81</v>
      </c>
      <c r="D22" s="5" t="s">
        <v>30</v>
      </c>
      <c r="E22" s="5">
        <v>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f t="shared" si="0"/>
        <v>26.75</v>
      </c>
    </row>
    <row r="23" spans="1:32" s="3" customFormat="1" ht="25.05" customHeight="1" x14ac:dyDescent="0.3">
      <c r="A23" s="2"/>
      <c r="B23" s="27"/>
      <c r="C23" s="4" t="s">
        <v>84</v>
      </c>
      <c r="D23" s="5" t="s">
        <v>30</v>
      </c>
      <c r="E23" s="5">
        <v>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f t="shared" si="0"/>
        <v>31.75</v>
      </c>
    </row>
    <row r="24" spans="1:32" s="3" customFormat="1" ht="25.05" customHeight="1" x14ac:dyDescent="0.3">
      <c r="A24" s="2"/>
      <c r="B24" s="28"/>
      <c r="C24" s="4" t="s">
        <v>85</v>
      </c>
      <c r="D24" s="5" t="s">
        <v>30</v>
      </c>
      <c r="E24" s="5">
        <v>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1</v>
      </c>
      <c r="Y24" s="5"/>
      <c r="Z24" s="5"/>
      <c r="AA24" s="5"/>
      <c r="AB24" s="5"/>
      <c r="AC24" s="5"/>
      <c r="AD24" s="5"/>
      <c r="AE24" s="5"/>
      <c r="AF24" s="5">
        <f t="shared" si="0"/>
        <v>36.75</v>
      </c>
    </row>
    <row r="25" spans="1:32" s="3" customFormat="1" ht="25.05" customHeight="1" x14ac:dyDescent="0.3">
      <c r="A25" s="2"/>
      <c r="B25" s="29" t="s">
        <v>22</v>
      </c>
      <c r="C25" s="4" t="s">
        <v>79</v>
      </c>
      <c r="D25" s="5" t="s">
        <v>30</v>
      </c>
      <c r="E25" s="5">
        <v>0.5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</v>
      </c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</v>
      </c>
      <c r="AC25" s="5"/>
      <c r="AD25" s="5"/>
      <c r="AE25" s="5"/>
      <c r="AF25" s="5">
        <f t="shared" si="0"/>
        <v>37.25</v>
      </c>
    </row>
    <row r="26" spans="1:32" s="3" customFormat="1" ht="25.05" customHeight="1" x14ac:dyDescent="0.3">
      <c r="A26" s="2"/>
      <c r="B26" s="30"/>
      <c r="C26" s="4" t="s">
        <v>80</v>
      </c>
      <c r="D26" s="5" t="s">
        <v>30</v>
      </c>
      <c r="E26" s="5">
        <v>0.5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</v>
      </c>
      <c r="Q26" s="5">
        <v>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</v>
      </c>
      <c r="AC26" s="5"/>
      <c r="AD26" s="5"/>
      <c r="AE26" s="5"/>
      <c r="AF26" s="5">
        <f t="shared" si="0"/>
        <v>37.75</v>
      </c>
    </row>
    <row r="27" spans="1:32" s="3" customFormat="1" ht="25.05" customHeight="1" x14ac:dyDescent="0.3">
      <c r="A27" s="2"/>
      <c r="B27" s="30"/>
      <c r="C27" s="4" t="s">
        <v>86</v>
      </c>
      <c r="D27" s="5" t="s">
        <v>30</v>
      </c>
      <c r="E27" s="5">
        <v>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</v>
      </c>
      <c r="AC27" s="5"/>
      <c r="AD27" s="5"/>
      <c r="AE27" s="5"/>
      <c r="AF27" s="5">
        <f t="shared" si="0"/>
        <v>42.75</v>
      </c>
    </row>
    <row r="28" spans="1:32" s="3" customFormat="1" ht="25.05" customHeight="1" x14ac:dyDescent="0.3">
      <c r="A28" s="2"/>
      <c r="B28" s="30"/>
      <c r="C28" s="4" t="s">
        <v>75</v>
      </c>
      <c r="D28" s="5" t="s">
        <v>89</v>
      </c>
      <c r="E28" s="5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</v>
      </c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f t="shared" si="0"/>
        <v>43.75</v>
      </c>
    </row>
    <row r="29" spans="1:32" s="3" customFormat="1" ht="25.05" customHeight="1" x14ac:dyDescent="0.3">
      <c r="A29" s="2"/>
      <c r="B29" s="31"/>
      <c r="C29" s="4" t="s">
        <v>87</v>
      </c>
      <c r="D29" s="5" t="s">
        <v>88</v>
      </c>
      <c r="E29" s="5">
        <v>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</v>
      </c>
      <c r="AA29" s="5"/>
      <c r="AB29" s="5"/>
      <c r="AC29" s="5"/>
      <c r="AD29" s="5"/>
      <c r="AE29" s="5"/>
      <c r="AF29" s="5">
        <f t="shared" si="0"/>
        <v>47.75</v>
      </c>
    </row>
    <row r="30" spans="1:32" s="3" customFormat="1" ht="25.05" customHeight="1" x14ac:dyDescent="0.3">
      <c r="A30" s="2"/>
      <c r="B30" s="55" t="s">
        <v>23</v>
      </c>
      <c r="C30" s="4" t="s">
        <v>78</v>
      </c>
      <c r="D30" s="5" t="s">
        <v>64</v>
      </c>
      <c r="E30" s="5">
        <v>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1</v>
      </c>
      <c r="AE30" s="5"/>
      <c r="AF30" s="5">
        <f t="shared" si="0"/>
        <v>48.75</v>
      </c>
    </row>
    <row r="31" spans="1:32" s="3" customFormat="1" ht="25.05" customHeight="1" x14ac:dyDescent="0.3">
      <c r="A31" s="2"/>
      <c r="B31" s="27"/>
      <c r="C31" s="4" t="s">
        <v>76</v>
      </c>
      <c r="D31" s="5" t="s">
        <v>89</v>
      </c>
      <c r="E31" s="5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</v>
      </c>
      <c r="AE31" s="5"/>
      <c r="AF31" s="5">
        <f t="shared" si="0"/>
        <v>49.75</v>
      </c>
    </row>
    <row r="32" spans="1:32" s="3" customFormat="1" ht="25.05" customHeight="1" x14ac:dyDescent="0.3">
      <c r="A32" s="2"/>
      <c r="B32" s="28"/>
      <c r="C32" s="4" t="s">
        <v>83</v>
      </c>
      <c r="D32" s="5" t="s">
        <v>74</v>
      </c>
      <c r="E32" s="5">
        <v>0.25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</v>
      </c>
      <c r="AE32" s="5"/>
      <c r="AF32" s="5">
        <f t="shared" si="0"/>
        <v>50</v>
      </c>
    </row>
    <row r="33" spans="1:32" ht="15" customHeight="1" x14ac:dyDescent="0.3">
      <c r="A33" s="2"/>
      <c r="B33" s="56"/>
      <c r="C33" s="57"/>
      <c r="D33" s="15" t="s">
        <v>25</v>
      </c>
      <c r="E33" s="15"/>
      <c r="F33" s="54">
        <f>SUM(F13:F32)</f>
        <v>1</v>
      </c>
      <c r="G33" s="54"/>
      <c r="H33" s="54">
        <f>SUM(H13:H32)</f>
        <v>1</v>
      </c>
      <c r="I33" s="54"/>
      <c r="J33" s="54">
        <f>SUM(J13:J32)</f>
        <v>4</v>
      </c>
      <c r="K33" s="54"/>
      <c r="L33" s="54">
        <f>SUM(L13:L32)</f>
        <v>2</v>
      </c>
      <c r="M33" s="54"/>
      <c r="N33" s="54">
        <f>SUM(N13:N32)</f>
        <v>1</v>
      </c>
      <c r="O33" s="54"/>
      <c r="P33" s="54">
        <f>SUM(P13:P32)</f>
        <v>4</v>
      </c>
      <c r="Q33" s="54"/>
      <c r="R33" s="54">
        <f>SUM(R13:R32)</f>
        <v>1</v>
      </c>
      <c r="S33" s="54"/>
      <c r="T33" s="54">
        <f>SUM(T13:T32)</f>
        <v>3</v>
      </c>
      <c r="U33" s="54"/>
      <c r="V33" s="54">
        <f>SUM(V13:V32)</f>
        <v>1</v>
      </c>
      <c r="W33" s="54"/>
      <c r="X33" s="54">
        <f>SUM(X13:X32)</f>
        <v>2</v>
      </c>
      <c r="Y33" s="54"/>
      <c r="Z33" s="54">
        <f>SUM(Z13:Z32)</f>
        <v>1</v>
      </c>
      <c r="AA33" s="54"/>
      <c r="AB33" s="54">
        <f>SUM(AB13:AB32)</f>
        <v>5</v>
      </c>
      <c r="AC33" s="54"/>
      <c r="AD33" s="54">
        <f>SUM(AD13:AD32)</f>
        <v>3</v>
      </c>
      <c r="AE33" s="54"/>
      <c r="AF33" s="17">
        <f>SUM(F33:AE33)</f>
        <v>29</v>
      </c>
    </row>
    <row r="34" spans="1:32" ht="15" customHeight="1" x14ac:dyDescent="0.3">
      <c r="A34" s="2"/>
      <c r="B34" s="58"/>
      <c r="C34" s="59"/>
      <c r="D34" s="18" t="s">
        <v>26</v>
      </c>
      <c r="E34" s="18"/>
      <c r="F34" s="50">
        <f>SUM(G13:G32)</f>
        <v>1</v>
      </c>
      <c r="G34" s="50"/>
      <c r="H34" s="50">
        <f>SUM(I13:I32)</f>
        <v>1</v>
      </c>
      <c r="I34" s="50"/>
      <c r="J34" s="50">
        <f>SUM(K13:K32)</f>
        <v>4</v>
      </c>
      <c r="K34" s="50"/>
      <c r="L34" s="50">
        <f>SUM(M13:M32)</f>
        <v>2</v>
      </c>
      <c r="M34" s="50"/>
      <c r="N34" s="50">
        <f>SUM(O13:O32)</f>
        <v>1</v>
      </c>
      <c r="O34" s="50"/>
      <c r="P34" s="50">
        <f>SUM(Q13:Q32)</f>
        <v>4</v>
      </c>
      <c r="Q34" s="50"/>
      <c r="R34" s="50">
        <f>SUM(S13:S32)</f>
        <v>1</v>
      </c>
      <c r="S34" s="50"/>
      <c r="T34" s="50">
        <f>SUM(U13:U32)</f>
        <v>1</v>
      </c>
      <c r="U34" s="50"/>
      <c r="V34" s="50">
        <f>SUM(W13:W32)</f>
        <v>0</v>
      </c>
      <c r="W34" s="50"/>
      <c r="X34" s="50">
        <f>SUM(Y13:Y32)</f>
        <v>0</v>
      </c>
      <c r="Y34" s="50"/>
      <c r="Z34" s="50">
        <f>SUM(AA13:AA32)</f>
        <v>0</v>
      </c>
      <c r="AA34" s="50"/>
      <c r="AB34" s="50">
        <f>SUM(AC13:AC32)</f>
        <v>0</v>
      </c>
      <c r="AC34" s="50"/>
      <c r="AD34" s="50">
        <f>SUM(AE13:AE32)</f>
        <v>0</v>
      </c>
      <c r="AE34" s="50"/>
      <c r="AF34" s="19">
        <f>SUM(F34:AE34)</f>
        <v>15</v>
      </c>
    </row>
    <row r="35" spans="1:32" ht="15" customHeight="1" x14ac:dyDescent="0.3">
      <c r="A35" s="2"/>
      <c r="B35" s="58"/>
      <c r="C35" s="59"/>
      <c r="D35" s="16" t="s">
        <v>27</v>
      </c>
      <c r="E35" s="16"/>
      <c r="F35" s="50">
        <f>COUNTIF(G13:G32,"R")</f>
        <v>0</v>
      </c>
      <c r="G35" s="50"/>
      <c r="H35" s="50">
        <f>COUNTIF(I13:I32,"R")</f>
        <v>0</v>
      </c>
      <c r="I35" s="50"/>
      <c r="J35" s="50">
        <f>COUNTIF(K13:K32,"R")</f>
        <v>0</v>
      </c>
      <c r="K35" s="50"/>
      <c r="L35" s="50">
        <f>COUNTIF(M13:M32,"R")</f>
        <v>0</v>
      </c>
      <c r="M35" s="50"/>
      <c r="N35" s="50">
        <f>COUNTIF(O13:O32,"R")</f>
        <v>0</v>
      </c>
      <c r="O35" s="50"/>
      <c r="P35" s="50">
        <f>COUNTIF(Q13:Q32,"R")</f>
        <v>0</v>
      </c>
      <c r="Q35" s="50"/>
      <c r="R35" s="50">
        <f>COUNTIF(S13:S32,"R")</f>
        <v>0</v>
      </c>
      <c r="S35" s="50"/>
      <c r="T35" s="50">
        <f>COUNTIF(U13:U32,"R")</f>
        <v>0</v>
      </c>
      <c r="U35" s="50"/>
      <c r="V35" s="50">
        <f>COUNTIF(W13:W32,"R")</f>
        <v>0</v>
      </c>
      <c r="W35" s="50"/>
      <c r="X35" s="50">
        <f>COUNTIF(Y13:Y32,"R")</f>
        <v>0</v>
      </c>
      <c r="Y35" s="50"/>
      <c r="Z35" s="50">
        <f>COUNTIF(AA13:AA32,"R")</f>
        <v>0</v>
      </c>
      <c r="AA35" s="50"/>
      <c r="AB35" s="50">
        <f>COUNTIF(AC13:AC32,"R")</f>
        <v>0</v>
      </c>
      <c r="AC35" s="50"/>
      <c r="AD35" s="50">
        <f>COUNTIF(AE13:AE32,"R")</f>
        <v>0</v>
      </c>
      <c r="AE35" s="50"/>
      <c r="AF35" s="14">
        <f>SUM(F35:AE35)</f>
        <v>0</v>
      </c>
    </row>
    <row r="36" spans="1:32" ht="15" customHeight="1" x14ac:dyDescent="0.3">
      <c r="A36" s="2"/>
      <c r="B36" s="58"/>
      <c r="C36" s="59"/>
      <c r="D36" s="18" t="s">
        <v>31</v>
      </c>
      <c r="E36" s="18"/>
      <c r="F36" s="51">
        <f>+F34/F33</f>
        <v>1</v>
      </c>
      <c r="G36" s="51"/>
      <c r="H36" s="51">
        <f>+H34/H33</f>
        <v>1</v>
      </c>
      <c r="I36" s="51"/>
      <c r="J36" s="51">
        <f>+J34/J33</f>
        <v>1</v>
      </c>
      <c r="K36" s="51"/>
      <c r="L36" s="51">
        <f>+L34/L33</f>
        <v>1</v>
      </c>
      <c r="M36" s="51"/>
      <c r="N36" s="51">
        <f>+N34/N33</f>
        <v>1</v>
      </c>
      <c r="O36" s="51"/>
      <c r="P36" s="51">
        <f>+P34/P33</f>
        <v>1</v>
      </c>
      <c r="Q36" s="51"/>
      <c r="R36" s="51">
        <f>+R34/R33</f>
        <v>1</v>
      </c>
      <c r="S36" s="51"/>
      <c r="T36" s="51">
        <f>+T34/T33</f>
        <v>0.33333333333333331</v>
      </c>
      <c r="U36" s="51"/>
      <c r="V36" s="51">
        <f>+V34/V33</f>
        <v>0</v>
      </c>
      <c r="W36" s="51"/>
      <c r="X36" s="51">
        <f>+X34/X33</f>
        <v>0</v>
      </c>
      <c r="Y36" s="51"/>
      <c r="Z36" s="51">
        <f>+Z34/Z33</f>
        <v>0</v>
      </c>
      <c r="AA36" s="51"/>
      <c r="AB36" s="51">
        <f>+AB34/AB33</f>
        <v>0</v>
      </c>
      <c r="AC36" s="51"/>
      <c r="AD36" s="51">
        <f>+AD34/AD33</f>
        <v>0</v>
      </c>
      <c r="AE36" s="51"/>
      <c r="AF36" s="20">
        <f>+AF34/AF33</f>
        <v>0.51724137931034486</v>
      </c>
    </row>
    <row r="37" spans="1:32" ht="19.95" customHeight="1" x14ac:dyDescent="0.3"/>
    <row r="38" spans="1:32" ht="20.100000000000001" customHeight="1" x14ac:dyDescent="0.3">
      <c r="B38" s="35" t="s">
        <v>18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0.100000000000001" customHeight="1" x14ac:dyDescent="0.3">
      <c r="B39" s="52" t="s">
        <v>16</v>
      </c>
      <c r="C39" s="53"/>
      <c r="D39" s="82" t="s">
        <v>12</v>
      </c>
      <c r="E39" s="83"/>
      <c r="F39" s="48" t="s">
        <v>33</v>
      </c>
      <c r="G39" s="49"/>
      <c r="H39" s="48" t="s">
        <v>34</v>
      </c>
      <c r="I39" s="49"/>
      <c r="J39" s="48" t="s">
        <v>35</v>
      </c>
      <c r="K39" s="49"/>
      <c r="L39" s="48" t="s">
        <v>36</v>
      </c>
      <c r="M39" s="49"/>
      <c r="N39" s="48" t="s">
        <v>37</v>
      </c>
      <c r="O39" s="49"/>
      <c r="P39" s="48" t="s">
        <v>38</v>
      </c>
      <c r="Q39" s="49"/>
      <c r="R39" s="48" t="s">
        <v>39</v>
      </c>
      <c r="S39" s="49"/>
      <c r="T39" s="48" t="s">
        <v>40</v>
      </c>
      <c r="U39" s="49"/>
      <c r="V39" s="48" t="s">
        <v>41</v>
      </c>
      <c r="W39" s="49"/>
      <c r="X39" s="48" t="s">
        <v>42</v>
      </c>
      <c r="Y39" s="49"/>
      <c r="Z39" s="48" t="s">
        <v>43</v>
      </c>
      <c r="AA39" s="49"/>
      <c r="AB39" s="48" t="s">
        <v>44</v>
      </c>
      <c r="AC39" s="49"/>
      <c r="AD39" s="48" t="s">
        <v>44</v>
      </c>
      <c r="AE39" s="49"/>
      <c r="AF39" s="7" t="s">
        <v>13</v>
      </c>
    </row>
    <row r="40" spans="1:32" ht="20.100000000000001" customHeight="1" x14ac:dyDescent="0.3">
      <c r="B40" s="39" t="s">
        <v>28</v>
      </c>
      <c r="C40" s="40"/>
      <c r="D40" s="84" t="s">
        <v>19</v>
      </c>
      <c r="E40" s="85"/>
      <c r="F40" s="47">
        <f>F33</f>
        <v>1</v>
      </c>
      <c r="G40" s="47"/>
      <c r="H40" s="47">
        <f t="shared" ref="H40:H41" si="1">H33</f>
        <v>1</v>
      </c>
      <c r="I40" s="47"/>
      <c r="J40" s="47">
        <f t="shared" ref="J40:J41" si="2">J33</f>
        <v>4</v>
      </c>
      <c r="K40" s="47"/>
      <c r="L40" s="47">
        <f t="shared" ref="L40:L41" si="3">L33</f>
        <v>2</v>
      </c>
      <c r="M40" s="47"/>
      <c r="N40" s="47">
        <f t="shared" ref="N40:N41" si="4">N33</f>
        <v>1</v>
      </c>
      <c r="O40" s="47"/>
      <c r="P40" s="47">
        <f t="shared" ref="P40:P41" si="5">P33</f>
        <v>4</v>
      </c>
      <c r="Q40" s="47"/>
      <c r="R40" s="47">
        <f t="shared" ref="R40:R41" si="6">R33</f>
        <v>1</v>
      </c>
      <c r="S40" s="47"/>
      <c r="T40" s="47">
        <f t="shared" ref="T40:T41" si="7">T33</f>
        <v>3</v>
      </c>
      <c r="U40" s="47"/>
      <c r="V40" s="47">
        <f t="shared" ref="V40:V41" si="8">V33</f>
        <v>1</v>
      </c>
      <c r="W40" s="47"/>
      <c r="X40" s="47">
        <f t="shared" ref="X40:X41" si="9">X33</f>
        <v>2</v>
      </c>
      <c r="Y40" s="47"/>
      <c r="Z40" s="47">
        <f t="shared" ref="Z40:Z41" si="10">Z33</f>
        <v>1</v>
      </c>
      <c r="AA40" s="47"/>
      <c r="AB40" s="47">
        <f t="shared" ref="AB40:AD41" si="11">AB33</f>
        <v>5</v>
      </c>
      <c r="AC40" s="47"/>
      <c r="AD40" s="47">
        <f t="shared" si="11"/>
        <v>3</v>
      </c>
      <c r="AE40" s="47"/>
      <c r="AF40" s="8">
        <f>AF33</f>
        <v>29</v>
      </c>
    </row>
    <row r="41" spans="1:32" ht="20.100000000000001" customHeight="1" x14ac:dyDescent="0.3">
      <c r="B41" s="41"/>
      <c r="C41" s="42"/>
      <c r="D41" s="84" t="s">
        <v>20</v>
      </c>
      <c r="E41" s="85"/>
      <c r="F41" s="47">
        <f>F34</f>
        <v>1</v>
      </c>
      <c r="G41" s="47"/>
      <c r="H41" s="47">
        <f t="shared" si="1"/>
        <v>1</v>
      </c>
      <c r="I41" s="47"/>
      <c r="J41" s="47">
        <f t="shared" si="2"/>
        <v>4</v>
      </c>
      <c r="K41" s="47"/>
      <c r="L41" s="47">
        <f t="shared" si="3"/>
        <v>2</v>
      </c>
      <c r="M41" s="47"/>
      <c r="N41" s="47">
        <f t="shared" si="4"/>
        <v>1</v>
      </c>
      <c r="O41" s="47"/>
      <c r="P41" s="47">
        <f t="shared" si="5"/>
        <v>4</v>
      </c>
      <c r="Q41" s="47"/>
      <c r="R41" s="47">
        <f t="shared" si="6"/>
        <v>1</v>
      </c>
      <c r="S41" s="47"/>
      <c r="T41" s="47">
        <f t="shared" si="7"/>
        <v>1</v>
      </c>
      <c r="U41" s="47"/>
      <c r="V41" s="47">
        <f t="shared" si="8"/>
        <v>0</v>
      </c>
      <c r="W41" s="47"/>
      <c r="X41" s="47">
        <f t="shared" si="9"/>
        <v>0</v>
      </c>
      <c r="Y41" s="47"/>
      <c r="Z41" s="47">
        <f t="shared" si="10"/>
        <v>0</v>
      </c>
      <c r="AA41" s="47"/>
      <c r="AB41" s="47">
        <f t="shared" si="11"/>
        <v>0</v>
      </c>
      <c r="AC41" s="47"/>
      <c r="AD41" s="47">
        <f t="shared" si="11"/>
        <v>0</v>
      </c>
      <c r="AE41" s="47"/>
      <c r="AF41" s="8">
        <f>AF34</f>
        <v>15</v>
      </c>
    </row>
    <row r="42" spans="1:32" ht="20.100000000000001" customHeight="1" x14ac:dyDescent="0.3">
      <c r="B42" s="41"/>
      <c r="C42" s="42"/>
      <c r="D42" s="86" t="s">
        <v>14</v>
      </c>
      <c r="E42" s="87"/>
      <c r="F42" s="45">
        <f>F36</f>
        <v>1</v>
      </c>
      <c r="G42" s="46"/>
      <c r="H42" s="45">
        <f t="shared" ref="H42" si="12">H36</f>
        <v>1</v>
      </c>
      <c r="I42" s="46"/>
      <c r="J42" s="45">
        <f t="shared" ref="J42" si="13">J36</f>
        <v>1</v>
      </c>
      <c r="K42" s="46"/>
      <c r="L42" s="45">
        <f t="shared" ref="L42" si="14">L36</f>
        <v>1</v>
      </c>
      <c r="M42" s="46"/>
      <c r="N42" s="45">
        <f t="shared" ref="N42" si="15">N36</f>
        <v>1</v>
      </c>
      <c r="O42" s="46"/>
      <c r="P42" s="45">
        <f t="shared" ref="P42" si="16">P36</f>
        <v>1</v>
      </c>
      <c r="Q42" s="46"/>
      <c r="R42" s="45">
        <f t="shared" ref="R42" si="17">R36</f>
        <v>1</v>
      </c>
      <c r="S42" s="46"/>
      <c r="T42" s="45">
        <f t="shared" ref="T42" si="18">T36</f>
        <v>0.33333333333333331</v>
      </c>
      <c r="U42" s="46"/>
      <c r="V42" s="45">
        <f t="shared" ref="V42" si="19">V36</f>
        <v>0</v>
      </c>
      <c r="W42" s="46"/>
      <c r="X42" s="45">
        <f t="shared" ref="X42" si="20">X36</f>
        <v>0</v>
      </c>
      <c r="Y42" s="46"/>
      <c r="Z42" s="45">
        <f t="shared" ref="Z42" si="21">Z36</f>
        <v>0</v>
      </c>
      <c r="AA42" s="46"/>
      <c r="AB42" s="45">
        <f t="shared" ref="AB42:AD42" si="22">AB36</f>
        <v>0</v>
      </c>
      <c r="AC42" s="46"/>
      <c r="AD42" s="45">
        <f t="shared" si="22"/>
        <v>0</v>
      </c>
      <c r="AE42" s="46"/>
      <c r="AF42" s="9">
        <f>AF36</f>
        <v>0.51724137931034486</v>
      </c>
    </row>
    <row r="43" spans="1:32" ht="20.100000000000001" customHeight="1" x14ac:dyDescent="0.3">
      <c r="B43" s="43"/>
      <c r="C43" s="44"/>
      <c r="D43" s="86" t="s">
        <v>15</v>
      </c>
      <c r="E43" s="87"/>
      <c r="F43" s="36">
        <v>0.85</v>
      </c>
      <c r="G43" s="37"/>
      <c r="H43" s="36">
        <v>0.85</v>
      </c>
      <c r="I43" s="37"/>
      <c r="J43" s="36">
        <v>0.85</v>
      </c>
      <c r="K43" s="37"/>
      <c r="L43" s="36">
        <v>0.85</v>
      </c>
      <c r="M43" s="37"/>
      <c r="N43" s="36">
        <v>0.85</v>
      </c>
      <c r="O43" s="37"/>
      <c r="P43" s="36">
        <v>0.85</v>
      </c>
      <c r="Q43" s="37"/>
      <c r="R43" s="36">
        <v>0.85</v>
      </c>
      <c r="S43" s="37"/>
      <c r="T43" s="38">
        <v>0.85</v>
      </c>
      <c r="U43" s="38"/>
      <c r="V43" s="38">
        <v>0.85</v>
      </c>
      <c r="W43" s="38"/>
      <c r="X43" s="36">
        <v>0.85</v>
      </c>
      <c r="Y43" s="37"/>
      <c r="Z43" s="36">
        <v>0.85</v>
      </c>
      <c r="AA43" s="37"/>
      <c r="AB43" s="36">
        <v>0.85</v>
      </c>
      <c r="AC43" s="37"/>
      <c r="AD43" s="36">
        <v>0.85</v>
      </c>
      <c r="AE43" s="37"/>
      <c r="AF43" s="10">
        <v>0.85</v>
      </c>
    </row>
    <row r="44" spans="1:32" ht="20.100000000000001" customHeight="1" x14ac:dyDescent="0.3">
      <c r="B44" s="32" t="s">
        <v>17</v>
      </c>
      <c r="C44" s="33"/>
      <c r="D44" s="33"/>
      <c r="E44" s="33"/>
      <c r="F44" s="33"/>
      <c r="G44" s="33"/>
      <c r="H44" s="33"/>
      <c r="I44" s="33"/>
      <c r="J44" s="34"/>
      <c r="K44" s="35" t="s">
        <v>29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5.05" customHeight="1" x14ac:dyDescent="0.3">
      <c r="B45" s="21" t="s">
        <v>52</v>
      </c>
      <c r="C45" s="78" t="s">
        <v>90</v>
      </c>
      <c r="D45" s="79"/>
      <c r="E45" s="79"/>
      <c r="F45" s="79"/>
      <c r="G45" s="79"/>
      <c r="H45" s="79"/>
      <c r="I45" s="79"/>
      <c r="J45" s="80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</row>
    <row r="46" spans="1:32" ht="25.05" customHeight="1" x14ac:dyDescent="0.3">
      <c r="B46" s="21" t="s">
        <v>53</v>
      </c>
      <c r="C46" s="78" t="s">
        <v>90</v>
      </c>
      <c r="D46" s="79"/>
      <c r="E46" s="79"/>
      <c r="F46" s="79"/>
      <c r="G46" s="79"/>
      <c r="H46" s="79"/>
      <c r="I46" s="79"/>
      <c r="J46" s="80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</row>
    <row r="47" spans="1:32" ht="25.05" customHeight="1" x14ac:dyDescent="0.3">
      <c r="B47" s="21" t="s">
        <v>54</v>
      </c>
      <c r="C47" s="78" t="s">
        <v>90</v>
      </c>
      <c r="D47" s="79"/>
      <c r="E47" s="79"/>
      <c r="F47" s="79"/>
      <c r="G47" s="79"/>
      <c r="H47" s="79"/>
      <c r="I47" s="79"/>
      <c r="J47" s="80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</row>
    <row r="48" spans="1:32" ht="25.05" customHeight="1" x14ac:dyDescent="0.3">
      <c r="B48" s="21" t="s">
        <v>55</v>
      </c>
      <c r="C48" s="78" t="s">
        <v>90</v>
      </c>
      <c r="D48" s="79"/>
      <c r="E48" s="79"/>
      <c r="F48" s="79"/>
      <c r="G48" s="79"/>
      <c r="H48" s="79"/>
      <c r="I48" s="79"/>
      <c r="J48" s="80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</row>
    <row r="49" spans="2:32" ht="25.05" customHeight="1" x14ac:dyDescent="0.3">
      <c r="B49" s="21" t="s">
        <v>56</v>
      </c>
      <c r="C49" s="78" t="s">
        <v>90</v>
      </c>
      <c r="D49" s="79"/>
      <c r="E49" s="79"/>
      <c r="F49" s="79"/>
      <c r="G49" s="79"/>
      <c r="H49" s="79"/>
      <c r="I49" s="79"/>
      <c r="J49" s="80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</row>
    <row r="50" spans="2:32" ht="25.05" customHeight="1" x14ac:dyDescent="0.3">
      <c r="B50" s="21" t="s">
        <v>57</v>
      </c>
      <c r="C50" s="78" t="s">
        <v>90</v>
      </c>
      <c r="D50" s="79"/>
      <c r="E50" s="79"/>
      <c r="F50" s="79"/>
      <c r="G50" s="79"/>
      <c r="H50" s="79"/>
      <c r="I50" s="79"/>
      <c r="J50" s="80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</row>
    <row r="51" spans="2:32" ht="25.05" customHeight="1" x14ac:dyDescent="0.3">
      <c r="B51" s="21" t="s">
        <v>58</v>
      </c>
      <c r="C51" s="78"/>
      <c r="D51" s="79"/>
      <c r="E51" s="79"/>
      <c r="F51" s="79"/>
      <c r="G51" s="79"/>
      <c r="H51" s="79"/>
      <c r="I51" s="79"/>
      <c r="J51" s="80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</row>
    <row r="52" spans="2:32" ht="25.05" customHeight="1" x14ac:dyDescent="0.3">
      <c r="B52" s="21" t="s">
        <v>59</v>
      </c>
      <c r="C52" s="78"/>
      <c r="D52" s="79"/>
      <c r="E52" s="79"/>
      <c r="F52" s="79"/>
      <c r="G52" s="79"/>
      <c r="H52" s="79"/>
      <c r="I52" s="79"/>
      <c r="J52" s="80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</row>
    <row r="53" spans="2:32" ht="25.05" customHeight="1" x14ac:dyDescent="0.3">
      <c r="B53" s="21" t="s">
        <v>60</v>
      </c>
      <c r="C53" s="78"/>
      <c r="D53" s="79"/>
      <c r="E53" s="79"/>
      <c r="F53" s="79"/>
      <c r="G53" s="79"/>
      <c r="H53" s="79"/>
      <c r="I53" s="79"/>
      <c r="J53" s="80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</row>
    <row r="54" spans="2:32" ht="25.05" customHeight="1" x14ac:dyDescent="0.3">
      <c r="B54" s="21" t="s">
        <v>61</v>
      </c>
      <c r="C54" s="78"/>
      <c r="D54" s="79"/>
      <c r="E54" s="79"/>
      <c r="F54" s="79"/>
      <c r="G54" s="79"/>
      <c r="H54" s="79"/>
      <c r="I54" s="79"/>
      <c r="J54" s="80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</row>
    <row r="55" spans="2:32" ht="25.05" customHeight="1" x14ac:dyDescent="0.3">
      <c r="B55" s="21" t="s">
        <v>62</v>
      </c>
      <c r="C55" s="78"/>
      <c r="D55" s="79"/>
      <c r="E55" s="79"/>
      <c r="F55" s="79"/>
      <c r="G55" s="79"/>
      <c r="H55" s="79"/>
      <c r="I55" s="79"/>
      <c r="J55" s="80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</row>
    <row r="56" spans="2:32" ht="25.05" customHeight="1" x14ac:dyDescent="0.3">
      <c r="B56" s="22" t="s">
        <v>63</v>
      </c>
      <c r="C56" s="78"/>
      <c r="D56" s="79"/>
      <c r="E56" s="79"/>
      <c r="F56" s="79"/>
      <c r="G56" s="79"/>
      <c r="H56" s="79"/>
      <c r="I56" s="79"/>
      <c r="J56" s="80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</row>
  </sheetData>
  <autoFilter ref="A12:AF36" xr:uid="{00000000-0009-0000-0000-000002000000}"/>
  <mergeCells count="183">
    <mergeCell ref="C54:J54"/>
    <mergeCell ref="C55:J55"/>
    <mergeCell ref="C56:J56"/>
    <mergeCell ref="K45:AF56"/>
    <mergeCell ref="D39:E39"/>
    <mergeCell ref="D40:E40"/>
    <mergeCell ref="D41:E41"/>
    <mergeCell ref="D42:E42"/>
    <mergeCell ref="D43:E43"/>
    <mergeCell ref="AB39:AC39"/>
    <mergeCell ref="AB40:AC40"/>
    <mergeCell ref="AB41:AC41"/>
    <mergeCell ref="AB42:AC42"/>
    <mergeCell ref="AB43:AC43"/>
    <mergeCell ref="C45:J45"/>
    <mergeCell ref="C46:J46"/>
    <mergeCell ref="C47:J47"/>
    <mergeCell ref="C48:J48"/>
    <mergeCell ref="C49:J49"/>
    <mergeCell ref="C50:J50"/>
    <mergeCell ref="C51:J51"/>
    <mergeCell ref="C52:J52"/>
    <mergeCell ref="C53:J53"/>
    <mergeCell ref="F41:G41"/>
    <mergeCell ref="B6:C6"/>
    <mergeCell ref="D6:K6"/>
    <mergeCell ref="L6:X6"/>
    <mergeCell ref="Y6:AF6"/>
    <mergeCell ref="B7:C8"/>
    <mergeCell ref="D7:K8"/>
    <mergeCell ref="L7:X8"/>
    <mergeCell ref="Y7:AF8"/>
    <mergeCell ref="B2:C3"/>
    <mergeCell ref="D2:AF2"/>
    <mergeCell ref="D3:AF3"/>
    <mergeCell ref="B4:C4"/>
    <mergeCell ref="D4:K4"/>
    <mergeCell ref="L4:X4"/>
    <mergeCell ref="Y4:AF4"/>
    <mergeCell ref="AF11:AF12"/>
    <mergeCell ref="J11:K11"/>
    <mergeCell ref="L11:M11"/>
    <mergeCell ref="N11:O11"/>
    <mergeCell ref="P11:Q11"/>
    <mergeCell ref="R11:S11"/>
    <mergeCell ref="T11:U11"/>
    <mergeCell ref="B9:C9"/>
    <mergeCell ref="D9:K9"/>
    <mergeCell ref="L9:R9"/>
    <mergeCell ref="S9:X9"/>
    <mergeCell ref="Y9:AE9"/>
    <mergeCell ref="B11:B12"/>
    <mergeCell ref="C11:C12"/>
    <mergeCell ref="D11:D12"/>
    <mergeCell ref="F11:G11"/>
    <mergeCell ref="H11:I11"/>
    <mergeCell ref="X11:Y11"/>
    <mergeCell ref="Z11:AA11"/>
    <mergeCell ref="AD11:AE11"/>
    <mergeCell ref="E11:E12"/>
    <mergeCell ref="AB11:AC11"/>
    <mergeCell ref="V11:W11"/>
    <mergeCell ref="AD33:AE33"/>
    <mergeCell ref="R33:S33"/>
    <mergeCell ref="T33:U33"/>
    <mergeCell ref="AD34:A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B25:B29"/>
    <mergeCell ref="B30:B32"/>
    <mergeCell ref="B33:C36"/>
    <mergeCell ref="F33:G33"/>
    <mergeCell ref="H33:I33"/>
    <mergeCell ref="F35:G35"/>
    <mergeCell ref="H35:I35"/>
    <mergeCell ref="F36:G36"/>
    <mergeCell ref="H36:I36"/>
    <mergeCell ref="AB33:AC33"/>
    <mergeCell ref="AB34:AC34"/>
    <mergeCell ref="AB35:AC35"/>
    <mergeCell ref="AB36:AC36"/>
    <mergeCell ref="J35:K35"/>
    <mergeCell ref="L35:M35"/>
    <mergeCell ref="N35:O35"/>
    <mergeCell ref="P35:Q35"/>
    <mergeCell ref="R36:S36"/>
    <mergeCell ref="T36:U36"/>
    <mergeCell ref="X34:Y34"/>
    <mergeCell ref="Z34:AA34"/>
    <mergeCell ref="V35:W35"/>
    <mergeCell ref="X35:Y35"/>
    <mergeCell ref="Z35:AA35"/>
    <mergeCell ref="R34:S34"/>
    <mergeCell ref="T34:U34"/>
    <mergeCell ref="V34:W34"/>
    <mergeCell ref="V33:W33"/>
    <mergeCell ref="X33:Y33"/>
    <mergeCell ref="Z33:AA33"/>
    <mergeCell ref="AD35:AE35"/>
    <mergeCell ref="R35:S35"/>
    <mergeCell ref="T35:U35"/>
    <mergeCell ref="L36:M36"/>
    <mergeCell ref="N36:O36"/>
    <mergeCell ref="P36:Q36"/>
    <mergeCell ref="B38:AF38"/>
    <mergeCell ref="B39:C39"/>
    <mergeCell ref="F39:G39"/>
    <mergeCell ref="H39:I39"/>
    <mergeCell ref="J39:K39"/>
    <mergeCell ref="L39:M39"/>
    <mergeCell ref="N39:O39"/>
    <mergeCell ref="P39:Q39"/>
    <mergeCell ref="V36:W36"/>
    <mergeCell ref="X36:Y36"/>
    <mergeCell ref="Z36:AA36"/>
    <mergeCell ref="AD36:AE36"/>
    <mergeCell ref="J36:K36"/>
    <mergeCell ref="R39:S39"/>
    <mergeCell ref="T39:U39"/>
    <mergeCell ref="V39:W39"/>
    <mergeCell ref="X39:Y39"/>
    <mergeCell ref="Z39:AA39"/>
    <mergeCell ref="AD39:AE39"/>
    <mergeCell ref="AD40:AE40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X40:Y40"/>
    <mergeCell ref="Z40:AA40"/>
    <mergeCell ref="F40:G40"/>
    <mergeCell ref="H40:I40"/>
    <mergeCell ref="J40:K40"/>
    <mergeCell ref="L40:M40"/>
    <mergeCell ref="N40:O40"/>
    <mergeCell ref="Z41:AA41"/>
    <mergeCell ref="AD41:AE41"/>
    <mergeCell ref="N42:O42"/>
    <mergeCell ref="P42:Q42"/>
    <mergeCell ref="R42:S42"/>
    <mergeCell ref="T42:U42"/>
    <mergeCell ref="V42:W42"/>
    <mergeCell ref="P40:Q40"/>
    <mergeCell ref="R40:S40"/>
    <mergeCell ref="T40:U40"/>
    <mergeCell ref="V40:W40"/>
    <mergeCell ref="B20:B24"/>
    <mergeCell ref="B13:B19"/>
    <mergeCell ref="B44:J44"/>
    <mergeCell ref="K44:AF44"/>
    <mergeCell ref="P43:Q43"/>
    <mergeCell ref="R43:S43"/>
    <mergeCell ref="T43:U43"/>
    <mergeCell ref="V43:W43"/>
    <mergeCell ref="X43:Y43"/>
    <mergeCell ref="Z43:AA43"/>
    <mergeCell ref="B40:C43"/>
    <mergeCell ref="X42:Y42"/>
    <mergeCell ref="Z42:AA42"/>
    <mergeCell ref="AD42:AE42"/>
    <mergeCell ref="F43:G43"/>
    <mergeCell ref="H43:I43"/>
    <mergeCell ref="J43:K43"/>
    <mergeCell ref="L43:M43"/>
    <mergeCell ref="N43:O43"/>
    <mergeCell ref="AD43:AE43"/>
    <mergeCell ref="F42:G42"/>
    <mergeCell ref="H42:I42"/>
    <mergeCell ref="J42:K42"/>
    <mergeCell ref="L42:M42"/>
  </mergeCells>
  <phoneticPr fontId="15" type="noConversion"/>
  <conditionalFormatting sqref="F13:F32 H13:H32 J13:J32 L13:L32 N13:N32 P13:P32 R13:R32 T13:T32 V13:V32 X13:X32 Z13:Z32 AD13:AD32">
    <cfRule type="cellIs" dxfId="5" priority="7" operator="equal">
      <formula>1</formula>
    </cfRule>
  </conditionalFormatting>
  <conditionalFormatting sqref="G13:G32 I13:I32 K13:K32 M13:M32 O13:O32 Q13:Q32 S13:S32 U13:U32 W13:W32 Y13:Y32 AA13:AA32 AC13:AC32 AE13:AE32">
    <cfRule type="cellIs" dxfId="4" priority="8" operator="equal">
      <formula>1</formula>
    </cfRule>
  </conditionalFormatting>
  <conditionalFormatting sqref="AB13:AB32">
    <cfRule type="cellIs" dxfId="3" priority="1" operator="equal">
      <formula>1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45" fitToHeight="0" orientation="portrait" horizontalDpi="4294967294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7435-A202-4D86-99E2-F41E10180193}">
  <sheetPr>
    <pageSetUpPr fitToPage="1"/>
  </sheetPr>
  <dimension ref="A1:AF56"/>
  <sheetViews>
    <sheetView tabSelected="1" topLeftCell="A10" zoomScaleNormal="100" workbookViewId="0">
      <selection activeCell="R16" sqref="R16"/>
    </sheetView>
  </sheetViews>
  <sheetFormatPr baseColWidth="10" defaultColWidth="11.44140625" defaultRowHeight="11.4" x14ac:dyDescent="0.3"/>
  <cols>
    <col min="1" max="1" width="5.33203125" style="1" customWidth="1"/>
    <col min="2" max="2" width="6.109375" style="1" customWidth="1"/>
    <col min="3" max="3" width="51.44140625" style="1" customWidth="1"/>
    <col min="4" max="4" width="14" style="1" customWidth="1"/>
    <col min="5" max="5" width="14.77734375" style="1" customWidth="1"/>
    <col min="6" max="31" width="3.6640625" style="1" customWidth="1"/>
    <col min="32" max="32" width="13.5546875" style="1" customWidth="1"/>
    <col min="33" max="16384" width="11.44140625" style="1"/>
  </cols>
  <sheetData>
    <row r="1" spans="1:32" ht="9.9" customHeight="1" x14ac:dyDescent="0.3"/>
    <row r="2" spans="1:32" s="11" customFormat="1" ht="30" customHeight="1" x14ac:dyDescent="0.3">
      <c r="B2" s="71" t="e" vm="1">
        <v>#VALUE!</v>
      </c>
      <c r="C2" s="71"/>
      <c r="D2" s="72" t="s">
        <v>93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s="11" customFormat="1" ht="30" customHeight="1" x14ac:dyDescent="0.3">
      <c r="B3" s="71"/>
      <c r="C3" s="71"/>
      <c r="D3" s="72" t="s">
        <v>92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</row>
    <row r="4" spans="1:32" s="11" customFormat="1" ht="18" customHeight="1" x14ac:dyDescent="0.3">
      <c r="B4" s="73" t="s">
        <v>0</v>
      </c>
      <c r="C4" s="74"/>
      <c r="D4" s="88" t="s">
        <v>105</v>
      </c>
      <c r="E4" s="76"/>
      <c r="F4" s="76"/>
      <c r="G4" s="76"/>
      <c r="H4" s="76"/>
      <c r="I4" s="76"/>
      <c r="J4" s="76"/>
      <c r="K4" s="74"/>
      <c r="L4" s="88" t="s">
        <v>106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4"/>
      <c r="Y4" s="77" t="s">
        <v>73</v>
      </c>
      <c r="Z4" s="71"/>
      <c r="AA4" s="71"/>
      <c r="AB4" s="71"/>
      <c r="AC4" s="71"/>
      <c r="AD4" s="71"/>
      <c r="AE4" s="71"/>
      <c r="AF4" s="71"/>
    </row>
    <row r="5" spans="1:32" ht="8.1" customHeight="1" x14ac:dyDescent="0.3"/>
    <row r="6" spans="1:32" s="12" customFormat="1" ht="15" customHeight="1" x14ac:dyDescent="0.3">
      <c r="B6" s="62" t="s">
        <v>1</v>
      </c>
      <c r="C6" s="63"/>
      <c r="D6" s="66" t="s">
        <v>2</v>
      </c>
      <c r="E6" s="66"/>
      <c r="F6" s="66"/>
      <c r="G6" s="66"/>
      <c r="H6" s="66"/>
      <c r="I6" s="66"/>
      <c r="J6" s="66"/>
      <c r="K6" s="66"/>
      <c r="L6" s="66" t="s">
        <v>24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 t="s">
        <v>8</v>
      </c>
      <c r="Z6" s="66"/>
      <c r="AA6" s="66"/>
      <c r="AB6" s="66"/>
      <c r="AC6" s="66"/>
      <c r="AD6" s="66"/>
      <c r="AE6" s="66"/>
      <c r="AF6" s="66"/>
    </row>
    <row r="7" spans="1:32" s="13" customFormat="1" ht="35.1" customHeight="1" x14ac:dyDescent="0.3">
      <c r="B7" s="69" t="s">
        <v>48</v>
      </c>
      <c r="C7" s="69"/>
      <c r="D7" s="69" t="s">
        <v>95</v>
      </c>
      <c r="E7" s="70"/>
      <c r="F7" s="70"/>
      <c r="G7" s="70"/>
      <c r="H7" s="70"/>
      <c r="I7" s="70"/>
      <c r="J7" s="70"/>
      <c r="K7" s="70"/>
      <c r="L7" s="64" t="s">
        <v>49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 t="s">
        <v>50</v>
      </c>
      <c r="Z7" s="64"/>
      <c r="AA7" s="64"/>
      <c r="AB7" s="64"/>
      <c r="AC7" s="64"/>
      <c r="AD7" s="64"/>
      <c r="AE7" s="64"/>
      <c r="AF7" s="64"/>
    </row>
    <row r="8" spans="1:32" s="13" customFormat="1" ht="35.1" customHeight="1" x14ac:dyDescent="0.3">
      <c r="B8" s="69"/>
      <c r="C8" s="69"/>
      <c r="D8" s="70"/>
      <c r="E8" s="70"/>
      <c r="F8" s="70"/>
      <c r="G8" s="70"/>
      <c r="H8" s="70"/>
      <c r="I8" s="70"/>
      <c r="J8" s="70"/>
      <c r="K8" s="70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1:32" s="12" customFormat="1" ht="28.5" customHeight="1" x14ac:dyDescent="0.3">
      <c r="B9" s="62" t="s">
        <v>9</v>
      </c>
      <c r="C9" s="63"/>
      <c r="D9" s="64" t="s">
        <v>11</v>
      </c>
      <c r="E9" s="64"/>
      <c r="F9" s="64"/>
      <c r="G9" s="64"/>
      <c r="H9" s="64"/>
      <c r="I9" s="64"/>
      <c r="J9" s="64"/>
      <c r="K9" s="64"/>
      <c r="L9" s="65" t="s">
        <v>15</v>
      </c>
      <c r="M9" s="65"/>
      <c r="N9" s="65"/>
      <c r="O9" s="65"/>
      <c r="P9" s="65"/>
      <c r="Q9" s="65"/>
      <c r="R9" s="65"/>
      <c r="S9" s="51">
        <v>0.85</v>
      </c>
      <c r="T9" s="51"/>
      <c r="U9" s="51"/>
      <c r="V9" s="51"/>
      <c r="W9" s="51"/>
      <c r="X9" s="51"/>
      <c r="Y9" s="66" t="s">
        <v>10</v>
      </c>
      <c r="Z9" s="66"/>
      <c r="AA9" s="66"/>
      <c r="AB9" s="66"/>
      <c r="AC9" s="66"/>
      <c r="AD9" s="66"/>
      <c r="AE9" s="66"/>
      <c r="AF9" s="6" t="s">
        <v>46</v>
      </c>
    </row>
    <row r="10" spans="1:32" ht="8.1" customHeight="1" x14ac:dyDescent="0.3"/>
    <row r="11" spans="1:32" ht="15" customHeight="1" x14ac:dyDescent="0.3">
      <c r="B11" s="67" t="s">
        <v>4</v>
      </c>
      <c r="C11" s="61" t="s">
        <v>5</v>
      </c>
      <c r="D11" s="61" t="s">
        <v>3</v>
      </c>
      <c r="E11" s="67" t="s">
        <v>32</v>
      </c>
      <c r="F11" s="61" t="s">
        <v>33</v>
      </c>
      <c r="G11" s="61"/>
      <c r="H11" s="61" t="s">
        <v>34</v>
      </c>
      <c r="I11" s="61"/>
      <c r="J11" s="61" t="s">
        <v>35</v>
      </c>
      <c r="K11" s="61"/>
      <c r="L11" s="61" t="s">
        <v>36</v>
      </c>
      <c r="M11" s="61"/>
      <c r="N11" s="61" t="s">
        <v>37</v>
      </c>
      <c r="O11" s="61"/>
      <c r="P11" s="61" t="s">
        <v>38</v>
      </c>
      <c r="Q11" s="61"/>
      <c r="R11" s="61" t="s">
        <v>39</v>
      </c>
      <c r="S11" s="61"/>
      <c r="T11" s="61" t="s">
        <v>40</v>
      </c>
      <c r="U11" s="61"/>
      <c r="V11" s="61" t="s">
        <v>41</v>
      </c>
      <c r="W11" s="61"/>
      <c r="X11" s="61" t="s">
        <v>42</v>
      </c>
      <c r="Y11" s="61"/>
      <c r="Z11" s="61" t="s">
        <v>43</v>
      </c>
      <c r="AA11" s="61"/>
      <c r="AB11" s="61" t="s">
        <v>44</v>
      </c>
      <c r="AC11" s="61"/>
      <c r="AD11" s="61" t="s">
        <v>91</v>
      </c>
      <c r="AE11" s="61"/>
      <c r="AF11" s="60" t="s">
        <v>72</v>
      </c>
    </row>
    <row r="12" spans="1:32" x14ac:dyDescent="0.3">
      <c r="B12" s="68"/>
      <c r="C12" s="61"/>
      <c r="D12" s="61"/>
      <c r="E12" s="68"/>
      <c r="F12" s="19" t="s">
        <v>6</v>
      </c>
      <c r="G12" s="19" t="s">
        <v>7</v>
      </c>
      <c r="H12" s="19" t="s">
        <v>6</v>
      </c>
      <c r="I12" s="19" t="s">
        <v>7</v>
      </c>
      <c r="J12" s="19" t="s">
        <v>6</v>
      </c>
      <c r="K12" s="19" t="s">
        <v>7</v>
      </c>
      <c r="L12" s="19" t="s">
        <v>6</v>
      </c>
      <c r="M12" s="19" t="s">
        <v>7</v>
      </c>
      <c r="N12" s="19" t="s">
        <v>6</v>
      </c>
      <c r="O12" s="19" t="s">
        <v>7</v>
      </c>
      <c r="P12" s="19" t="s">
        <v>6</v>
      </c>
      <c r="Q12" s="19" t="s">
        <v>7</v>
      </c>
      <c r="R12" s="19" t="s">
        <v>6</v>
      </c>
      <c r="S12" s="19" t="s">
        <v>7</v>
      </c>
      <c r="T12" s="19" t="s">
        <v>6</v>
      </c>
      <c r="U12" s="19" t="s">
        <v>7</v>
      </c>
      <c r="V12" s="19" t="s">
        <v>6</v>
      </c>
      <c r="W12" s="19" t="s">
        <v>7</v>
      </c>
      <c r="X12" s="19" t="s">
        <v>6</v>
      </c>
      <c r="Y12" s="19" t="s">
        <v>7</v>
      </c>
      <c r="Z12" s="19" t="s">
        <v>6</v>
      </c>
      <c r="AA12" s="19" t="s">
        <v>7</v>
      </c>
      <c r="AB12" s="19" t="s">
        <v>6</v>
      </c>
      <c r="AC12" s="19" t="s">
        <v>7</v>
      </c>
      <c r="AD12" s="19" t="s">
        <v>6</v>
      </c>
      <c r="AE12" s="19" t="s">
        <v>7</v>
      </c>
      <c r="AF12" s="60"/>
    </row>
    <row r="13" spans="1:32" s="3" customFormat="1" ht="25.05" customHeight="1" x14ac:dyDescent="0.3">
      <c r="A13" s="2"/>
      <c r="B13" s="29" t="s">
        <v>21</v>
      </c>
      <c r="C13" s="4" t="s">
        <v>51</v>
      </c>
      <c r="D13" s="5" t="s">
        <v>30</v>
      </c>
      <c r="E13" s="5">
        <v>0.25</v>
      </c>
      <c r="F13" s="5">
        <v>1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f>E13</f>
        <v>0.25</v>
      </c>
    </row>
    <row r="14" spans="1:32" s="3" customFormat="1" ht="25.05" customHeight="1" x14ac:dyDescent="0.3">
      <c r="A14" s="2"/>
      <c r="B14" s="30"/>
      <c r="C14" s="4" t="s">
        <v>65</v>
      </c>
      <c r="D14" s="5" t="s">
        <v>64</v>
      </c>
      <c r="E14" s="5">
        <v>0.25</v>
      </c>
      <c r="F14" s="5"/>
      <c r="G14" s="5"/>
      <c r="H14" s="5">
        <v>1</v>
      </c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f t="shared" ref="AF14:AF32" si="0">AF13+E14</f>
        <v>0.5</v>
      </c>
    </row>
    <row r="15" spans="1:32" s="3" customFormat="1" ht="25.05" customHeight="1" x14ac:dyDescent="0.3">
      <c r="A15" s="2"/>
      <c r="B15" s="30"/>
      <c r="C15" s="4" t="s">
        <v>66</v>
      </c>
      <c r="D15" s="5" t="s">
        <v>30</v>
      </c>
      <c r="E15" s="5">
        <v>1.5</v>
      </c>
      <c r="F15" s="5"/>
      <c r="G15" s="5"/>
      <c r="H15" s="5"/>
      <c r="I15" s="5"/>
      <c r="J15" s="5">
        <v>1</v>
      </c>
      <c r="K15" s="5">
        <v>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f t="shared" si="0"/>
        <v>2</v>
      </c>
    </row>
    <row r="16" spans="1:32" s="3" customFormat="1" ht="25.05" customHeight="1" x14ac:dyDescent="0.3">
      <c r="A16" s="2"/>
      <c r="B16" s="30"/>
      <c r="C16" s="4" t="s">
        <v>108</v>
      </c>
      <c r="D16" s="5" t="s">
        <v>71</v>
      </c>
      <c r="E16" s="5">
        <v>1.5</v>
      </c>
      <c r="F16" s="5"/>
      <c r="G16" s="5"/>
      <c r="H16" s="5"/>
      <c r="I16" s="5"/>
      <c r="J16" s="5">
        <v>1</v>
      </c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f t="shared" si="0"/>
        <v>3.5</v>
      </c>
    </row>
    <row r="17" spans="1:32" s="3" customFormat="1" ht="25.05" customHeight="1" x14ac:dyDescent="0.3">
      <c r="A17" s="2"/>
      <c r="B17" s="30"/>
      <c r="C17" s="4" t="s">
        <v>68</v>
      </c>
      <c r="D17" s="5" t="s">
        <v>30</v>
      </c>
      <c r="E17" s="5">
        <v>3</v>
      </c>
      <c r="F17" s="5"/>
      <c r="G17" s="5"/>
      <c r="H17" s="5"/>
      <c r="I17" s="5"/>
      <c r="J17" s="5">
        <v>1</v>
      </c>
      <c r="K17" s="5">
        <v>1</v>
      </c>
      <c r="L17" s="5">
        <v>1</v>
      </c>
      <c r="M17" s="5">
        <v>1</v>
      </c>
      <c r="N17" s="5"/>
      <c r="O17" s="5"/>
      <c r="P17" s="5"/>
      <c r="Q17" s="5"/>
      <c r="R17" s="5"/>
      <c r="S17" s="5"/>
      <c r="T17" s="5">
        <v>1</v>
      </c>
      <c r="U17" s="5">
        <v>1</v>
      </c>
      <c r="V17" s="5"/>
      <c r="W17" s="5"/>
      <c r="X17" s="5"/>
      <c r="Y17" s="5"/>
      <c r="Z17" s="5"/>
      <c r="AA17" s="5"/>
      <c r="AB17" s="5">
        <v>1</v>
      </c>
      <c r="AC17" s="5"/>
      <c r="AD17" s="5"/>
      <c r="AE17" s="5"/>
      <c r="AF17" s="5">
        <f t="shared" si="0"/>
        <v>6.5</v>
      </c>
    </row>
    <row r="18" spans="1:32" s="3" customFormat="1" ht="25.05" customHeight="1" x14ac:dyDescent="0.3">
      <c r="A18" s="2"/>
      <c r="B18" s="30"/>
      <c r="C18" s="4" t="s">
        <v>69</v>
      </c>
      <c r="D18" s="5" t="s">
        <v>64</v>
      </c>
      <c r="E18" s="5">
        <v>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f t="shared" si="0"/>
        <v>8.5</v>
      </c>
    </row>
    <row r="19" spans="1:32" s="3" customFormat="1" ht="30" customHeight="1" x14ac:dyDescent="0.3">
      <c r="A19" s="2"/>
      <c r="B19" s="31"/>
      <c r="C19" s="4" t="s">
        <v>70</v>
      </c>
      <c r="D19" s="5" t="s">
        <v>30</v>
      </c>
      <c r="E19" s="5">
        <v>1</v>
      </c>
      <c r="F19" s="5"/>
      <c r="G19" s="5"/>
      <c r="H19" s="5"/>
      <c r="I19" s="5"/>
      <c r="J19" s="5"/>
      <c r="K19" s="5"/>
      <c r="L19" s="5"/>
      <c r="M19" s="5"/>
      <c r="N19" s="5">
        <v>1</v>
      </c>
      <c r="O19" s="5">
        <v>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f t="shared" si="0"/>
        <v>9.5</v>
      </c>
    </row>
    <row r="20" spans="1:32" s="3" customFormat="1" ht="30" customHeight="1" x14ac:dyDescent="0.3">
      <c r="A20" s="2"/>
      <c r="B20" s="27" t="s">
        <v>45</v>
      </c>
      <c r="C20" s="4" t="s">
        <v>77</v>
      </c>
      <c r="D20" s="5" t="s">
        <v>30</v>
      </c>
      <c r="E20" s="5">
        <v>12</v>
      </c>
      <c r="F20" s="5"/>
      <c r="G20" s="5"/>
      <c r="H20" s="5"/>
      <c r="I20" s="5"/>
      <c r="J20" s="5">
        <v>1</v>
      </c>
      <c r="K20" s="5">
        <v>1</v>
      </c>
      <c r="L20" s="5">
        <v>1</v>
      </c>
      <c r="M20" s="5">
        <v>1</v>
      </c>
      <c r="N20" s="5"/>
      <c r="O20" s="5"/>
      <c r="P20" s="5">
        <v>1</v>
      </c>
      <c r="Q20" s="5">
        <v>1</v>
      </c>
      <c r="R20" s="5"/>
      <c r="S20" s="5"/>
      <c r="T20" s="5">
        <v>1</v>
      </c>
      <c r="U20" s="5">
        <v>1</v>
      </c>
      <c r="V20" s="5"/>
      <c r="W20" s="5"/>
      <c r="X20" s="5">
        <v>1</v>
      </c>
      <c r="Y20" s="5"/>
      <c r="Z20" s="5"/>
      <c r="AA20" s="5"/>
      <c r="AB20" s="5">
        <v>1</v>
      </c>
      <c r="AC20" s="5"/>
      <c r="AD20" s="5"/>
      <c r="AE20" s="5"/>
      <c r="AF20" s="5">
        <f t="shared" si="0"/>
        <v>21.5</v>
      </c>
    </row>
    <row r="21" spans="1:32" s="3" customFormat="1" ht="25.05" customHeight="1" x14ac:dyDescent="0.3">
      <c r="A21" s="2"/>
      <c r="B21" s="27"/>
      <c r="C21" s="4" t="s">
        <v>82</v>
      </c>
      <c r="D21" s="5" t="s">
        <v>74</v>
      </c>
      <c r="E21" s="5">
        <v>0.25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>
        <v>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f t="shared" si="0"/>
        <v>21.75</v>
      </c>
    </row>
    <row r="22" spans="1:32" s="3" customFormat="1" ht="25.05" customHeight="1" x14ac:dyDescent="0.3">
      <c r="A22" s="2"/>
      <c r="B22" s="27"/>
      <c r="C22" s="4" t="s">
        <v>81</v>
      </c>
      <c r="D22" s="5" t="s">
        <v>30</v>
      </c>
      <c r="E22" s="5">
        <v>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f t="shared" si="0"/>
        <v>26.75</v>
      </c>
    </row>
    <row r="23" spans="1:32" s="3" customFormat="1" ht="25.05" customHeight="1" x14ac:dyDescent="0.3">
      <c r="A23" s="2"/>
      <c r="B23" s="27"/>
      <c r="C23" s="4" t="s">
        <v>84</v>
      </c>
      <c r="D23" s="5" t="s">
        <v>30</v>
      </c>
      <c r="E23" s="5">
        <v>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f t="shared" si="0"/>
        <v>31.75</v>
      </c>
    </row>
    <row r="24" spans="1:32" s="3" customFormat="1" ht="25.05" customHeight="1" x14ac:dyDescent="0.3">
      <c r="A24" s="2"/>
      <c r="B24" s="28"/>
      <c r="C24" s="4" t="s">
        <v>85</v>
      </c>
      <c r="D24" s="5" t="s">
        <v>30</v>
      </c>
      <c r="E24" s="5">
        <v>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1</v>
      </c>
      <c r="Y24" s="5"/>
      <c r="Z24" s="5"/>
      <c r="AA24" s="5"/>
      <c r="AB24" s="5"/>
      <c r="AC24" s="5"/>
      <c r="AD24" s="5"/>
      <c r="AE24" s="5"/>
      <c r="AF24" s="5">
        <f t="shared" si="0"/>
        <v>36.75</v>
      </c>
    </row>
    <row r="25" spans="1:32" s="3" customFormat="1" ht="25.05" customHeight="1" x14ac:dyDescent="0.3">
      <c r="A25" s="2"/>
      <c r="B25" s="29" t="s">
        <v>22</v>
      </c>
      <c r="C25" s="4" t="s">
        <v>79</v>
      </c>
      <c r="D25" s="5" t="s">
        <v>30</v>
      </c>
      <c r="E25" s="5">
        <v>0.5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</v>
      </c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</v>
      </c>
      <c r="AC25" s="5"/>
      <c r="AD25" s="5"/>
      <c r="AE25" s="5"/>
      <c r="AF25" s="5">
        <f t="shared" si="0"/>
        <v>37.25</v>
      </c>
    </row>
    <row r="26" spans="1:32" s="3" customFormat="1" ht="25.05" customHeight="1" x14ac:dyDescent="0.3">
      <c r="A26" s="2"/>
      <c r="B26" s="30"/>
      <c r="C26" s="4" t="s">
        <v>80</v>
      </c>
      <c r="D26" s="5" t="s">
        <v>30</v>
      </c>
      <c r="E26" s="5">
        <v>0.5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</v>
      </c>
      <c r="Q26" s="5">
        <v>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</v>
      </c>
      <c r="AC26" s="5"/>
      <c r="AD26" s="5"/>
      <c r="AE26" s="5"/>
      <c r="AF26" s="5">
        <f t="shared" si="0"/>
        <v>37.75</v>
      </c>
    </row>
    <row r="27" spans="1:32" s="3" customFormat="1" ht="25.05" customHeight="1" x14ac:dyDescent="0.3">
      <c r="A27" s="2"/>
      <c r="B27" s="30"/>
      <c r="C27" s="4" t="s">
        <v>86</v>
      </c>
      <c r="D27" s="5" t="s">
        <v>30</v>
      </c>
      <c r="E27" s="5">
        <v>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</v>
      </c>
      <c r="AC27" s="5"/>
      <c r="AD27" s="5"/>
      <c r="AE27" s="5"/>
      <c r="AF27" s="5">
        <f t="shared" si="0"/>
        <v>42.75</v>
      </c>
    </row>
    <row r="28" spans="1:32" s="3" customFormat="1" ht="25.05" customHeight="1" x14ac:dyDescent="0.3">
      <c r="A28" s="2"/>
      <c r="B28" s="30"/>
      <c r="C28" s="4" t="s">
        <v>75</v>
      </c>
      <c r="D28" s="5" t="s">
        <v>89</v>
      </c>
      <c r="E28" s="5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</v>
      </c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f t="shared" si="0"/>
        <v>43.75</v>
      </c>
    </row>
    <row r="29" spans="1:32" s="3" customFormat="1" ht="25.05" customHeight="1" x14ac:dyDescent="0.3">
      <c r="A29" s="2"/>
      <c r="B29" s="31"/>
      <c r="C29" s="4" t="s">
        <v>87</v>
      </c>
      <c r="D29" s="5" t="s">
        <v>30</v>
      </c>
      <c r="E29" s="5">
        <v>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</v>
      </c>
      <c r="AA29" s="5"/>
      <c r="AB29" s="5"/>
      <c r="AC29" s="5"/>
      <c r="AD29" s="5"/>
      <c r="AE29" s="5"/>
      <c r="AF29" s="5">
        <f t="shared" si="0"/>
        <v>47.75</v>
      </c>
    </row>
    <row r="30" spans="1:32" s="3" customFormat="1" ht="25.05" customHeight="1" x14ac:dyDescent="0.3">
      <c r="A30" s="2"/>
      <c r="B30" s="55" t="s">
        <v>23</v>
      </c>
      <c r="C30" s="4" t="s">
        <v>78</v>
      </c>
      <c r="D30" s="5" t="s">
        <v>64</v>
      </c>
      <c r="E30" s="5">
        <v>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1</v>
      </c>
      <c r="AE30" s="5"/>
      <c r="AF30" s="5">
        <f t="shared" si="0"/>
        <v>48.75</v>
      </c>
    </row>
    <row r="31" spans="1:32" s="3" customFormat="1" ht="25.05" customHeight="1" x14ac:dyDescent="0.3">
      <c r="A31" s="2"/>
      <c r="B31" s="27"/>
      <c r="C31" s="4" t="s">
        <v>76</v>
      </c>
      <c r="D31" s="5" t="s">
        <v>89</v>
      </c>
      <c r="E31" s="5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</v>
      </c>
      <c r="AE31" s="5"/>
      <c r="AF31" s="5">
        <f t="shared" si="0"/>
        <v>49.75</v>
      </c>
    </row>
    <row r="32" spans="1:32" s="3" customFormat="1" ht="25.05" customHeight="1" x14ac:dyDescent="0.3">
      <c r="A32" s="2"/>
      <c r="B32" s="28"/>
      <c r="C32" s="4" t="s">
        <v>83</v>
      </c>
      <c r="D32" s="5" t="s">
        <v>74</v>
      </c>
      <c r="E32" s="5">
        <v>0.25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</v>
      </c>
      <c r="AE32" s="5"/>
      <c r="AF32" s="5">
        <f t="shared" si="0"/>
        <v>50</v>
      </c>
    </row>
    <row r="33" spans="1:32" ht="15" customHeight="1" x14ac:dyDescent="0.3">
      <c r="A33" s="2"/>
      <c r="B33" s="56"/>
      <c r="C33" s="57"/>
      <c r="D33" s="15" t="s">
        <v>25</v>
      </c>
      <c r="E33" s="15"/>
      <c r="F33" s="54">
        <f>SUM(F13:F32)</f>
        <v>1</v>
      </c>
      <c r="G33" s="54"/>
      <c r="H33" s="54">
        <f>SUM(H13:H32)</f>
        <v>1</v>
      </c>
      <c r="I33" s="54"/>
      <c r="J33" s="54">
        <f>SUM(J13:J32)</f>
        <v>4</v>
      </c>
      <c r="K33" s="54"/>
      <c r="L33" s="54">
        <f>SUM(L13:L32)</f>
        <v>2</v>
      </c>
      <c r="M33" s="54"/>
      <c r="N33" s="54">
        <f>SUM(N13:N32)</f>
        <v>1</v>
      </c>
      <c r="O33" s="54"/>
      <c r="P33" s="54">
        <f>SUM(P13:P32)</f>
        <v>4</v>
      </c>
      <c r="Q33" s="54"/>
      <c r="R33" s="54">
        <f>SUM(R13:R32)</f>
        <v>1</v>
      </c>
      <c r="S33" s="54"/>
      <c r="T33" s="54">
        <f>SUM(T13:T32)</f>
        <v>3</v>
      </c>
      <c r="U33" s="54"/>
      <c r="V33" s="54">
        <f>SUM(V13:V32)</f>
        <v>1</v>
      </c>
      <c r="W33" s="54"/>
      <c r="X33" s="54">
        <f>SUM(X13:X32)</f>
        <v>2</v>
      </c>
      <c r="Y33" s="54"/>
      <c r="Z33" s="54">
        <f>SUM(Z13:Z32)</f>
        <v>1</v>
      </c>
      <c r="AA33" s="54"/>
      <c r="AB33" s="54">
        <f>SUM(AB13:AB32)</f>
        <v>5</v>
      </c>
      <c r="AC33" s="54"/>
      <c r="AD33" s="54">
        <f>SUM(AD13:AD32)</f>
        <v>3</v>
      </c>
      <c r="AE33" s="54"/>
      <c r="AF33" s="17">
        <f>SUM(F33:AE33)</f>
        <v>29</v>
      </c>
    </row>
    <row r="34" spans="1:32" ht="15" customHeight="1" x14ac:dyDescent="0.3">
      <c r="A34" s="2"/>
      <c r="B34" s="58"/>
      <c r="C34" s="59"/>
      <c r="D34" s="18" t="s">
        <v>26</v>
      </c>
      <c r="E34" s="18"/>
      <c r="F34" s="50">
        <f>SUM(G13:G32)</f>
        <v>1</v>
      </c>
      <c r="G34" s="50"/>
      <c r="H34" s="50">
        <f>SUM(I13:I32)</f>
        <v>1</v>
      </c>
      <c r="I34" s="50"/>
      <c r="J34" s="50">
        <f>SUM(K13:K32)</f>
        <v>4</v>
      </c>
      <c r="K34" s="50"/>
      <c r="L34" s="50">
        <f>SUM(M13:M32)</f>
        <v>2</v>
      </c>
      <c r="M34" s="50"/>
      <c r="N34" s="50">
        <f>SUM(O13:O32)</f>
        <v>1</v>
      </c>
      <c r="O34" s="50"/>
      <c r="P34" s="50">
        <f>SUM(Q13:Q32)</f>
        <v>4</v>
      </c>
      <c r="Q34" s="50"/>
      <c r="R34" s="50">
        <f>SUM(S13:S32)</f>
        <v>1</v>
      </c>
      <c r="S34" s="50"/>
      <c r="T34" s="50">
        <f>SUM(U13:U32)</f>
        <v>2</v>
      </c>
      <c r="U34" s="50"/>
      <c r="V34" s="50">
        <f>SUM(W13:W32)</f>
        <v>0</v>
      </c>
      <c r="W34" s="50"/>
      <c r="X34" s="50">
        <f>SUM(Y13:Y32)</f>
        <v>0</v>
      </c>
      <c r="Y34" s="50"/>
      <c r="Z34" s="50">
        <f>SUM(AA13:AA32)</f>
        <v>0</v>
      </c>
      <c r="AA34" s="50"/>
      <c r="AB34" s="50">
        <f>SUM(AC13:AC32)</f>
        <v>0</v>
      </c>
      <c r="AC34" s="50"/>
      <c r="AD34" s="50">
        <f>SUM(AE13:AE32)</f>
        <v>0</v>
      </c>
      <c r="AE34" s="50"/>
      <c r="AF34" s="19">
        <f>SUM(F34:AE34)</f>
        <v>16</v>
      </c>
    </row>
    <row r="35" spans="1:32" ht="15" customHeight="1" x14ac:dyDescent="0.3">
      <c r="A35" s="2"/>
      <c r="B35" s="58"/>
      <c r="C35" s="59"/>
      <c r="D35" s="16" t="s">
        <v>27</v>
      </c>
      <c r="E35" s="16"/>
      <c r="F35" s="50">
        <f>COUNTIF(G13:G32,"R")</f>
        <v>0</v>
      </c>
      <c r="G35" s="50"/>
      <c r="H35" s="50">
        <f>COUNTIF(I13:I32,"R")</f>
        <v>0</v>
      </c>
      <c r="I35" s="50"/>
      <c r="J35" s="50">
        <f>COUNTIF(K13:K32,"R")</f>
        <v>0</v>
      </c>
      <c r="K35" s="50"/>
      <c r="L35" s="50">
        <f>COUNTIF(M13:M32,"R")</f>
        <v>0</v>
      </c>
      <c r="M35" s="50"/>
      <c r="N35" s="50">
        <f>COUNTIF(O13:O32,"R")</f>
        <v>0</v>
      </c>
      <c r="O35" s="50"/>
      <c r="P35" s="50">
        <f>COUNTIF(Q13:Q32,"R")</f>
        <v>0</v>
      </c>
      <c r="Q35" s="50"/>
      <c r="R35" s="50">
        <f>COUNTIF(S13:S32,"R")</f>
        <v>0</v>
      </c>
      <c r="S35" s="50"/>
      <c r="T35" s="50">
        <f>COUNTIF(U13:U32,"R")</f>
        <v>0</v>
      </c>
      <c r="U35" s="50"/>
      <c r="V35" s="50">
        <f>COUNTIF(W13:W32,"R")</f>
        <v>0</v>
      </c>
      <c r="W35" s="50"/>
      <c r="X35" s="50">
        <f>COUNTIF(Y13:Y32,"R")</f>
        <v>0</v>
      </c>
      <c r="Y35" s="50"/>
      <c r="Z35" s="50">
        <f>COUNTIF(AA13:AA32,"R")</f>
        <v>0</v>
      </c>
      <c r="AA35" s="50"/>
      <c r="AB35" s="50">
        <f>COUNTIF(AC13:AC32,"R")</f>
        <v>0</v>
      </c>
      <c r="AC35" s="50"/>
      <c r="AD35" s="50">
        <f>COUNTIF(AE13:AE32,"R")</f>
        <v>0</v>
      </c>
      <c r="AE35" s="50"/>
      <c r="AF35" s="14">
        <f>SUM(F35:AE35)</f>
        <v>0</v>
      </c>
    </row>
    <row r="36" spans="1:32" ht="15" customHeight="1" x14ac:dyDescent="0.3">
      <c r="A36" s="2"/>
      <c r="B36" s="58"/>
      <c r="C36" s="59"/>
      <c r="D36" s="18" t="s">
        <v>31</v>
      </c>
      <c r="E36" s="18"/>
      <c r="F36" s="51">
        <f>+F34/F33</f>
        <v>1</v>
      </c>
      <c r="G36" s="51"/>
      <c r="H36" s="51">
        <f>+H34/H33</f>
        <v>1</v>
      </c>
      <c r="I36" s="51"/>
      <c r="J36" s="51">
        <f>+J34/J33</f>
        <v>1</v>
      </c>
      <c r="K36" s="51"/>
      <c r="L36" s="51">
        <f>+L34/L33</f>
        <v>1</v>
      </c>
      <c r="M36" s="51"/>
      <c r="N36" s="51">
        <f>+N34/N33</f>
        <v>1</v>
      </c>
      <c r="O36" s="51"/>
      <c r="P36" s="51">
        <f>+P34/P33</f>
        <v>1</v>
      </c>
      <c r="Q36" s="51"/>
      <c r="R36" s="51">
        <f>+R34/R33</f>
        <v>1</v>
      </c>
      <c r="S36" s="51"/>
      <c r="T36" s="51">
        <f>+T34/T33</f>
        <v>0.66666666666666663</v>
      </c>
      <c r="U36" s="51"/>
      <c r="V36" s="51">
        <f>+V34/V33</f>
        <v>0</v>
      </c>
      <c r="W36" s="51"/>
      <c r="X36" s="51">
        <f>+X34/X33</f>
        <v>0</v>
      </c>
      <c r="Y36" s="51"/>
      <c r="Z36" s="51">
        <f>+Z34/Z33</f>
        <v>0</v>
      </c>
      <c r="AA36" s="51"/>
      <c r="AB36" s="51">
        <f>+AB34/AB33</f>
        <v>0</v>
      </c>
      <c r="AC36" s="51"/>
      <c r="AD36" s="51">
        <f>+AD34/AD33</f>
        <v>0</v>
      </c>
      <c r="AE36" s="51"/>
      <c r="AF36" s="20">
        <f>+AF34/AF33</f>
        <v>0.55172413793103448</v>
      </c>
    </row>
    <row r="37" spans="1:32" ht="19.95" customHeight="1" x14ac:dyDescent="0.3"/>
    <row r="38" spans="1:32" ht="20.100000000000001" customHeight="1" x14ac:dyDescent="0.3">
      <c r="B38" s="35" t="s">
        <v>18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0.100000000000001" customHeight="1" x14ac:dyDescent="0.3">
      <c r="B39" s="52" t="s">
        <v>16</v>
      </c>
      <c r="C39" s="53"/>
      <c r="D39" s="82" t="s">
        <v>12</v>
      </c>
      <c r="E39" s="83"/>
      <c r="F39" s="48" t="s">
        <v>33</v>
      </c>
      <c r="G39" s="49"/>
      <c r="H39" s="48" t="s">
        <v>34</v>
      </c>
      <c r="I39" s="49"/>
      <c r="J39" s="48" t="s">
        <v>35</v>
      </c>
      <c r="K39" s="49"/>
      <c r="L39" s="48" t="s">
        <v>36</v>
      </c>
      <c r="M39" s="49"/>
      <c r="N39" s="48" t="s">
        <v>37</v>
      </c>
      <c r="O39" s="49"/>
      <c r="P39" s="48" t="s">
        <v>38</v>
      </c>
      <c r="Q39" s="49"/>
      <c r="R39" s="48" t="s">
        <v>39</v>
      </c>
      <c r="S39" s="49"/>
      <c r="T39" s="48" t="s">
        <v>40</v>
      </c>
      <c r="U39" s="49"/>
      <c r="V39" s="48" t="s">
        <v>41</v>
      </c>
      <c r="W39" s="49"/>
      <c r="X39" s="48" t="s">
        <v>42</v>
      </c>
      <c r="Y39" s="49"/>
      <c r="Z39" s="48" t="s">
        <v>43</v>
      </c>
      <c r="AA39" s="49"/>
      <c r="AB39" s="48" t="s">
        <v>44</v>
      </c>
      <c r="AC39" s="49"/>
      <c r="AD39" s="48" t="s">
        <v>44</v>
      </c>
      <c r="AE39" s="49"/>
      <c r="AF39" s="7" t="s">
        <v>13</v>
      </c>
    </row>
    <row r="40" spans="1:32" ht="20.100000000000001" customHeight="1" x14ac:dyDescent="0.3">
      <c r="B40" s="39" t="s">
        <v>28</v>
      </c>
      <c r="C40" s="40"/>
      <c r="D40" s="84" t="s">
        <v>19</v>
      </c>
      <c r="E40" s="85"/>
      <c r="F40" s="47">
        <f>F33</f>
        <v>1</v>
      </c>
      <c r="G40" s="47"/>
      <c r="H40" s="47">
        <f t="shared" ref="H40:H41" si="1">H33</f>
        <v>1</v>
      </c>
      <c r="I40" s="47"/>
      <c r="J40" s="47">
        <f t="shared" ref="J40:J41" si="2">J33</f>
        <v>4</v>
      </c>
      <c r="K40" s="47"/>
      <c r="L40" s="47">
        <f t="shared" ref="L40:L41" si="3">L33</f>
        <v>2</v>
      </c>
      <c r="M40" s="47"/>
      <c r="N40" s="47">
        <f t="shared" ref="N40:N41" si="4">N33</f>
        <v>1</v>
      </c>
      <c r="O40" s="47"/>
      <c r="P40" s="47">
        <f t="shared" ref="P40:P41" si="5">P33</f>
        <v>4</v>
      </c>
      <c r="Q40" s="47"/>
      <c r="R40" s="47">
        <f t="shared" ref="R40:R41" si="6">R33</f>
        <v>1</v>
      </c>
      <c r="S40" s="47"/>
      <c r="T40" s="47">
        <f t="shared" ref="T40:T41" si="7">T33</f>
        <v>3</v>
      </c>
      <c r="U40" s="47"/>
      <c r="V40" s="47">
        <f t="shared" ref="V40:V41" si="8">V33</f>
        <v>1</v>
      </c>
      <c r="W40" s="47"/>
      <c r="X40" s="47">
        <f t="shared" ref="X40:X41" si="9">X33</f>
        <v>2</v>
      </c>
      <c r="Y40" s="47"/>
      <c r="Z40" s="47">
        <f t="shared" ref="Z40:Z41" si="10">Z33</f>
        <v>1</v>
      </c>
      <c r="AA40" s="47"/>
      <c r="AB40" s="47">
        <f t="shared" ref="AB40:AD41" si="11">AB33</f>
        <v>5</v>
      </c>
      <c r="AC40" s="47"/>
      <c r="AD40" s="47">
        <f t="shared" si="11"/>
        <v>3</v>
      </c>
      <c r="AE40" s="47"/>
      <c r="AF40" s="8">
        <f>AF33</f>
        <v>29</v>
      </c>
    </row>
    <row r="41" spans="1:32" ht="20.100000000000001" customHeight="1" x14ac:dyDescent="0.3">
      <c r="B41" s="41"/>
      <c r="C41" s="42"/>
      <c r="D41" s="84" t="s">
        <v>20</v>
      </c>
      <c r="E41" s="85"/>
      <c r="F41" s="47">
        <f>F34</f>
        <v>1</v>
      </c>
      <c r="G41" s="47"/>
      <c r="H41" s="47">
        <f t="shared" si="1"/>
        <v>1</v>
      </c>
      <c r="I41" s="47"/>
      <c r="J41" s="47">
        <f t="shared" si="2"/>
        <v>4</v>
      </c>
      <c r="K41" s="47"/>
      <c r="L41" s="47">
        <f t="shared" si="3"/>
        <v>2</v>
      </c>
      <c r="M41" s="47"/>
      <c r="N41" s="47">
        <f t="shared" si="4"/>
        <v>1</v>
      </c>
      <c r="O41" s="47"/>
      <c r="P41" s="47">
        <f t="shared" si="5"/>
        <v>4</v>
      </c>
      <c r="Q41" s="47"/>
      <c r="R41" s="47">
        <f t="shared" si="6"/>
        <v>1</v>
      </c>
      <c r="S41" s="47"/>
      <c r="T41" s="47">
        <f t="shared" si="7"/>
        <v>2</v>
      </c>
      <c r="U41" s="47"/>
      <c r="V41" s="47">
        <f t="shared" si="8"/>
        <v>0</v>
      </c>
      <c r="W41" s="47"/>
      <c r="X41" s="47">
        <f t="shared" si="9"/>
        <v>0</v>
      </c>
      <c r="Y41" s="47"/>
      <c r="Z41" s="47">
        <f t="shared" si="10"/>
        <v>0</v>
      </c>
      <c r="AA41" s="47"/>
      <c r="AB41" s="47">
        <f t="shared" si="11"/>
        <v>0</v>
      </c>
      <c r="AC41" s="47"/>
      <c r="AD41" s="47">
        <f t="shared" si="11"/>
        <v>0</v>
      </c>
      <c r="AE41" s="47"/>
      <c r="AF41" s="8">
        <f>AF34</f>
        <v>16</v>
      </c>
    </row>
    <row r="42" spans="1:32" ht="20.100000000000001" customHeight="1" x14ac:dyDescent="0.3">
      <c r="B42" s="41"/>
      <c r="C42" s="42"/>
      <c r="D42" s="86" t="s">
        <v>14</v>
      </c>
      <c r="E42" s="87"/>
      <c r="F42" s="45">
        <f>F36</f>
        <v>1</v>
      </c>
      <c r="G42" s="46"/>
      <c r="H42" s="45">
        <f t="shared" ref="H42" si="12">H36</f>
        <v>1</v>
      </c>
      <c r="I42" s="46"/>
      <c r="J42" s="45">
        <f t="shared" ref="J42" si="13">J36</f>
        <v>1</v>
      </c>
      <c r="K42" s="46"/>
      <c r="L42" s="45">
        <f t="shared" ref="L42" si="14">L36</f>
        <v>1</v>
      </c>
      <c r="M42" s="46"/>
      <c r="N42" s="45">
        <f t="shared" ref="N42" si="15">N36</f>
        <v>1</v>
      </c>
      <c r="O42" s="46"/>
      <c r="P42" s="45">
        <f t="shared" ref="P42" si="16">P36</f>
        <v>1</v>
      </c>
      <c r="Q42" s="46"/>
      <c r="R42" s="45">
        <f t="shared" ref="R42" si="17">R36</f>
        <v>1</v>
      </c>
      <c r="S42" s="46"/>
      <c r="T42" s="45">
        <f t="shared" ref="T42" si="18">T36</f>
        <v>0.66666666666666663</v>
      </c>
      <c r="U42" s="46"/>
      <c r="V42" s="45">
        <f t="shared" ref="V42" si="19">V36</f>
        <v>0</v>
      </c>
      <c r="W42" s="46"/>
      <c r="X42" s="45">
        <f t="shared" ref="X42" si="20">X36</f>
        <v>0</v>
      </c>
      <c r="Y42" s="46"/>
      <c r="Z42" s="45">
        <f t="shared" ref="Z42" si="21">Z36</f>
        <v>0</v>
      </c>
      <c r="AA42" s="46"/>
      <c r="AB42" s="45">
        <f t="shared" ref="AB42:AD42" si="22">AB36</f>
        <v>0</v>
      </c>
      <c r="AC42" s="46"/>
      <c r="AD42" s="45">
        <f t="shared" si="22"/>
        <v>0</v>
      </c>
      <c r="AE42" s="46"/>
      <c r="AF42" s="9">
        <f>AF36</f>
        <v>0.55172413793103448</v>
      </c>
    </row>
    <row r="43" spans="1:32" ht="20.100000000000001" customHeight="1" x14ac:dyDescent="0.3">
      <c r="B43" s="43"/>
      <c r="C43" s="44"/>
      <c r="D43" s="86" t="s">
        <v>15</v>
      </c>
      <c r="E43" s="87"/>
      <c r="F43" s="36">
        <v>0.85</v>
      </c>
      <c r="G43" s="37"/>
      <c r="H43" s="36">
        <v>0.85</v>
      </c>
      <c r="I43" s="37"/>
      <c r="J43" s="36">
        <v>0.85</v>
      </c>
      <c r="K43" s="37"/>
      <c r="L43" s="36">
        <v>0.85</v>
      </c>
      <c r="M43" s="37"/>
      <c r="N43" s="36">
        <v>0.85</v>
      </c>
      <c r="O43" s="37"/>
      <c r="P43" s="36">
        <v>0.85</v>
      </c>
      <c r="Q43" s="37"/>
      <c r="R43" s="36">
        <v>0.85</v>
      </c>
      <c r="S43" s="37"/>
      <c r="T43" s="38">
        <v>0.85</v>
      </c>
      <c r="U43" s="38"/>
      <c r="V43" s="38">
        <v>0.85</v>
      </c>
      <c r="W43" s="38"/>
      <c r="X43" s="36">
        <v>0.85</v>
      </c>
      <c r="Y43" s="37"/>
      <c r="Z43" s="36">
        <v>0.85</v>
      </c>
      <c r="AA43" s="37"/>
      <c r="AB43" s="36">
        <v>0.85</v>
      </c>
      <c r="AC43" s="37"/>
      <c r="AD43" s="36">
        <v>0.85</v>
      </c>
      <c r="AE43" s="37"/>
      <c r="AF43" s="10">
        <v>0.85</v>
      </c>
    </row>
    <row r="44" spans="1:32" ht="20.100000000000001" customHeight="1" x14ac:dyDescent="0.3">
      <c r="B44" s="32" t="s">
        <v>17</v>
      </c>
      <c r="C44" s="33"/>
      <c r="D44" s="33"/>
      <c r="E44" s="33"/>
      <c r="F44" s="33"/>
      <c r="G44" s="33"/>
      <c r="H44" s="33"/>
      <c r="I44" s="33"/>
      <c r="J44" s="34"/>
      <c r="K44" s="35" t="s">
        <v>29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5.05" customHeight="1" x14ac:dyDescent="0.3">
      <c r="B45" s="21" t="s">
        <v>52</v>
      </c>
      <c r="C45" s="78" t="s">
        <v>90</v>
      </c>
      <c r="D45" s="79"/>
      <c r="E45" s="79"/>
      <c r="F45" s="79"/>
      <c r="G45" s="79"/>
      <c r="H45" s="79"/>
      <c r="I45" s="79"/>
      <c r="J45" s="80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</row>
    <row r="46" spans="1:32" ht="25.05" customHeight="1" x14ac:dyDescent="0.3">
      <c r="B46" s="21" t="s">
        <v>53</v>
      </c>
      <c r="C46" s="78" t="s">
        <v>90</v>
      </c>
      <c r="D46" s="79"/>
      <c r="E46" s="79"/>
      <c r="F46" s="79"/>
      <c r="G46" s="79"/>
      <c r="H46" s="79"/>
      <c r="I46" s="79"/>
      <c r="J46" s="80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</row>
    <row r="47" spans="1:32" ht="25.05" customHeight="1" x14ac:dyDescent="0.3">
      <c r="B47" s="21" t="s">
        <v>54</v>
      </c>
      <c r="C47" s="78" t="s">
        <v>90</v>
      </c>
      <c r="D47" s="79"/>
      <c r="E47" s="79"/>
      <c r="F47" s="79"/>
      <c r="G47" s="79"/>
      <c r="H47" s="79"/>
      <c r="I47" s="79"/>
      <c r="J47" s="80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</row>
    <row r="48" spans="1:32" ht="25.05" customHeight="1" x14ac:dyDescent="0.3">
      <c r="B48" s="21" t="s">
        <v>55</v>
      </c>
      <c r="C48" s="78" t="s">
        <v>90</v>
      </c>
      <c r="D48" s="79"/>
      <c r="E48" s="79"/>
      <c r="F48" s="79"/>
      <c r="G48" s="79"/>
      <c r="H48" s="79"/>
      <c r="I48" s="79"/>
      <c r="J48" s="80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</row>
    <row r="49" spans="2:32" ht="25.05" customHeight="1" x14ac:dyDescent="0.3">
      <c r="B49" s="21" t="s">
        <v>56</v>
      </c>
      <c r="C49" s="78" t="s">
        <v>90</v>
      </c>
      <c r="D49" s="79"/>
      <c r="E49" s="79"/>
      <c r="F49" s="79"/>
      <c r="G49" s="79"/>
      <c r="H49" s="79"/>
      <c r="I49" s="79"/>
      <c r="J49" s="80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</row>
    <row r="50" spans="2:32" ht="25.05" customHeight="1" x14ac:dyDescent="0.3">
      <c r="B50" s="21" t="s">
        <v>57</v>
      </c>
      <c r="C50" s="78" t="s">
        <v>90</v>
      </c>
      <c r="D50" s="79"/>
      <c r="E50" s="79"/>
      <c r="F50" s="79"/>
      <c r="G50" s="79"/>
      <c r="H50" s="79"/>
      <c r="I50" s="79"/>
      <c r="J50" s="80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</row>
    <row r="51" spans="2:32" ht="25.05" customHeight="1" x14ac:dyDescent="0.3">
      <c r="B51" s="21" t="s">
        <v>58</v>
      </c>
      <c r="C51" s="78"/>
      <c r="D51" s="79"/>
      <c r="E51" s="79"/>
      <c r="F51" s="79"/>
      <c r="G51" s="79"/>
      <c r="H51" s="79"/>
      <c r="I51" s="79"/>
      <c r="J51" s="80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</row>
    <row r="52" spans="2:32" ht="25.05" customHeight="1" x14ac:dyDescent="0.3">
      <c r="B52" s="21" t="s">
        <v>59</v>
      </c>
      <c r="C52" s="78"/>
      <c r="D52" s="79"/>
      <c r="E52" s="79"/>
      <c r="F52" s="79"/>
      <c r="G52" s="79"/>
      <c r="H52" s="79"/>
      <c r="I52" s="79"/>
      <c r="J52" s="80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</row>
    <row r="53" spans="2:32" ht="25.05" customHeight="1" x14ac:dyDescent="0.3">
      <c r="B53" s="21" t="s">
        <v>60</v>
      </c>
      <c r="C53" s="78"/>
      <c r="D53" s="79"/>
      <c r="E53" s="79"/>
      <c r="F53" s="79"/>
      <c r="G53" s="79"/>
      <c r="H53" s="79"/>
      <c r="I53" s="79"/>
      <c r="J53" s="80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</row>
    <row r="54" spans="2:32" ht="25.05" customHeight="1" x14ac:dyDescent="0.3">
      <c r="B54" s="21" t="s">
        <v>61</v>
      </c>
      <c r="C54" s="78"/>
      <c r="D54" s="79"/>
      <c r="E54" s="79"/>
      <c r="F54" s="79"/>
      <c r="G54" s="79"/>
      <c r="H54" s="79"/>
      <c r="I54" s="79"/>
      <c r="J54" s="80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</row>
    <row r="55" spans="2:32" ht="25.05" customHeight="1" x14ac:dyDescent="0.3">
      <c r="B55" s="21" t="s">
        <v>62</v>
      </c>
      <c r="C55" s="78"/>
      <c r="D55" s="79"/>
      <c r="E55" s="79"/>
      <c r="F55" s="79"/>
      <c r="G55" s="79"/>
      <c r="H55" s="79"/>
      <c r="I55" s="79"/>
      <c r="J55" s="80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</row>
    <row r="56" spans="2:32" ht="25.05" customHeight="1" x14ac:dyDescent="0.3">
      <c r="B56" s="22" t="s">
        <v>63</v>
      </c>
      <c r="C56" s="78"/>
      <c r="D56" s="79"/>
      <c r="E56" s="79"/>
      <c r="F56" s="79"/>
      <c r="G56" s="79"/>
      <c r="H56" s="79"/>
      <c r="I56" s="79"/>
      <c r="J56" s="80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</row>
  </sheetData>
  <autoFilter ref="A12:AF36" xr:uid="{00000000-0009-0000-0000-000002000000}"/>
  <mergeCells count="183">
    <mergeCell ref="B6:C6"/>
    <mergeCell ref="D6:K6"/>
    <mergeCell ref="L6:X6"/>
    <mergeCell ref="Y6:AF6"/>
    <mergeCell ref="B7:C8"/>
    <mergeCell ref="D7:K8"/>
    <mergeCell ref="L7:X8"/>
    <mergeCell ref="Y7:AF8"/>
    <mergeCell ref="B2:C3"/>
    <mergeCell ref="D2:AF2"/>
    <mergeCell ref="D3:AF3"/>
    <mergeCell ref="B4:C4"/>
    <mergeCell ref="D4:K4"/>
    <mergeCell ref="L4:X4"/>
    <mergeCell ref="Y4:AF4"/>
    <mergeCell ref="B9:C9"/>
    <mergeCell ref="D9:K9"/>
    <mergeCell ref="L9:R9"/>
    <mergeCell ref="S9:X9"/>
    <mergeCell ref="Y9:AE9"/>
    <mergeCell ref="B11:B12"/>
    <mergeCell ref="C11:C12"/>
    <mergeCell ref="D11:D12"/>
    <mergeCell ref="E11:E12"/>
    <mergeCell ref="F11:G11"/>
    <mergeCell ref="AF11:AF12"/>
    <mergeCell ref="B13:B19"/>
    <mergeCell ref="B20:B24"/>
    <mergeCell ref="B25:B29"/>
    <mergeCell ref="B30:B32"/>
    <mergeCell ref="B33:C36"/>
    <mergeCell ref="F33:G33"/>
    <mergeCell ref="H33:I33"/>
    <mergeCell ref="J33:K33"/>
    <mergeCell ref="L33:M33"/>
    <mergeCell ref="T11:U11"/>
    <mergeCell ref="V11:W11"/>
    <mergeCell ref="X11:Y11"/>
    <mergeCell ref="Z11:AA11"/>
    <mergeCell ref="AB11:AC11"/>
    <mergeCell ref="AD11:AE11"/>
    <mergeCell ref="H11:I11"/>
    <mergeCell ref="J11:K11"/>
    <mergeCell ref="L11:M11"/>
    <mergeCell ref="N11:O11"/>
    <mergeCell ref="P11:Q11"/>
    <mergeCell ref="R11:S11"/>
    <mergeCell ref="F34:G34"/>
    <mergeCell ref="H34:I34"/>
    <mergeCell ref="J34:K34"/>
    <mergeCell ref="L34:M34"/>
    <mergeCell ref="N34:O34"/>
    <mergeCell ref="P34:Q34"/>
    <mergeCell ref="R34:S34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Z33:AA33"/>
    <mergeCell ref="AB33:AC33"/>
    <mergeCell ref="AD33:AE33"/>
    <mergeCell ref="T33:U33"/>
    <mergeCell ref="V33:W33"/>
    <mergeCell ref="X33:Y33"/>
    <mergeCell ref="AD35:AE35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R35:S35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X36:Y36"/>
    <mergeCell ref="Z36:AA36"/>
    <mergeCell ref="AB36:AC36"/>
    <mergeCell ref="AD36:AE36"/>
    <mergeCell ref="B38:AF38"/>
    <mergeCell ref="B39:C39"/>
    <mergeCell ref="D39:E39"/>
    <mergeCell ref="F39:G39"/>
    <mergeCell ref="H39:I39"/>
    <mergeCell ref="J39:K39"/>
    <mergeCell ref="X39:Y39"/>
    <mergeCell ref="Z39:AA39"/>
    <mergeCell ref="AB39:AC39"/>
    <mergeCell ref="AD39:AE39"/>
    <mergeCell ref="B40:C43"/>
    <mergeCell ref="D40:E40"/>
    <mergeCell ref="F40:G40"/>
    <mergeCell ref="H40:I40"/>
    <mergeCell ref="J40:K40"/>
    <mergeCell ref="L40:M40"/>
    <mergeCell ref="L39:M39"/>
    <mergeCell ref="N39:O39"/>
    <mergeCell ref="P39:Q39"/>
    <mergeCell ref="R39:S39"/>
    <mergeCell ref="T39:U39"/>
    <mergeCell ref="V39:W39"/>
    <mergeCell ref="Z40:AA40"/>
    <mergeCell ref="AB40:AC40"/>
    <mergeCell ref="AD40:AE40"/>
    <mergeCell ref="D41:E41"/>
    <mergeCell ref="F41:G41"/>
    <mergeCell ref="H41:I41"/>
    <mergeCell ref="J41:K41"/>
    <mergeCell ref="L41:M41"/>
    <mergeCell ref="N41:O41"/>
    <mergeCell ref="P41:Q41"/>
    <mergeCell ref="N40:O40"/>
    <mergeCell ref="P40:Q40"/>
    <mergeCell ref="R40:S40"/>
    <mergeCell ref="T40:U40"/>
    <mergeCell ref="V40:W40"/>
    <mergeCell ref="X40:Y40"/>
    <mergeCell ref="AD41:AE41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R41:S41"/>
    <mergeCell ref="T41:U41"/>
    <mergeCell ref="V41:W41"/>
    <mergeCell ref="X41:Y41"/>
    <mergeCell ref="Z41:AA41"/>
    <mergeCell ref="AB41:AC41"/>
    <mergeCell ref="V42:W42"/>
    <mergeCell ref="X42:Y42"/>
    <mergeCell ref="Z42:AA42"/>
    <mergeCell ref="AB42:AC42"/>
    <mergeCell ref="AD42:AE42"/>
    <mergeCell ref="D43:E43"/>
    <mergeCell ref="F43:G43"/>
    <mergeCell ref="H43:I43"/>
    <mergeCell ref="J43:K43"/>
    <mergeCell ref="L43:M43"/>
    <mergeCell ref="AB43:AC43"/>
    <mergeCell ref="AD43:AE43"/>
    <mergeCell ref="B44:J44"/>
    <mergeCell ref="K44:AF44"/>
    <mergeCell ref="C45:J45"/>
    <mergeCell ref="K45:AF56"/>
    <mergeCell ref="C46:J46"/>
    <mergeCell ref="C47:J47"/>
    <mergeCell ref="C48:J48"/>
    <mergeCell ref="N43:O43"/>
    <mergeCell ref="P43:Q43"/>
    <mergeCell ref="R43:S43"/>
    <mergeCell ref="T43:U43"/>
    <mergeCell ref="V43:W43"/>
    <mergeCell ref="X43:Y43"/>
    <mergeCell ref="C55:J55"/>
    <mergeCell ref="C56:J56"/>
    <mergeCell ref="C49:J49"/>
    <mergeCell ref="C50:J50"/>
    <mergeCell ref="C51:J51"/>
    <mergeCell ref="C52:J52"/>
    <mergeCell ref="C53:J53"/>
    <mergeCell ref="C54:J54"/>
    <mergeCell ref="Z43:AA43"/>
  </mergeCells>
  <conditionalFormatting sqref="F13:F32 H13:H32 J13:J32 L13:L32 N13:N32 P13:P32 R13:R32 T13:T32 V13:V32 X13:X32 Z13:Z32 AD13:AD32">
    <cfRule type="cellIs" dxfId="2" priority="2" operator="equal">
      <formula>1</formula>
    </cfRule>
  </conditionalFormatting>
  <conditionalFormatting sqref="G13:G32 I13:I32 K13:K32 M13:M32 O13:O32 Q13:Q32 S13:S32 U13:U32 W13:W32 Y13:Y32 AA13:AA32 AC13:AC32 AE13:AE32">
    <cfRule type="cellIs" dxfId="1" priority="3" operator="equal">
      <formula>1</formula>
    </cfRule>
  </conditionalFormatting>
  <conditionalFormatting sqref="AB13:AB32">
    <cfRule type="cellIs" dxfId="0" priority="1" operator="equal">
      <formula>1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45" fitToHeight="0" orientation="portrait" horizontalDpi="4294967294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8BF-874F-4CB6-BC74-4AAC20544192}">
  <dimension ref="B3:G10"/>
  <sheetViews>
    <sheetView workbookViewId="0">
      <selection activeCell="D13" sqref="D13"/>
    </sheetView>
  </sheetViews>
  <sheetFormatPr baseColWidth="10" defaultRowHeight="15" x14ac:dyDescent="0.35"/>
  <cols>
    <col min="1" max="1" width="11.5546875" style="23"/>
    <col min="2" max="2" width="8.5546875" style="23" bestFit="1" customWidth="1"/>
    <col min="3" max="3" width="11.44140625" style="23" bestFit="1" customWidth="1"/>
    <col min="4" max="4" width="40" style="23" customWidth="1"/>
    <col min="5" max="7" width="15.77734375" style="23" customWidth="1"/>
    <col min="8" max="16384" width="11.5546875" style="23"/>
  </cols>
  <sheetData>
    <row r="3" spans="2:7" x14ac:dyDescent="0.35">
      <c r="B3" s="89" t="s">
        <v>96</v>
      </c>
      <c r="C3" s="89"/>
      <c r="D3" s="89"/>
      <c r="E3" s="89"/>
      <c r="F3" s="89"/>
      <c r="G3" s="89"/>
    </row>
    <row r="4" spans="2:7" x14ac:dyDescent="0.35">
      <c r="B4" s="24" t="s">
        <v>97</v>
      </c>
      <c r="C4" s="24" t="s">
        <v>98</v>
      </c>
      <c r="D4" s="24" t="s">
        <v>99</v>
      </c>
      <c r="E4" s="24" t="s">
        <v>100</v>
      </c>
      <c r="F4" s="24" t="s">
        <v>101</v>
      </c>
      <c r="G4" s="24" t="s">
        <v>102</v>
      </c>
    </row>
    <row r="5" spans="2:7" ht="30" x14ac:dyDescent="0.35">
      <c r="B5" s="25">
        <v>1</v>
      </c>
      <c r="C5" s="26">
        <v>45912</v>
      </c>
      <c r="D5" s="25" t="s">
        <v>103</v>
      </c>
      <c r="E5" s="25" t="s">
        <v>104</v>
      </c>
      <c r="F5" s="25" t="s">
        <v>104</v>
      </c>
      <c r="G5" s="25" t="s">
        <v>104</v>
      </c>
    </row>
    <row r="6" spans="2:7" ht="30" x14ac:dyDescent="0.35">
      <c r="B6" s="25">
        <v>2</v>
      </c>
      <c r="C6" s="26">
        <v>45957</v>
      </c>
      <c r="D6" s="25" t="s">
        <v>107</v>
      </c>
      <c r="E6" s="25" t="s">
        <v>104</v>
      </c>
      <c r="F6" s="25" t="s">
        <v>104</v>
      </c>
      <c r="G6" s="25" t="s">
        <v>104</v>
      </c>
    </row>
    <row r="7" spans="2:7" x14ac:dyDescent="0.35">
      <c r="B7" s="25">
        <v>3</v>
      </c>
      <c r="C7" s="26"/>
      <c r="D7" s="25"/>
      <c r="E7" s="25"/>
      <c r="F7" s="25"/>
      <c r="G7" s="25"/>
    </row>
    <row r="8" spans="2:7" x14ac:dyDescent="0.35">
      <c r="B8" s="25"/>
      <c r="C8" s="26"/>
      <c r="D8" s="25"/>
      <c r="E8" s="25"/>
      <c r="F8" s="25"/>
      <c r="G8" s="25"/>
    </row>
    <row r="9" spans="2:7" x14ac:dyDescent="0.35">
      <c r="B9" s="25"/>
      <c r="C9" s="26"/>
      <c r="D9" s="25"/>
      <c r="E9" s="25"/>
      <c r="F9" s="25"/>
      <c r="G9" s="25"/>
    </row>
    <row r="10" spans="2:7" x14ac:dyDescent="0.35">
      <c r="B10" s="25"/>
      <c r="C10" s="26"/>
      <c r="D10" s="25"/>
      <c r="E10" s="25"/>
      <c r="F10" s="25"/>
      <c r="G10" s="25"/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V1</vt:lpstr>
      <vt:lpstr>V2</vt:lpstr>
      <vt:lpstr>Control_cambios</vt:lpstr>
      <vt:lpstr>'V1'!Títulos_a_imprimir</vt:lpstr>
      <vt:lpstr>'V2'!Títulos_a_imprimir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</dc:creator>
  <cp:lastModifiedBy>MAYRA YULITZA ROA LESMES</cp:lastModifiedBy>
  <cp:lastPrinted>2025-02-08T23:12:10Z</cp:lastPrinted>
  <dcterms:created xsi:type="dcterms:W3CDTF">2020-06-13T20:07:58Z</dcterms:created>
  <dcterms:modified xsi:type="dcterms:W3CDTF">2025-11-22T16:15:56Z</dcterms:modified>
</cp:coreProperties>
</file>