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UdeA Yuli\6 SEMESTRE\PROGRAMACIÓN\Cinema UdeA\"/>
    </mc:Choice>
  </mc:AlternateContent>
  <xr:revisionPtr revIDLastSave="0" documentId="13_ncr:1_{2C992993-0874-4F9C-8F24-FEB2F5F68F2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esupuesto" sheetId="8" r:id="rId1"/>
  </sheets>
  <definedNames>
    <definedName name="_xlnm._FilterDatabase" localSheetId="0" hidden="1">Presupuesto!$A$12:$AF$36</definedName>
    <definedName name="_xlnm.Print_Titles" localSheetId="0">Presupuesto!$11:$12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35" i="8" l="1"/>
  <c r="AB34" i="8"/>
  <c r="AB33" i="8"/>
  <c r="AB40" i="8" s="1"/>
  <c r="AF13" i="8"/>
  <c r="AF14" i="8" s="1"/>
  <c r="AF15" i="8" s="1"/>
  <c r="AF16" i="8" s="1"/>
  <c r="AF17" i="8" s="1"/>
  <c r="AF18" i="8" s="1"/>
  <c r="AF19" i="8" s="1"/>
  <c r="AF20" i="8" s="1"/>
  <c r="AF21" i="8" s="1"/>
  <c r="AF22" i="8" s="1"/>
  <c r="AF23" i="8" s="1"/>
  <c r="AF24" i="8" s="1"/>
  <c r="AF25" i="8" s="1"/>
  <c r="AF26" i="8" s="1"/>
  <c r="AF27" i="8" s="1"/>
  <c r="AF28" i="8" s="1"/>
  <c r="AF29" i="8" s="1"/>
  <c r="AF30" i="8" s="1"/>
  <c r="AF31" i="8" s="1"/>
  <c r="AF32" i="8" s="1"/>
  <c r="AB36" i="8" l="1"/>
  <c r="AB42" i="8" s="1"/>
  <c r="AB41" i="8"/>
  <c r="AD35" i="8"/>
  <c r="Z35" i="8"/>
  <c r="X35" i="8"/>
  <c r="V35" i="8"/>
  <c r="T35" i="8"/>
  <c r="R35" i="8"/>
  <c r="P35" i="8"/>
  <c r="N35" i="8"/>
  <c r="L35" i="8"/>
  <c r="J35" i="8"/>
  <c r="H35" i="8"/>
  <c r="F35" i="8"/>
  <c r="AD34" i="8"/>
  <c r="AD41" i="8" s="1"/>
  <c r="Z34" i="8"/>
  <c r="Z41" i="8" s="1"/>
  <c r="X34" i="8"/>
  <c r="X41" i="8" s="1"/>
  <c r="V34" i="8"/>
  <c r="V41" i="8" s="1"/>
  <c r="T34" i="8"/>
  <c r="T41" i="8" s="1"/>
  <c r="R34" i="8"/>
  <c r="R41" i="8" s="1"/>
  <c r="P34" i="8"/>
  <c r="P41" i="8" s="1"/>
  <c r="N34" i="8"/>
  <c r="N41" i="8" s="1"/>
  <c r="L34" i="8"/>
  <c r="L41" i="8" s="1"/>
  <c r="J34" i="8"/>
  <c r="H34" i="8"/>
  <c r="H41" i="8" s="1"/>
  <c r="F34" i="8"/>
  <c r="F41" i="8" s="1"/>
  <c r="AD33" i="8"/>
  <c r="AD40" i="8" s="1"/>
  <c r="Z33" i="8"/>
  <c r="Z40" i="8" s="1"/>
  <c r="X33" i="8"/>
  <c r="X40" i="8" s="1"/>
  <c r="V33" i="8"/>
  <c r="V40" i="8" s="1"/>
  <c r="T33" i="8"/>
  <c r="T40" i="8" s="1"/>
  <c r="R33" i="8"/>
  <c r="R40" i="8" s="1"/>
  <c r="P33" i="8"/>
  <c r="P40" i="8" s="1"/>
  <c r="N33" i="8"/>
  <c r="N40" i="8" s="1"/>
  <c r="L33" i="8"/>
  <c r="L40" i="8" s="1"/>
  <c r="J33" i="8"/>
  <c r="H33" i="8"/>
  <c r="H40" i="8" s="1"/>
  <c r="F33" i="8"/>
  <c r="AF35" i="8" l="1"/>
  <c r="J41" i="8"/>
  <c r="AF34" i="8"/>
  <c r="AF41" i="8" s="1"/>
  <c r="J40" i="8"/>
  <c r="AF33" i="8"/>
  <c r="F40" i="8"/>
  <c r="F36" i="8"/>
  <c r="F42" i="8" s="1"/>
  <c r="J36" i="8"/>
  <c r="J42" i="8" s="1"/>
  <c r="N36" i="8"/>
  <c r="N42" i="8" s="1"/>
  <c r="R36" i="8"/>
  <c r="R42" i="8" s="1"/>
  <c r="V36" i="8"/>
  <c r="V42" i="8" s="1"/>
  <c r="Z36" i="8"/>
  <c r="Z42" i="8" s="1"/>
  <c r="H36" i="8"/>
  <c r="H42" i="8" s="1"/>
  <c r="L36" i="8"/>
  <c r="L42" i="8" s="1"/>
  <c r="P36" i="8"/>
  <c r="P42" i="8" s="1"/>
  <c r="T36" i="8"/>
  <c r="T42" i="8" s="1"/>
  <c r="X36" i="8"/>
  <c r="X42" i="8" s="1"/>
  <c r="AD36" i="8"/>
  <c r="AD42" i="8" s="1"/>
  <c r="AF36" i="8" l="1"/>
  <c r="AF42" i="8" s="1"/>
  <c r="AF40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tc={2E7505B5-C9ED-43AA-B157-64B0B3E2FF08}</author>
  </authors>
  <commentList>
    <comment ref="F11" authorId="0" shapeId="0" xr:uid="{2E7505B5-C9ED-43AA-B157-64B0B3E2FF0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Del 25 al 31 agosto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<sst xmlns="http://schemas.openxmlformats.org/spreadsheetml/2006/main" count="153" uniqueCount="96">
  <si>
    <t>Código</t>
  </si>
  <si>
    <t>OBJETIVO</t>
  </si>
  <si>
    <t>ALCANCE</t>
  </si>
  <si>
    <t>RESPONSABLE</t>
  </si>
  <si>
    <t>CICLO PHVA</t>
  </si>
  <si>
    <t>ACTIVIDAD</t>
  </si>
  <si>
    <t>P</t>
  </si>
  <si>
    <t>E</t>
  </si>
  <si>
    <t>RECURSOS</t>
  </si>
  <si>
    <t>INDICADOR DE CUMPLIMIENTO</t>
  </si>
  <si>
    <t>MEDICIÓN</t>
  </si>
  <si>
    <t>No. Actividades planeadas / No. Actividades ejecutadas *100</t>
  </si>
  <si>
    <t>VARIABLES</t>
  </si>
  <si>
    <t>TOTAL</t>
  </si>
  <si>
    <t>RESULTADO</t>
  </si>
  <si>
    <t>META</t>
  </si>
  <si>
    <t>FÓRMULA</t>
  </si>
  <si>
    <t>ANÁLISIS DE DATOS</t>
  </si>
  <si>
    <t>MEDICIÓN Y SEGUIMIENTO</t>
  </si>
  <si>
    <t>Actividades a desarrollar</t>
  </si>
  <si>
    <t>Actividades ejecutadas</t>
  </si>
  <si>
    <t>I. PLANEAR</t>
  </si>
  <si>
    <t>III. VERIFICAR</t>
  </si>
  <si>
    <t>IV. ACTUAR</t>
  </si>
  <si>
    <t>RESPONSABLES</t>
  </si>
  <si>
    <t>TOTAL PLANEADAS</t>
  </si>
  <si>
    <t>TOTAL EJECUTADAS</t>
  </si>
  <si>
    <t>TOTAL REPROGRAMADAS</t>
  </si>
  <si>
    <r>
      <rPr>
        <u/>
        <sz val="8"/>
        <rFont val="Segoe UI"/>
        <family val="2"/>
      </rPr>
      <t xml:space="preserve">        Actividades ejecutadas      </t>
    </r>
    <r>
      <rPr>
        <sz val="8"/>
        <rFont val="Segoe UI"/>
        <family val="2"/>
      </rPr>
      <t xml:space="preserve">
Actividades programadas *100</t>
    </r>
  </si>
  <si>
    <t>GRÁFICA</t>
  </si>
  <si>
    <t>Todas</t>
  </si>
  <si>
    <t>CUMPLIMIENTO</t>
  </si>
  <si>
    <t>HORAS PROGRAMADAS</t>
  </si>
  <si>
    <t>SEM 1</t>
  </si>
  <si>
    <t>SEM 2</t>
  </si>
  <si>
    <t>SEM 3</t>
  </si>
  <si>
    <t>SEM 4</t>
  </si>
  <si>
    <t>SEM 5</t>
  </si>
  <si>
    <t>SEM 6</t>
  </si>
  <si>
    <t>SEM 7</t>
  </si>
  <si>
    <t>SEM 8</t>
  </si>
  <si>
    <t>SEM 9</t>
  </si>
  <si>
    <t>SEM 10</t>
  </si>
  <si>
    <t>SEM 11</t>
  </si>
  <si>
    <t>SEM 12</t>
  </si>
  <si>
    <t>II. HACER</t>
  </si>
  <si>
    <t>Semanal</t>
  </si>
  <si>
    <t>Versión: 1</t>
  </si>
  <si>
    <t>Definir las actividades, cronograma y horas programadas para las actividades encaminadas a la creación de un programa que permita cumplir con el programa Cinema UdeA.</t>
  </si>
  <si>
    <t>Mayra Yulitza Roa Lesmes
Isabel Ramírez Sánchez
Grace Sabogal Velasco
Yomar Andrés Paternina</t>
  </si>
  <si>
    <t>Físicos, tecnológicos, humanos.</t>
  </si>
  <si>
    <t>Conformar grupos de 4 personas para elaborar el boceto del programa "El proyector de la UdeA".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</si>
  <si>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</si>
  <si>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</si>
  <si>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</si>
  <si>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</si>
  <si>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</si>
  <si>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</si>
  <si>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</si>
  <si>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</si>
  <si>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</si>
  <si>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</si>
  <si>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</si>
  <si>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</si>
  <si>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Líder documental</t>
  </si>
  <si>
    <t>Elaborar y enviar convocatoria para la reunión inicial</t>
  </si>
  <si>
    <t>Elaborar acta de responsabilidades, donde se especifiquen roles y responsabilidades para cada miembro del equipo.</t>
  </si>
  <si>
    <t>Elaborar acta de entendimiento, donde se definan</t>
  </si>
  <si>
    <t>Elaborar acta de colaboración, donde se consignarán las reuniones, compromisos, avances y demás actividades ejecutadas para el proyecto.</t>
  </si>
  <si>
    <t>Elaborar presupuesto y cronograma. Presentarlo a todos los integrantes para su revisión y aprobación.</t>
  </si>
  <si>
    <t>Revisar los roles y responsabilidades, actualizarlas (si aplica) y socializarlas a todos los integrantes del equipo.</t>
  </si>
  <si>
    <t>Apoyo operatividad</t>
  </si>
  <si>
    <t>TOTAL HORAS PROGRAMADAS</t>
  </si>
  <si>
    <t>Página 1 de 1</t>
  </si>
  <si>
    <t>Líder GitHub</t>
  </si>
  <si>
    <t>Primera revisión por parte del profesor.</t>
  </si>
  <si>
    <t>Revisión final por parte del profesor.</t>
  </si>
  <si>
    <t>Hacer reuniones quincenales para socializar los avances, hallazgos, correcciones o cambios realizados.</t>
  </si>
  <si>
    <t>Revisar, actualizar y re-estructurar el  cronograma conforme a los tiempos de entrega finales.</t>
  </si>
  <si>
    <t>Medición del cumplimiento de las actividades programadas.</t>
  </si>
  <si>
    <t>Medición de las horas disponibles con las horas programadas.</t>
  </si>
  <si>
    <t>Estructurar el código para el módulo de usuarios, de manera que puedan ingresar con correo institucional (o no) y contraseña.</t>
  </si>
  <si>
    <t>Primera entrega del proyecto.</t>
  </si>
  <si>
    <t>Entrega final del proyecto.</t>
  </si>
  <si>
    <t>Estructurar el código para el módulo de reservas, de manera que se pueda visualizar las películas disponibles y agendar las sillas deseadas.</t>
  </si>
  <si>
    <t>Estructurar el código para el módulo de cobros, de manera que se pueda calcular y visualizar el pago, así como la factura respectiva.</t>
  </si>
  <si>
    <t>Pruebas de código y correcciones.</t>
  </si>
  <si>
    <t>Integración de módulos del programa.</t>
  </si>
  <si>
    <t>Líder operatividad
Apoyo operatividad</t>
  </si>
  <si>
    <t>OP</t>
  </si>
  <si>
    <t>Se alcanzó la meta propuesta en el periodo.</t>
  </si>
  <si>
    <t>SEM 13</t>
  </si>
  <si>
    <t>CRONOGRAMA Y PRESUPUESTO</t>
  </si>
  <si>
    <t>EL PROYECTOR DE LA UDEA</t>
  </si>
  <si>
    <t>Fecha: 12/09/2025</t>
  </si>
  <si>
    <t>El proyecto aplica desde la estructuración de los códigos para cada módulo, pasando por la reserva de sillas y aplicación de tarifas correspondientes, hasta la emisión de la factura.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</si>
</sst>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b/>
      <sz val="8"/>
      <name val="Segoe UI"/>
      <family val="2"/>
    </font>
    <font>
      <sz val="11"/>
      <color rgb="FF000000"/>
      <name val="Calibri"/>
      <family val="2"/>
      <charset val="204"/>
    </font>
    <font>
      <b/>
      <sz val="8"/>
      <color theme="0"/>
      <name val="Segoe UI"/>
      <family val="2"/>
    </font>
    <font>
      <sz val="8"/>
      <name val="Segoe UI"/>
      <family val="2"/>
    </font>
    <font>
      <u/>
      <sz val="8"/>
      <name val="Segoe UI"/>
      <family val="2"/>
    </font>
    <font>
      <sz val="9"/>
      <color theme="1"/>
      <name val="Segoe UI"/>
      <family val="2"/>
    </font>
    <font>
      <sz val="8"/>
      <name val="Calibri"/>
      <family val="2"/>
      <scheme val="minor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CFFFF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/>
      <right style="thin">
        <color theme="2" tint="-0.499984740745262"/>
      </right>
      <top style="thin">
        <color theme="2" tint="-0.499984740745262"/>
      </top>
      <bottom/>
      <diagonal/>
    </border>
    <border>
      <left/>
      <right style="thin">
        <color theme="2" tint="-0.499984740745262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 style="thin">
        <color theme="2" tint="-0.499984740745262"/>
      </right>
      <top/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/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6">
    <xf numFmtId="0" fontId="0" fillId="0" borderId="0"/>
    <xf numFmtId="0" fontId="3" fillId="0" borderId="0"/>
    <xf numFmtId="0" fontId="4" fillId="0" borderId="0"/>
    <xf numFmtId="0" fontId="9" fillId="0" borderId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84">
    <xf numFmtId="0" fontId="0" fillId="0" borderId="0" xfId="0"/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justify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9" fontId="11" fillId="0" borderId="1" xfId="0" applyNumberFormat="1" applyFont="1" applyBorder="1" applyAlignment="1">
      <alignment horizontal="center" vertical="center"/>
    </xf>
    <xf numFmtId="9" fontId="11" fillId="0" borderId="1" xfId="5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justify" vertical="center"/>
    </xf>
    <xf numFmtId="0" fontId="8" fillId="0" borderId="17" xfId="2" applyFont="1" applyBorder="1" applyAlignment="1">
      <alignment horizontal="center" vertical="center" textRotation="90" wrapText="1"/>
    </xf>
    <xf numFmtId="0" fontId="8" fillId="0" borderId="18" xfId="2" applyFont="1" applyBorder="1" applyAlignment="1">
      <alignment horizontal="center" vertical="center" textRotation="90" wrapText="1"/>
    </xf>
    <xf numFmtId="0" fontId="8" fillId="0" borderId="9" xfId="2" applyFont="1" applyBorder="1" applyAlignment="1">
      <alignment horizontal="center" vertical="center" textRotation="90" wrapText="1"/>
    </xf>
    <xf numFmtId="0" fontId="6" fillId="0" borderId="1" xfId="0" applyFont="1" applyBorder="1" applyAlignment="1">
      <alignment horizontal="center" vertical="center"/>
    </xf>
    <xf numFmtId="9" fontId="11" fillId="0" borderId="2" xfId="5" applyFont="1" applyFill="1" applyBorder="1" applyAlignment="1">
      <alignment horizontal="center" vertical="center"/>
    </xf>
    <xf numFmtId="9" fontId="11" fillId="0" borderId="3" xfId="5" applyFont="1" applyFill="1" applyBorder="1" applyAlignment="1">
      <alignment horizontal="center" vertical="center"/>
    </xf>
    <xf numFmtId="9" fontId="11" fillId="0" borderId="1" xfId="5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vertical="center" wrapText="1"/>
    </xf>
    <xf numFmtId="0" fontId="11" fillId="0" borderId="16" xfId="0" applyFont="1" applyBorder="1" applyAlignment="1">
      <alignment horizontal="center" vertical="center" wrapText="1"/>
    </xf>
    <xf numFmtId="9" fontId="11" fillId="0" borderId="2" xfId="5" applyFont="1" applyFill="1" applyBorder="1" applyAlignment="1">
      <alignment horizontal="center" vertical="center" wrapText="1"/>
    </xf>
    <xf numFmtId="9" fontId="11" fillId="0" borderId="3" xfId="5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9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justify" vertical="center" wrapText="1"/>
    </xf>
    <xf numFmtId="0" fontId="6" fillId="0" borderId="8" xfId="0" applyFont="1" applyBorder="1" applyAlignment="1">
      <alignment horizontal="justify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0" fillId="4" borderId="19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18" xfId="2" applyFont="1" applyFill="1" applyBorder="1" applyAlignment="1">
      <alignment horizontal="center" vertical="center" textRotation="90" wrapText="1"/>
    </xf>
    <xf numFmtId="0" fontId="10" fillId="4" borderId="9" xfId="2" applyFont="1" applyFill="1" applyBorder="1" applyAlignment="1">
      <alignment horizontal="center" vertical="center" textRotation="90" wrapText="1"/>
    </xf>
    <xf numFmtId="0" fontId="10" fillId="4" borderId="17" xfId="2" applyFont="1" applyFill="1" applyBorder="1" applyAlignment="1">
      <alignment horizontal="center" vertical="center" textRotation="90" wrapText="1"/>
    </xf>
    <xf numFmtId="0" fontId="10" fillId="4" borderId="9" xfId="0" applyFont="1" applyFill="1" applyBorder="1" applyAlignment="1">
      <alignment vertical="center"/>
    </xf>
    <xf numFmtId="0" fontId="10" fillId="4" borderId="8" xfId="0" applyFont="1" applyFill="1" applyBorder="1" applyAlignment="1">
      <alignment vertical="center"/>
    </xf>
    <xf numFmtId="0" fontId="10" fillId="4" borderId="9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5" borderId="8" xfId="0" applyFont="1" applyFill="1" applyBorder="1" applyAlignment="1">
      <alignment horizontal="center" vertical="center"/>
    </xf>
    <xf numFmtId="9" fontId="7" fillId="5" borderId="8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 wrapText="1"/>
    </xf>
    <xf numFmtId="0" fontId="7" fillId="5" borderId="8" xfId="0" applyFont="1" applyFill="1" applyBorder="1" applyAlignment="1">
      <alignment horizontal="center" vertical="center"/>
    </xf>
    <xf numFmtId="0" fontId="7" fillId="5" borderId="9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</cellXfs>
  <cellStyles count="6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orcentaje" xfId="5" builtinId="5"/>
    <cellStyle name="Porcentaje 2" xfId="4" xr:uid="{00000000-0005-0000-0000-000005000000}"/>
  </cellStyles>
  <dxfs count="3"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CCFFFF"/>
      <color rgb="FF00FF99"/>
      <color rgb="FF00FF00"/>
      <color rgb="FFCC66FF"/>
      <color rgb="FFFFFF00"/>
      <color rgb="FF0033CC"/>
      <color rgb="FF0099FF"/>
      <color rgb="FF3FB1FF"/>
      <color rgb="FFFFFFCC"/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Structure" Target="richData/rdrichvaluestructure.xml"/><Relationship Id="rId3" Type="http://schemas.openxmlformats.org/officeDocument/2006/relationships/styles" Target="styles.xml"/><Relationship Id="rId7" Type="http://schemas.microsoft.com/office/2017/06/relationships/rdRichValue" Target="richData/rdrichvalu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22/10/relationships/richValueRel" Target="richData/richValueRel.xml"/><Relationship Id="rId11" Type="http://schemas.openxmlformats.org/officeDocument/2006/relationships/calcChain" Target="calcChain.xml"/><Relationship Id="rId5" Type="http://schemas.openxmlformats.org/officeDocument/2006/relationships/sheetMetadata" Target="metadata.xml"/><Relationship Id="rId10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microsoft.com/office/2017/06/relationships/rdRichValueTypes" Target="richData/rdRichValueTyp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r>
              <a:rPr lang="en-US" b="1"/>
              <a:t>Cumplimiento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Presupuesto!$F$39:$AF$39</c:f>
              <c:strCache>
                <c:ptCount val="27"/>
                <c:pt idx="0">
                  <c:v>SEM 1</c:v>
                </c:pt>
                <c:pt idx="2">
                  <c:v>SEM 2</c:v>
                </c:pt>
                <c:pt idx="4">
                  <c:v>SEM 3</c:v>
                </c:pt>
                <c:pt idx="6">
                  <c:v>SEM 4</c:v>
                </c:pt>
                <c:pt idx="8">
                  <c:v>SEM 5</c:v>
                </c:pt>
                <c:pt idx="10">
                  <c:v>SEM 6</c:v>
                </c:pt>
                <c:pt idx="12">
                  <c:v>SEM 7</c:v>
                </c:pt>
                <c:pt idx="14">
                  <c:v>SEM 8</c:v>
                </c:pt>
                <c:pt idx="16">
                  <c:v>SEM 9</c:v>
                </c:pt>
                <c:pt idx="18">
                  <c:v>SEM 10</c:v>
                </c:pt>
                <c:pt idx="20">
                  <c:v>SEM 11</c:v>
                </c:pt>
                <c:pt idx="22">
                  <c:v>SEM 12</c:v>
                </c:pt>
                <c:pt idx="24">
                  <c:v>SEM 12</c:v>
                </c:pt>
                <c:pt idx="26">
                  <c:v>TOTAL</c:v>
                </c:pt>
              </c:strCache>
            </c:strRef>
          </c:cat>
          <c:val>
            <c:numRef>
              <c:f>Presupuesto!$F$42:$AF$42</c:f>
              <c:numCache>
                <c:formatCode>0%</c:formatCode>
                <c:ptCount val="27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6">
                  <c:v>1</c:v>
                </c:pt>
                <c:pt idx="8">
                  <c:v>1</c:v>
                </c:pt>
                <c:pt idx="10">
                  <c:v>1</c:v>
                </c:pt>
                <c:pt idx="12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20">
                  <c:v>0</c:v>
                </c:pt>
                <c:pt idx="22">
                  <c:v>0</c:v>
                </c:pt>
                <c:pt idx="24">
                  <c:v>0</c:v>
                </c:pt>
                <c:pt idx="26">
                  <c:v>0.44827586206896552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9-4469-A0A4-D9B05C583CE6}"/>
            </c:ext>
          </c:extLst>
        </c:ser>
        <c:ser>
          <c:idx val="1"/>
          <c:order val="1"/>
          <c:tx>
            <c:strRef>
              <c:f>Presupuesto!$D$43</c:f>
              <c:strCache>
                <c:ptCount val="1"/>
                <c:pt idx="0">
                  <c:v>META</c:v>
                </c:pt>
              </c:strCache>
            </c:strRef>
          </c:tx>
          <c:invertIfNegative val="0"/>
          <c:cat>
            <c:strRef>
              <c:f>Presupuesto!$F$39:$AF$39</c:f>
              <c:strCache>
                <c:ptCount val="27"/>
                <c:pt idx="0">
                  <c:v>SEM 1</c:v>
                </c:pt>
                <c:pt idx="2">
                  <c:v>SEM 2</c:v>
                </c:pt>
                <c:pt idx="4">
                  <c:v>SEM 3</c:v>
                </c:pt>
                <c:pt idx="6">
                  <c:v>SEM 4</c:v>
                </c:pt>
                <c:pt idx="8">
                  <c:v>SEM 5</c:v>
                </c:pt>
                <c:pt idx="10">
                  <c:v>SEM 6</c:v>
                </c:pt>
                <c:pt idx="12">
                  <c:v>SEM 7</c:v>
                </c:pt>
                <c:pt idx="14">
                  <c:v>SEM 8</c:v>
                </c:pt>
                <c:pt idx="16">
                  <c:v>SEM 9</c:v>
                </c:pt>
                <c:pt idx="18">
                  <c:v>SEM 10</c:v>
                </c:pt>
                <c:pt idx="20">
                  <c:v>SEM 11</c:v>
                </c:pt>
                <c:pt idx="22">
                  <c:v>SEM 12</c:v>
                </c:pt>
                <c:pt idx="24">
                  <c:v>SEM 12</c:v>
                </c:pt>
                <c:pt idx="26">
                  <c:v>TOTAL</c:v>
                </c:pt>
              </c:strCache>
            </c:strRef>
          </c:cat>
          <c:val>
            <c:numRef>
              <c:f>Presupuesto!$F$43:$AF$43</c:f>
              <c:numCache>
                <c:formatCode>0%</c:formatCode>
                <c:ptCount val="27"/>
                <c:pt idx="0">
                  <c:v>0.85</c:v>
                </c:pt>
                <c:pt idx="2">
                  <c:v>0.85</c:v>
                </c:pt>
                <c:pt idx="4">
                  <c:v>0.85</c:v>
                </c:pt>
                <c:pt idx="6">
                  <c:v>0.85</c:v>
                </c:pt>
                <c:pt idx="8">
                  <c:v>0.85</c:v>
                </c:pt>
                <c:pt idx="10">
                  <c:v>0.85</c:v>
                </c:pt>
                <c:pt idx="12">
                  <c:v>0.85</c:v>
                </c:pt>
                <c:pt idx="14">
                  <c:v>0.85</c:v>
                </c:pt>
                <c:pt idx="16">
                  <c:v>0.85</c:v>
                </c:pt>
                <c:pt idx="18">
                  <c:v>0.85</c:v>
                </c:pt>
                <c:pt idx="20">
                  <c:v>0.85</c:v>
                </c:pt>
                <c:pt idx="22">
                  <c:v>0.85</c:v>
                </c:pt>
                <c:pt idx="24">
                  <c:v>0.85</c:v>
                </c:pt>
                <c:pt idx="26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31-46B7-8951-0EFEC5882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232320"/>
        <c:axId val="110233856"/>
      </c:barChart>
      <c:catAx>
        <c:axId val="11023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10233856"/>
        <c:crosses val="autoZero"/>
        <c:auto val="1"/>
        <c:lblAlgn val="ctr"/>
        <c:lblOffset val="100"/>
        <c:noMultiLvlLbl val="0"/>
      </c:catAx>
      <c:valAx>
        <c:axId val="11023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Segoe UI" panose="020B0502040204020203" pitchFamily="34" charset="0"/>
                <a:ea typeface="+mn-ea"/>
                <a:cs typeface="Segoe UI" panose="020B0502040204020203" pitchFamily="34" charset="0"/>
              </a:defRPr>
            </a:pPr>
            <a:endParaRPr lang="es-CO"/>
          </a:p>
        </c:txPr>
        <c:crossAx val="11023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>
          <a:solidFill>
            <a:sysClr val="windowText" lastClr="000000"/>
          </a:solidFill>
          <a:latin typeface="Segoe UI" panose="020B0502040204020203" pitchFamily="34" charset="0"/>
          <a:cs typeface="Segoe UI" panose="020B0502040204020203" pitchFamily="34" charset="0"/>
        </a:defRPr>
      </a:pPr>
      <a:endParaRPr lang="es-CO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91441</xdr:colOff>
      <xdr:row>45</xdr:row>
      <xdr:rowOff>62230</xdr:rowOff>
    </xdr:from>
    <xdr:to>
      <xdr:col>31</xdr:col>
      <xdr:colOff>632461</xdr:colOff>
      <xdr:row>54</xdr:row>
      <xdr:rowOff>152400</xdr:rowOff>
    </xdr:to>
    <xdr:graphicFrame macro="">
      <xdr:nvGraphicFramePr>
        <xdr:cNvPr id="3" name="Gráfico 5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YRA YULITZA ROA LESMES" id="{D3CDF411-527B-4367-AE54-B1A71851DAA5}" userId="S::mayra.roa@udea.edu.co::80e3e5f6-0a44-4a91-a58a-bbd43e7d4c12" providerId="AD"/>
</personList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1" dT="2025-10-02T02:13:07.41" personId="{D3CDF411-527B-4367-AE54-B1A71851DAA5}" id="{2E7505B5-C9ED-43AA-B157-64B0B3E2FF08}">
    <text>Del 25 al 31 agosto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F56"/>
  <sheetViews>
    <sheetView tabSelected="1" zoomScaleNormal="100" workbookViewId="0">
      <selection activeCell="C15" sqref="C15"/>
    </sheetView>
  </sheetViews>
  <sheetFormatPr baseColWidth="10" defaultColWidth="11.44140625" defaultRowHeight="11.4" x14ac:dyDescent="0.3"/>
  <cols>
    <col min="1" max="1" width="5.33203125" style="1" customWidth="1"/>
    <col min="2" max="2" width="6.109375" style="1" customWidth="1"/>
    <col min="3" max="3" width="51.44140625" style="1" customWidth="1"/>
    <col min="4" max="4" width="14" style="1" customWidth="1"/>
    <col min="5" max="5" width="14.77734375" style="1" customWidth="1"/>
    <col min="6" max="31" width="3.6640625" style="1" customWidth="1"/>
    <col min="32" max="32" width="13.5546875" style="1" customWidth="1"/>
    <col min="33" max="16384" width="11.44140625" style="1"/>
  </cols>
  <sheetData>
    <row r="1" spans="1:32" ht="9.9" customHeight="1" x14ac:dyDescent="0.3"/>
    <row r="2" spans="1:32" s="11" customFormat="1" ht="30" customHeight="1" x14ac:dyDescent="0.3">
      <c r="B2" s="43" t="e" vm="1">
        <v>#VALUE!</v>
      </c>
      <c r="C2" s="43"/>
      <c r="D2" s="44" t="s">
        <v>93</v>
      </c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</row>
    <row r="3" spans="1:32" s="11" customFormat="1" ht="30" customHeight="1" x14ac:dyDescent="0.3">
      <c r="B3" s="43"/>
      <c r="C3" s="43"/>
      <c r="D3" s="44" t="s">
        <v>92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</row>
    <row r="4" spans="1:32" s="11" customFormat="1" ht="18" customHeight="1" x14ac:dyDescent="0.3">
      <c r="B4" s="45" t="s">
        <v>0</v>
      </c>
      <c r="C4" s="46"/>
      <c r="D4" s="51" t="s">
        <v>47</v>
      </c>
      <c r="E4" s="47"/>
      <c r="F4" s="47"/>
      <c r="G4" s="47"/>
      <c r="H4" s="47"/>
      <c r="I4" s="47"/>
      <c r="J4" s="47"/>
      <c r="K4" s="46"/>
      <c r="L4" s="51" t="s">
        <v>94</v>
      </c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6"/>
      <c r="Y4" s="50" t="s">
        <v>73</v>
      </c>
      <c r="Z4" s="43"/>
      <c r="AA4" s="43"/>
      <c r="AB4" s="43"/>
      <c r="AC4" s="43"/>
      <c r="AD4" s="43"/>
      <c r="AE4" s="43"/>
      <c r="AF4" s="43"/>
    </row>
    <row r="5" spans="1:32" ht="8.1" customHeight="1" x14ac:dyDescent="0.3"/>
    <row r="6" spans="1:32" s="12" customFormat="1" ht="15" customHeight="1" x14ac:dyDescent="0.3">
      <c r="B6" s="52" t="s">
        <v>1</v>
      </c>
      <c r="C6" s="53"/>
      <c r="D6" s="48" t="s">
        <v>2</v>
      </c>
      <c r="E6" s="48"/>
      <c r="F6" s="48"/>
      <c r="G6" s="48"/>
      <c r="H6" s="48"/>
      <c r="I6" s="48"/>
      <c r="J6" s="48"/>
      <c r="K6" s="48"/>
      <c r="L6" s="48" t="s">
        <v>24</v>
      </c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 t="s">
        <v>8</v>
      </c>
      <c r="Z6" s="48"/>
      <c r="AA6" s="48"/>
      <c r="AB6" s="48"/>
      <c r="AC6" s="48"/>
      <c r="AD6" s="48"/>
      <c r="AE6" s="48"/>
      <c r="AF6" s="48"/>
    </row>
    <row r="7" spans="1:32" s="13" customFormat="1" ht="35.1" customHeight="1" x14ac:dyDescent="0.3">
      <c r="B7" s="41" t="s">
        <v>48</v>
      </c>
      <c r="C7" s="41"/>
      <c r="D7" s="41" t="s">
        <v>95</v>
      </c>
      <c r="E7" s="42"/>
      <c r="F7" s="42"/>
      <c r="G7" s="42"/>
      <c r="H7" s="42"/>
      <c r="I7" s="42"/>
      <c r="J7" s="42"/>
      <c r="K7" s="42"/>
      <c r="L7" s="40" t="s">
        <v>49</v>
      </c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 t="s">
        <v>50</v>
      </c>
      <c r="Z7" s="40"/>
      <c r="AA7" s="40"/>
      <c r="AB7" s="40"/>
      <c r="AC7" s="40"/>
      <c r="AD7" s="40"/>
      <c r="AE7" s="40"/>
      <c r="AF7" s="40"/>
    </row>
    <row r="8" spans="1:32" s="13" customFormat="1" ht="35.1" customHeight="1" x14ac:dyDescent="0.3">
      <c r="B8" s="41"/>
      <c r="C8" s="41"/>
      <c r="D8" s="42"/>
      <c r="E8" s="42"/>
      <c r="F8" s="42"/>
      <c r="G8" s="42"/>
      <c r="H8" s="42"/>
      <c r="I8" s="42"/>
      <c r="J8" s="42"/>
      <c r="K8" s="42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</row>
    <row r="9" spans="1:32" s="12" customFormat="1" ht="28.5" customHeight="1" x14ac:dyDescent="0.3">
      <c r="B9" s="52" t="s">
        <v>9</v>
      </c>
      <c r="C9" s="53"/>
      <c r="D9" s="40" t="s">
        <v>11</v>
      </c>
      <c r="E9" s="40"/>
      <c r="F9" s="40"/>
      <c r="G9" s="40"/>
      <c r="H9" s="40"/>
      <c r="I9" s="40"/>
      <c r="J9" s="40"/>
      <c r="K9" s="40"/>
      <c r="L9" s="54" t="s">
        <v>15</v>
      </c>
      <c r="M9" s="54"/>
      <c r="N9" s="54"/>
      <c r="O9" s="54"/>
      <c r="P9" s="54"/>
      <c r="Q9" s="54"/>
      <c r="R9" s="54"/>
      <c r="S9" s="34">
        <v>0.85</v>
      </c>
      <c r="T9" s="34"/>
      <c r="U9" s="34"/>
      <c r="V9" s="34"/>
      <c r="W9" s="34"/>
      <c r="X9" s="34"/>
      <c r="Y9" s="48" t="s">
        <v>10</v>
      </c>
      <c r="Z9" s="48"/>
      <c r="AA9" s="48"/>
      <c r="AB9" s="48"/>
      <c r="AC9" s="48"/>
      <c r="AD9" s="48"/>
      <c r="AE9" s="48"/>
      <c r="AF9" s="6" t="s">
        <v>46</v>
      </c>
    </row>
    <row r="10" spans="1:32" ht="8.1" customHeight="1" x14ac:dyDescent="0.3"/>
    <row r="11" spans="1:32" ht="15" customHeight="1" x14ac:dyDescent="0.3">
      <c r="B11" s="68" t="s">
        <v>4</v>
      </c>
      <c r="C11" s="69" t="s">
        <v>5</v>
      </c>
      <c r="D11" s="69" t="s">
        <v>3</v>
      </c>
      <c r="E11" s="68" t="s">
        <v>32</v>
      </c>
      <c r="F11" s="69" t="s">
        <v>33</v>
      </c>
      <c r="G11" s="69"/>
      <c r="H11" s="69" t="s">
        <v>34</v>
      </c>
      <c r="I11" s="69"/>
      <c r="J11" s="69" t="s">
        <v>35</v>
      </c>
      <c r="K11" s="69"/>
      <c r="L11" s="69" t="s">
        <v>36</v>
      </c>
      <c r="M11" s="69"/>
      <c r="N11" s="69" t="s">
        <v>37</v>
      </c>
      <c r="O11" s="69"/>
      <c r="P11" s="69" t="s">
        <v>38</v>
      </c>
      <c r="Q11" s="69"/>
      <c r="R11" s="69" t="s">
        <v>39</v>
      </c>
      <c r="S11" s="69"/>
      <c r="T11" s="69" t="s">
        <v>40</v>
      </c>
      <c r="U11" s="69"/>
      <c r="V11" s="69" t="s">
        <v>41</v>
      </c>
      <c r="W11" s="69"/>
      <c r="X11" s="69" t="s">
        <v>42</v>
      </c>
      <c r="Y11" s="69"/>
      <c r="Z11" s="69" t="s">
        <v>43</v>
      </c>
      <c r="AA11" s="69"/>
      <c r="AB11" s="69" t="s">
        <v>44</v>
      </c>
      <c r="AC11" s="69"/>
      <c r="AD11" s="69" t="s">
        <v>91</v>
      </c>
      <c r="AE11" s="69"/>
      <c r="AF11" s="77" t="s">
        <v>72</v>
      </c>
    </row>
    <row r="12" spans="1:32" x14ac:dyDescent="0.3">
      <c r="B12" s="70"/>
      <c r="C12" s="69"/>
      <c r="D12" s="69"/>
      <c r="E12" s="70"/>
      <c r="F12" s="62" t="s">
        <v>6</v>
      </c>
      <c r="G12" s="62" t="s">
        <v>7</v>
      </c>
      <c r="H12" s="62" t="s">
        <v>6</v>
      </c>
      <c r="I12" s="62" t="s">
        <v>7</v>
      </c>
      <c r="J12" s="62" t="s">
        <v>6</v>
      </c>
      <c r="K12" s="62" t="s">
        <v>7</v>
      </c>
      <c r="L12" s="62" t="s">
        <v>6</v>
      </c>
      <c r="M12" s="62" t="s">
        <v>7</v>
      </c>
      <c r="N12" s="62" t="s">
        <v>6</v>
      </c>
      <c r="O12" s="62" t="s">
        <v>7</v>
      </c>
      <c r="P12" s="62" t="s">
        <v>6</v>
      </c>
      <c r="Q12" s="62" t="s">
        <v>7</v>
      </c>
      <c r="R12" s="62" t="s">
        <v>6</v>
      </c>
      <c r="S12" s="62" t="s">
        <v>7</v>
      </c>
      <c r="T12" s="62" t="s">
        <v>6</v>
      </c>
      <c r="U12" s="62" t="s">
        <v>7</v>
      </c>
      <c r="V12" s="62" t="s">
        <v>6</v>
      </c>
      <c r="W12" s="62" t="s">
        <v>7</v>
      </c>
      <c r="X12" s="62" t="s">
        <v>6</v>
      </c>
      <c r="Y12" s="62" t="s">
        <v>7</v>
      </c>
      <c r="Z12" s="62" t="s">
        <v>6</v>
      </c>
      <c r="AA12" s="62" t="s">
        <v>7</v>
      </c>
      <c r="AB12" s="62" t="s">
        <v>6</v>
      </c>
      <c r="AC12" s="62" t="s">
        <v>7</v>
      </c>
      <c r="AD12" s="62" t="s">
        <v>6</v>
      </c>
      <c r="AE12" s="62" t="s">
        <v>7</v>
      </c>
      <c r="AF12" s="77"/>
    </row>
    <row r="13" spans="1:32" s="3" customFormat="1" ht="25.05" customHeight="1" x14ac:dyDescent="0.3">
      <c r="A13" s="2"/>
      <c r="B13" s="14" t="s">
        <v>21</v>
      </c>
      <c r="C13" s="4" t="s">
        <v>51</v>
      </c>
      <c r="D13" s="5" t="s">
        <v>30</v>
      </c>
      <c r="E13" s="5">
        <v>0.25</v>
      </c>
      <c r="F13" s="5">
        <v>1</v>
      </c>
      <c r="G13" s="5">
        <v>1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>
        <f>E13</f>
        <v>0.25</v>
      </c>
    </row>
    <row r="14" spans="1:32" s="3" customFormat="1" ht="25.05" customHeight="1" x14ac:dyDescent="0.3">
      <c r="A14" s="2"/>
      <c r="B14" s="15"/>
      <c r="C14" s="4" t="s">
        <v>65</v>
      </c>
      <c r="D14" s="5" t="s">
        <v>64</v>
      </c>
      <c r="E14" s="5">
        <v>0.25</v>
      </c>
      <c r="F14" s="5"/>
      <c r="G14" s="5"/>
      <c r="H14" s="5">
        <v>1</v>
      </c>
      <c r="I14" s="5">
        <v>1</v>
      </c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>
        <f>AF13+E14</f>
        <v>0.5</v>
      </c>
    </row>
    <row r="15" spans="1:32" s="3" customFormat="1" ht="25.05" customHeight="1" x14ac:dyDescent="0.3">
      <c r="A15" s="2"/>
      <c r="B15" s="15"/>
      <c r="C15" s="4" t="s">
        <v>66</v>
      </c>
      <c r="D15" s="5" t="s">
        <v>30</v>
      </c>
      <c r="E15" s="5">
        <v>1.5</v>
      </c>
      <c r="F15" s="5"/>
      <c r="G15" s="5"/>
      <c r="H15" s="5"/>
      <c r="I15" s="5"/>
      <c r="J15" s="5">
        <v>1</v>
      </c>
      <c r="K15" s="5">
        <v>1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>
        <f>AF14+E15</f>
        <v>2</v>
      </c>
    </row>
    <row r="16" spans="1:32" s="3" customFormat="1" ht="25.05" customHeight="1" x14ac:dyDescent="0.3">
      <c r="A16" s="2"/>
      <c r="B16" s="15"/>
      <c r="C16" s="4" t="s">
        <v>67</v>
      </c>
      <c r="D16" s="5" t="s">
        <v>71</v>
      </c>
      <c r="E16" s="5">
        <v>1.5</v>
      </c>
      <c r="F16" s="5"/>
      <c r="G16" s="5"/>
      <c r="H16" s="5"/>
      <c r="I16" s="5"/>
      <c r="J16" s="5">
        <v>1</v>
      </c>
      <c r="K16" s="5">
        <v>1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>
        <f>AF15+E16</f>
        <v>3.5</v>
      </c>
    </row>
    <row r="17" spans="1:32" s="3" customFormat="1" ht="25.05" customHeight="1" x14ac:dyDescent="0.3">
      <c r="A17" s="2"/>
      <c r="B17" s="15"/>
      <c r="C17" s="4" t="s">
        <v>68</v>
      </c>
      <c r="D17" s="5" t="s">
        <v>30</v>
      </c>
      <c r="E17" s="5">
        <v>3</v>
      </c>
      <c r="F17" s="5"/>
      <c r="G17" s="5"/>
      <c r="H17" s="5"/>
      <c r="I17" s="5"/>
      <c r="J17" s="5">
        <v>1</v>
      </c>
      <c r="K17" s="5">
        <v>1</v>
      </c>
      <c r="L17" s="5">
        <v>1</v>
      </c>
      <c r="M17" s="5">
        <v>1</v>
      </c>
      <c r="N17" s="5"/>
      <c r="O17" s="5"/>
      <c r="P17" s="5"/>
      <c r="Q17" s="5"/>
      <c r="R17" s="5"/>
      <c r="S17" s="5"/>
      <c r="T17" s="5">
        <v>1</v>
      </c>
      <c r="U17" s="5"/>
      <c r="V17" s="5"/>
      <c r="W17" s="5"/>
      <c r="X17" s="5"/>
      <c r="Y17" s="5"/>
      <c r="Z17" s="5"/>
      <c r="AA17" s="5"/>
      <c r="AB17" s="5">
        <v>1</v>
      </c>
      <c r="AC17" s="5"/>
      <c r="AD17" s="5"/>
      <c r="AE17" s="5"/>
      <c r="AF17" s="5">
        <f>AF16+E17</f>
        <v>6.5</v>
      </c>
    </row>
    <row r="18" spans="1:32" s="3" customFormat="1" ht="25.05" customHeight="1" x14ac:dyDescent="0.3">
      <c r="A18" s="2"/>
      <c r="B18" s="15"/>
      <c r="C18" s="4" t="s">
        <v>69</v>
      </c>
      <c r="D18" s="5" t="s">
        <v>64</v>
      </c>
      <c r="E18" s="5">
        <v>2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>
        <f>AF17+E18</f>
        <v>8.5</v>
      </c>
    </row>
    <row r="19" spans="1:32" s="3" customFormat="1" ht="30" customHeight="1" x14ac:dyDescent="0.3">
      <c r="A19" s="2"/>
      <c r="B19" s="16"/>
      <c r="C19" s="4" t="s">
        <v>70</v>
      </c>
      <c r="D19" s="5" t="s">
        <v>30</v>
      </c>
      <c r="E19" s="5">
        <v>1</v>
      </c>
      <c r="F19" s="5"/>
      <c r="G19" s="5"/>
      <c r="H19" s="5"/>
      <c r="I19" s="5"/>
      <c r="J19" s="5"/>
      <c r="K19" s="5"/>
      <c r="L19" s="5"/>
      <c r="M19" s="5"/>
      <c r="N19" s="5">
        <v>1</v>
      </c>
      <c r="O19" s="5">
        <v>1</v>
      </c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>
        <f>AF18+E19</f>
        <v>9.5</v>
      </c>
    </row>
    <row r="20" spans="1:32" s="3" customFormat="1" ht="30" customHeight="1" x14ac:dyDescent="0.3">
      <c r="A20" s="2"/>
      <c r="B20" s="55" t="s">
        <v>45</v>
      </c>
      <c r="C20" s="4" t="s">
        <v>77</v>
      </c>
      <c r="D20" s="5" t="s">
        <v>30</v>
      </c>
      <c r="E20" s="5">
        <v>12</v>
      </c>
      <c r="F20" s="5"/>
      <c r="G20" s="5"/>
      <c r="H20" s="5"/>
      <c r="I20" s="5"/>
      <c r="J20" s="5">
        <v>1</v>
      </c>
      <c r="K20" s="5">
        <v>1</v>
      </c>
      <c r="L20" s="5">
        <v>1</v>
      </c>
      <c r="M20" s="5">
        <v>1</v>
      </c>
      <c r="N20" s="5"/>
      <c r="O20" s="5"/>
      <c r="P20" s="5">
        <v>1</v>
      </c>
      <c r="Q20" s="5">
        <v>1</v>
      </c>
      <c r="R20" s="5"/>
      <c r="S20" s="5"/>
      <c r="T20" s="5">
        <v>1</v>
      </c>
      <c r="U20" s="5"/>
      <c r="V20" s="5"/>
      <c r="W20" s="5"/>
      <c r="X20" s="5">
        <v>1</v>
      </c>
      <c r="Y20" s="5"/>
      <c r="Z20" s="5"/>
      <c r="AA20" s="5"/>
      <c r="AB20" s="5">
        <v>1</v>
      </c>
      <c r="AC20" s="5"/>
      <c r="AD20" s="5"/>
      <c r="AE20" s="5"/>
      <c r="AF20" s="5">
        <f>AF19+E20</f>
        <v>21.5</v>
      </c>
    </row>
    <row r="21" spans="1:32" s="3" customFormat="1" ht="25.05" customHeight="1" x14ac:dyDescent="0.3">
      <c r="A21" s="2"/>
      <c r="B21" s="55"/>
      <c r="C21" s="4" t="s">
        <v>82</v>
      </c>
      <c r="D21" s="5" t="s">
        <v>74</v>
      </c>
      <c r="E21" s="5">
        <v>0.25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>
        <v>1</v>
      </c>
      <c r="Q21" s="5"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>
        <f>AF20+E21</f>
        <v>21.75</v>
      </c>
    </row>
    <row r="22" spans="1:32" s="3" customFormat="1" ht="25.05" customHeight="1" x14ac:dyDescent="0.3">
      <c r="A22" s="2"/>
      <c r="B22" s="55"/>
      <c r="C22" s="4" t="s">
        <v>81</v>
      </c>
      <c r="D22" s="5" t="s">
        <v>30</v>
      </c>
      <c r="E22" s="5">
        <v>5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>
        <v>1</v>
      </c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>
        <f>AF21+E22</f>
        <v>26.75</v>
      </c>
    </row>
    <row r="23" spans="1:32" s="3" customFormat="1" ht="25.05" customHeight="1" x14ac:dyDescent="0.3">
      <c r="A23" s="2"/>
      <c r="B23" s="55"/>
      <c r="C23" s="4" t="s">
        <v>84</v>
      </c>
      <c r="D23" s="5" t="s">
        <v>30</v>
      </c>
      <c r="E23" s="5">
        <v>5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>
        <v>1</v>
      </c>
      <c r="W23" s="5"/>
      <c r="X23" s="5"/>
      <c r="Y23" s="5"/>
      <c r="Z23" s="5"/>
      <c r="AA23" s="5"/>
      <c r="AB23" s="5"/>
      <c r="AC23" s="5"/>
      <c r="AD23" s="5"/>
      <c r="AE23" s="5"/>
      <c r="AF23" s="5">
        <f>AF22+E23</f>
        <v>31.75</v>
      </c>
    </row>
    <row r="24" spans="1:32" s="3" customFormat="1" ht="25.05" customHeight="1" x14ac:dyDescent="0.3">
      <c r="A24" s="2"/>
      <c r="B24" s="56"/>
      <c r="C24" s="4" t="s">
        <v>85</v>
      </c>
      <c r="D24" s="5" t="s">
        <v>30</v>
      </c>
      <c r="E24" s="5">
        <v>5</v>
      </c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>
        <v>1</v>
      </c>
      <c r="Y24" s="5"/>
      <c r="Z24" s="5"/>
      <c r="AA24" s="5"/>
      <c r="AB24" s="5"/>
      <c r="AC24" s="5"/>
      <c r="AD24" s="5"/>
      <c r="AE24" s="5"/>
      <c r="AF24" s="5">
        <f>AF23+E24</f>
        <v>36.75</v>
      </c>
    </row>
    <row r="25" spans="1:32" s="3" customFormat="1" ht="25.05" customHeight="1" x14ac:dyDescent="0.3">
      <c r="A25" s="2"/>
      <c r="B25" s="14" t="s">
        <v>22</v>
      </c>
      <c r="C25" s="4" t="s">
        <v>79</v>
      </c>
      <c r="D25" s="5" t="s">
        <v>30</v>
      </c>
      <c r="E25" s="5">
        <v>0.5</v>
      </c>
      <c r="F25" s="5"/>
      <c r="G25" s="5"/>
      <c r="H25" s="5"/>
      <c r="I25" s="5"/>
      <c r="J25" s="5"/>
      <c r="K25" s="5"/>
      <c r="L25" s="5"/>
      <c r="M25" s="5"/>
      <c r="N25" s="5"/>
      <c r="O25" s="5"/>
      <c r="P25" s="5">
        <v>1</v>
      </c>
      <c r="Q25" s="5">
        <v>1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>
        <v>1</v>
      </c>
      <c r="AC25" s="5"/>
      <c r="AD25" s="5"/>
      <c r="AE25" s="5"/>
      <c r="AF25" s="5">
        <f>AF24+E25</f>
        <v>37.25</v>
      </c>
    </row>
    <row r="26" spans="1:32" s="3" customFormat="1" ht="25.05" customHeight="1" x14ac:dyDescent="0.3">
      <c r="A26" s="2"/>
      <c r="B26" s="15"/>
      <c r="C26" s="4" t="s">
        <v>80</v>
      </c>
      <c r="D26" s="5" t="s">
        <v>30</v>
      </c>
      <c r="E26" s="5">
        <v>0.5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>
        <v>1</v>
      </c>
      <c r="Q26" s="5">
        <v>1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>
        <v>1</v>
      </c>
      <c r="AC26" s="5"/>
      <c r="AD26" s="5"/>
      <c r="AE26" s="5"/>
      <c r="AF26" s="5">
        <f>AF25+E26</f>
        <v>37.75</v>
      </c>
    </row>
    <row r="27" spans="1:32" s="3" customFormat="1" ht="25.05" customHeight="1" x14ac:dyDescent="0.3">
      <c r="A27" s="2"/>
      <c r="B27" s="15"/>
      <c r="C27" s="4" t="s">
        <v>86</v>
      </c>
      <c r="D27" s="5" t="s">
        <v>30</v>
      </c>
      <c r="E27" s="5">
        <v>5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>
        <v>1</v>
      </c>
      <c r="AC27" s="5"/>
      <c r="AD27" s="5"/>
      <c r="AE27" s="5"/>
      <c r="AF27" s="5">
        <f>AF26+E27</f>
        <v>42.75</v>
      </c>
    </row>
    <row r="28" spans="1:32" s="3" customFormat="1" ht="25.05" customHeight="1" x14ac:dyDescent="0.3">
      <c r="A28" s="2"/>
      <c r="B28" s="15"/>
      <c r="C28" s="4" t="s">
        <v>75</v>
      </c>
      <c r="D28" s="5" t="s">
        <v>89</v>
      </c>
      <c r="E28" s="5">
        <v>1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>
        <v>1</v>
      </c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>
        <f>AF27+E28</f>
        <v>43.75</v>
      </c>
    </row>
    <row r="29" spans="1:32" s="3" customFormat="1" ht="25.05" customHeight="1" x14ac:dyDescent="0.3">
      <c r="A29" s="2"/>
      <c r="B29" s="16"/>
      <c r="C29" s="4" t="s">
        <v>87</v>
      </c>
      <c r="D29" s="5" t="s">
        <v>88</v>
      </c>
      <c r="E29" s="5">
        <v>4</v>
      </c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>
        <v>1</v>
      </c>
      <c r="AA29" s="5"/>
      <c r="AB29" s="5"/>
      <c r="AC29" s="5"/>
      <c r="AD29" s="5"/>
      <c r="AE29" s="5"/>
      <c r="AF29" s="5">
        <f>AF28+E29</f>
        <v>47.75</v>
      </c>
    </row>
    <row r="30" spans="1:32" s="3" customFormat="1" ht="25.05" customHeight="1" x14ac:dyDescent="0.3">
      <c r="A30" s="2"/>
      <c r="B30" s="57" t="s">
        <v>23</v>
      </c>
      <c r="C30" s="4" t="s">
        <v>78</v>
      </c>
      <c r="D30" s="5" t="s">
        <v>64</v>
      </c>
      <c r="E30" s="5">
        <v>1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>
        <v>1</v>
      </c>
      <c r="AE30" s="5"/>
      <c r="AF30" s="5">
        <f>AF29+E30</f>
        <v>48.75</v>
      </c>
    </row>
    <row r="31" spans="1:32" s="3" customFormat="1" ht="25.05" customHeight="1" x14ac:dyDescent="0.3">
      <c r="A31" s="2"/>
      <c r="B31" s="55"/>
      <c r="C31" s="4" t="s">
        <v>76</v>
      </c>
      <c r="D31" s="5" t="s">
        <v>89</v>
      </c>
      <c r="E31" s="5">
        <v>1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>
        <v>1</v>
      </c>
      <c r="AE31" s="5"/>
      <c r="AF31" s="5">
        <f>AF30+E31</f>
        <v>49.75</v>
      </c>
    </row>
    <row r="32" spans="1:32" s="3" customFormat="1" ht="25.05" customHeight="1" x14ac:dyDescent="0.3">
      <c r="A32" s="2"/>
      <c r="B32" s="56"/>
      <c r="C32" s="4" t="s">
        <v>83</v>
      </c>
      <c r="D32" s="5" t="s">
        <v>74</v>
      </c>
      <c r="E32" s="5">
        <v>0.25</v>
      </c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>
        <v>1</v>
      </c>
      <c r="AE32" s="5"/>
      <c r="AF32" s="5">
        <f>AF31+E32</f>
        <v>50</v>
      </c>
    </row>
    <row r="33" spans="1:32" ht="15" customHeight="1" x14ac:dyDescent="0.3">
      <c r="A33" s="2"/>
      <c r="B33" s="37"/>
      <c r="C33" s="38"/>
      <c r="D33" s="58" t="s">
        <v>25</v>
      </c>
      <c r="E33" s="58"/>
      <c r="F33" s="36">
        <f>SUM(F13:F32)</f>
        <v>1</v>
      </c>
      <c r="G33" s="36"/>
      <c r="H33" s="36">
        <f>SUM(H13:H32)</f>
        <v>1</v>
      </c>
      <c r="I33" s="36"/>
      <c r="J33" s="36">
        <f>SUM(J13:J32)</f>
        <v>4</v>
      </c>
      <c r="K33" s="36"/>
      <c r="L33" s="36">
        <f>SUM(L13:L32)</f>
        <v>2</v>
      </c>
      <c r="M33" s="36"/>
      <c r="N33" s="36">
        <f>SUM(N13:N32)</f>
        <v>1</v>
      </c>
      <c r="O33" s="36"/>
      <c r="P33" s="36">
        <f>SUM(P13:P32)</f>
        <v>4</v>
      </c>
      <c r="Q33" s="36"/>
      <c r="R33" s="36">
        <f>SUM(R13:R32)</f>
        <v>1</v>
      </c>
      <c r="S33" s="36"/>
      <c r="T33" s="36">
        <f>SUM(T13:T32)</f>
        <v>3</v>
      </c>
      <c r="U33" s="36"/>
      <c r="V33" s="36">
        <f>SUM(V13:V32)</f>
        <v>1</v>
      </c>
      <c r="W33" s="36"/>
      <c r="X33" s="36">
        <f>SUM(X13:X32)</f>
        <v>2</v>
      </c>
      <c r="Y33" s="36"/>
      <c r="Z33" s="36">
        <f>SUM(Z13:Z32)</f>
        <v>1</v>
      </c>
      <c r="AA33" s="36"/>
      <c r="AB33" s="36">
        <f>SUM(AB13:AB32)</f>
        <v>5</v>
      </c>
      <c r="AC33" s="36"/>
      <c r="AD33" s="36">
        <f>SUM(AD13:AD32)</f>
        <v>3</v>
      </c>
      <c r="AE33" s="36"/>
      <c r="AF33" s="60">
        <f>SUM(F33:AE33)</f>
        <v>29</v>
      </c>
    </row>
    <row r="34" spans="1:32" ht="15" customHeight="1" x14ac:dyDescent="0.3">
      <c r="A34" s="2"/>
      <c r="B34" s="76"/>
      <c r="C34" s="39"/>
      <c r="D34" s="61" t="s">
        <v>26</v>
      </c>
      <c r="E34" s="61"/>
      <c r="F34" s="35">
        <f>SUM(G13:G32)</f>
        <v>1</v>
      </c>
      <c r="G34" s="35"/>
      <c r="H34" s="35">
        <f>SUM(I13:I32)</f>
        <v>1</v>
      </c>
      <c r="I34" s="35"/>
      <c r="J34" s="35">
        <f>SUM(K13:K32)</f>
        <v>4</v>
      </c>
      <c r="K34" s="35"/>
      <c r="L34" s="35">
        <f>SUM(M13:M32)</f>
        <v>2</v>
      </c>
      <c r="M34" s="35"/>
      <c r="N34" s="35">
        <f>SUM(O13:O32)</f>
        <v>1</v>
      </c>
      <c r="O34" s="35"/>
      <c r="P34" s="35">
        <f>SUM(Q13:Q32)</f>
        <v>4</v>
      </c>
      <c r="Q34" s="35"/>
      <c r="R34" s="35">
        <f>SUM(S13:S32)</f>
        <v>0</v>
      </c>
      <c r="S34" s="35"/>
      <c r="T34" s="35">
        <f>SUM(U13:U32)</f>
        <v>0</v>
      </c>
      <c r="U34" s="35"/>
      <c r="V34" s="35">
        <f>SUM(W13:W32)</f>
        <v>0</v>
      </c>
      <c r="W34" s="35"/>
      <c r="X34" s="35">
        <f>SUM(Y13:Y32)</f>
        <v>0</v>
      </c>
      <c r="Y34" s="35"/>
      <c r="Z34" s="35">
        <f>SUM(AA13:AA32)</f>
        <v>0</v>
      </c>
      <c r="AA34" s="35"/>
      <c r="AB34" s="35">
        <f>SUM(AC13:AC32)</f>
        <v>0</v>
      </c>
      <c r="AC34" s="35"/>
      <c r="AD34" s="35">
        <f>SUM(AE13:AE32)</f>
        <v>0</v>
      </c>
      <c r="AE34" s="35"/>
      <c r="AF34" s="62">
        <f>SUM(F34:AE34)</f>
        <v>13</v>
      </c>
    </row>
    <row r="35" spans="1:32" ht="15" customHeight="1" x14ac:dyDescent="0.3">
      <c r="A35" s="2"/>
      <c r="B35" s="76"/>
      <c r="C35" s="39"/>
      <c r="D35" s="59" t="s">
        <v>27</v>
      </c>
      <c r="E35" s="59"/>
      <c r="F35" s="35">
        <f>COUNTIF(G13:G32,"R")</f>
        <v>0</v>
      </c>
      <c r="G35" s="35"/>
      <c r="H35" s="35">
        <f>COUNTIF(I13:I32,"R")</f>
        <v>0</v>
      </c>
      <c r="I35" s="35"/>
      <c r="J35" s="35">
        <f>COUNTIF(K13:K32,"R")</f>
        <v>0</v>
      </c>
      <c r="K35" s="35"/>
      <c r="L35" s="35">
        <f>COUNTIF(M13:M32,"R")</f>
        <v>0</v>
      </c>
      <c r="M35" s="35"/>
      <c r="N35" s="35">
        <f>COUNTIF(O13:O32,"R")</f>
        <v>0</v>
      </c>
      <c r="O35" s="35"/>
      <c r="P35" s="35">
        <f>COUNTIF(Q13:Q32,"R")</f>
        <v>0</v>
      </c>
      <c r="Q35" s="35"/>
      <c r="R35" s="35">
        <f>COUNTIF(S13:S32,"R")</f>
        <v>0</v>
      </c>
      <c r="S35" s="35"/>
      <c r="T35" s="35">
        <f>COUNTIF(U13:U32,"R")</f>
        <v>0</v>
      </c>
      <c r="U35" s="35"/>
      <c r="V35" s="35">
        <f>COUNTIF(W13:W32,"R")</f>
        <v>0</v>
      </c>
      <c r="W35" s="35"/>
      <c r="X35" s="35">
        <f>COUNTIF(Y13:Y32,"R")</f>
        <v>0</v>
      </c>
      <c r="Y35" s="35"/>
      <c r="Z35" s="35">
        <f>COUNTIF(AA13:AA32,"R")</f>
        <v>0</v>
      </c>
      <c r="AA35" s="35"/>
      <c r="AB35" s="35">
        <f>COUNTIF(AC13:AC32,"R")</f>
        <v>0</v>
      </c>
      <c r="AC35" s="35"/>
      <c r="AD35" s="35">
        <f>COUNTIF(AE13:AE32,"R")</f>
        <v>0</v>
      </c>
      <c r="AE35" s="35"/>
      <c r="AF35" s="49">
        <f>SUM(F35:AE35)</f>
        <v>0</v>
      </c>
    </row>
    <row r="36" spans="1:32" ht="15" customHeight="1" x14ac:dyDescent="0.3">
      <c r="A36" s="2"/>
      <c r="B36" s="76"/>
      <c r="C36" s="39"/>
      <c r="D36" s="61" t="s">
        <v>31</v>
      </c>
      <c r="E36" s="61"/>
      <c r="F36" s="34">
        <f>+F34/F33</f>
        <v>1</v>
      </c>
      <c r="G36" s="34"/>
      <c r="H36" s="34">
        <f>+H34/H33</f>
        <v>1</v>
      </c>
      <c r="I36" s="34"/>
      <c r="J36" s="34">
        <f>+J34/J33</f>
        <v>1</v>
      </c>
      <c r="K36" s="34"/>
      <c r="L36" s="34">
        <f>+L34/L33</f>
        <v>1</v>
      </c>
      <c r="M36" s="34"/>
      <c r="N36" s="34">
        <f>+N34/N33</f>
        <v>1</v>
      </c>
      <c r="O36" s="34"/>
      <c r="P36" s="34">
        <f>+P34/P33</f>
        <v>1</v>
      </c>
      <c r="Q36" s="34"/>
      <c r="R36" s="34">
        <f>+R34/R33</f>
        <v>0</v>
      </c>
      <c r="S36" s="34"/>
      <c r="T36" s="34">
        <f>+T34/T33</f>
        <v>0</v>
      </c>
      <c r="U36" s="34"/>
      <c r="V36" s="34">
        <f>+V34/V33</f>
        <v>0</v>
      </c>
      <c r="W36" s="34"/>
      <c r="X36" s="34">
        <f>+X34/X33</f>
        <v>0</v>
      </c>
      <c r="Y36" s="34"/>
      <c r="Z36" s="34">
        <f>+Z34/Z33</f>
        <v>0</v>
      </c>
      <c r="AA36" s="34"/>
      <c r="AB36" s="34">
        <f>+AB34/AB33</f>
        <v>0</v>
      </c>
      <c r="AC36" s="34"/>
      <c r="AD36" s="34">
        <f>+AD34/AD33</f>
        <v>0</v>
      </c>
      <c r="AE36" s="34"/>
      <c r="AF36" s="63">
        <f>+AF34/AF33</f>
        <v>0.44827586206896552</v>
      </c>
    </row>
    <row r="37" spans="1:32" ht="19.95" customHeight="1" x14ac:dyDescent="0.3"/>
    <row r="38" spans="1:32" ht="20.100000000000001" customHeight="1" x14ac:dyDescent="0.3">
      <c r="B38" s="64" t="s">
        <v>18</v>
      </c>
      <c r="C38" s="64"/>
      <c r="D38" s="64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  <c r="AD38" s="64"/>
      <c r="AE38" s="64"/>
      <c r="AF38" s="64"/>
    </row>
    <row r="39" spans="1:32" ht="20.100000000000001" customHeight="1" x14ac:dyDescent="0.3">
      <c r="B39" s="32" t="s">
        <v>16</v>
      </c>
      <c r="C39" s="33"/>
      <c r="D39" s="78" t="s">
        <v>12</v>
      </c>
      <c r="E39" s="79"/>
      <c r="F39" s="30" t="s">
        <v>33</v>
      </c>
      <c r="G39" s="31"/>
      <c r="H39" s="30" t="s">
        <v>34</v>
      </c>
      <c r="I39" s="31"/>
      <c r="J39" s="30" t="s">
        <v>35</v>
      </c>
      <c r="K39" s="31"/>
      <c r="L39" s="30" t="s">
        <v>36</v>
      </c>
      <c r="M39" s="31"/>
      <c r="N39" s="30" t="s">
        <v>37</v>
      </c>
      <c r="O39" s="31"/>
      <c r="P39" s="30" t="s">
        <v>38</v>
      </c>
      <c r="Q39" s="31"/>
      <c r="R39" s="30" t="s">
        <v>39</v>
      </c>
      <c r="S39" s="31"/>
      <c r="T39" s="30" t="s">
        <v>40</v>
      </c>
      <c r="U39" s="31"/>
      <c r="V39" s="30" t="s">
        <v>41</v>
      </c>
      <c r="W39" s="31"/>
      <c r="X39" s="30" t="s">
        <v>42</v>
      </c>
      <c r="Y39" s="31"/>
      <c r="Z39" s="30" t="s">
        <v>43</v>
      </c>
      <c r="AA39" s="31"/>
      <c r="AB39" s="30" t="s">
        <v>44</v>
      </c>
      <c r="AC39" s="31"/>
      <c r="AD39" s="30" t="s">
        <v>44</v>
      </c>
      <c r="AE39" s="31"/>
      <c r="AF39" s="7" t="s">
        <v>13</v>
      </c>
    </row>
    <row r="40" spans="1:32" ht="20.100000000000001" customHeight="1" x14ac:dyDescent="0.3">
      <c r="B40" s="21" t="s">
        <v>28</v>
      </c>
      <c r="C40" s="22"/>
      <c r="D40" s="80" t="s">
        <v>19</v>
      </c>
      <c r="E40" s="81"/>
      <c r="F40" s="29">
        <f>F33</f>
        <v>1</v>
      </c>
      <c r="G40" s="29"/>
      <c r="H40" s="29">
        <f t="shared" ref="H40:H41" si="0">H33</f>
        <v>1</v>
      </c>
      <c r="I40" s="29"/>
      <c r="J40" s="29">
        <f t="shared" ref="J40:J41" si="1">J33</f>
        <v>4</v>
      </c>
      <c r="K40" s="29"/>
      <c r="L40" s="29">
        <f t="shared" ref="L40:L41" si="2">L33</f>
        <v>2</v>
      </c>
      <c r="M40" s="29"/>
      <c r="N40" s="29">
        <f t="shared" ref="N40:N41" si="3">N33</f>
        <v>1</v>
      </c>
      <c r="O40" s="29"/>
      <c r="P40" s="29">
        <f t="shared" ref="P40:P41" si="4">P33</f>
        <v>4</v>
      </c>
      <c r="Q40" s="29"/>
      <c r="R40" s="29">
        <f t="shared" ref="R40:R41" si="5">R33</f>
        <v>1</v>
      </c>
      <c r="S40" s="29"/>
      <c r="T40" s="29">
        <f t="shared" ref="T40:T41" si="6">T33</f>
        <v>3</v>
      </c>
      <c r="U40" s="29"/>
      <c r="V40" s="29">
        <f t="shared" ref="V40:V41" si="7">V33</f>
        <v>1</v>
      </c>
      <c r="W40" s="29"/>
      <c r="X40" s="29">
        <f t="shared" ref="X40:X41" si="8">X33</f>
        <v>2</v>
      </c>
      <c r="Y40" s="29"/>
      <c r="Z40" s="29">
        <f t="shared" ref="Z40:Z41" si="9">Z33</f>
        <v>1</v>
      </c>
      <c r="AA40" s="29"/>
      <c r="AB40" s="29">
        <f t="shared" ref="AB40:AD41" si="10">AB33</f>
        <v>5</v>
      </c>
      <c r="AC40" s="29"/>
      <c r="AD40" s="29">
        <f t="shared" si="10"/>
        <v>3</v>
      </c>
      <c r="AE40" s="29"/>
      <c r="AF40" s="8">
        <f>AF33</f>
        <v>29</v>
      </c>
    </row>
    <row r="41" spans="1:32" ht="20.100000000000001" customHeight="1" x14ac:dyDescent="0.3">
      <c r="B41" s="23"/>
      <c r="C41" s="24"/>
      <c r="D41" s="80" t="s">
        <v>20</v>
      </c>
      <c r="E41" s="81"/>
      <c r="F41" s="29">
        <f>F34</f>
        <v>1</v>
      </c>
      <c r="G41" s="29"/>
      <c r="H41" s="29">
        <f t="shared" si="0"/>
        <v>1</v>
      </c>
      <c r="I41" s="29"/>
      <c r="J41" s="29">
        <f t="shared" si="1"/>
        <v>4</v>
      </c>
      <c r="K41" s="29"/>
      <c r="L41" s="29">
        <f t="shared" si="2"/>
        <v>2</v>
      </c>
      <c r="M41" s="29"/>
      <c r="N41" s="29">
        <f t="shared" si="3"/>
        <v>1</v>
      </c>
      <c r="O41" s="29"/>
      <c r="P41" s="29">
        <f t="shared" si="4"/>
        <v>4</v>
      </c>
      <c r="Q41" s="29"/>
      <c r="R41" s="29">
        <f t="shared" si="5"/>
        <v>0</v>
      </c>
      <c r="S41" s="29"/>
      <c r="T41" s="29">
        <f t="shared" si="6"/>
        <v>0</v>
      </c>
      <c r="U41" s="29"/>
      <c r="V41" s="29">
        <f t="shared" si="7"/>
        <v>0</v>
      </c>
      <c r="W41" s="29"/>
      <c r="X41" s="29">
        <f t="shared" si="8"/>
        <v>0</v>
      </c>
      <c r="Y41" s="29"/>
      <c r="Z41" s="29">
        <f t="shared" si="9"/>
        <v>0</v>
      </c>
      <c r="AA41" s="29"/>
      <c r="AB41" s="29">
        <f t="shared" si="10"/>
        <v>0</v>
      </c>
      <c r="AC41" s="29"/>
      <c r="AD41" s="29">
        <f t="shared" si="10"/>
        <v>0</v>
      </c>
      <c r="AE41" s="29"/>
      <c r="AF41" s="8">
        <f>AF34</f>
        <v>13</v>
      </c>
    </row>
    <row r="42" spans="1:32" ht="20.100000000000001" customHeight="1" x14ac:dyDescent="0.3">
      <c r="B42" s="23"/>
      <c r="C42" s="24"/>
      <c r="D42" s="82" t="s">
        <v>14</v>
      </c>
      <c r="E42" s="83"/>
      <c r="F42" s="27">
        <f>F36</f>
        <v>1</v>
      </c>
      <c r="G42" s="28"/>
      <c r="H42" s="27">
        <f t="shared" ref="H42" si="11">H36</f>
        <v>1</v>
      </c>
      <c r="I42" s="28"/>
      <c r="J42" s="27">
        <f t="shared" ref="J42" si="12">J36</f>
        <v>1</v>
      </c>
      <c r="K42" s="28"/>
      <c r="L42" s="27">
        <f t="shared" ref="L42" si="13">L36</f>
        <v>1</v>
      </c>
      <c r="M42" s="28"/>
      <c r="N42" s="27">
        <f t="shared" ref="N42" si="14">N36</f>
        <v>1</v>
      </c>
      <c r="O42" s="28"/>
      <c r="P42" s="27">
        <f t="shared" ref="P42" si="15">P36</f>
        <v>1</v>
      </c>
      <c r="Q42" s="28"/>
      <c r="R42" s="27">
        <f t="shared" ref="R42" si="16">R36</f>
        <v>0</v>
      </c>
      <c r="S42" s="28"/>
      <c r="T42" s="27">
        <f t="shared" ref="T42" si="17">T36</f>
        <v>0</v>
      </c>
      <c r="U42" s="28"/>
      <c r="V42" s="27">
        <f t="shared" ref="V42" si="18">V36</f>
        <v>0</v>
      </c>
      <c r="W42" s="28"/>
      <c r="X42" s="27">
        <f t="shared" ref="X42" si="19">X36</f>
        <v>0</v>
      </c>
      <c r="Y42" s="28"/>
      <c r="Z42" s="27">
        <f t="shared" ref="Z42" si="20">Z36</f>
        <v>0</v>
      </c>
      <c r="AA42" s="28"/>
      <c r="AB42" s="27">
        <f t="shared" ref="AB42:AD42" si="21">AB36</f>
        <v>0</v>
      </c>
      <c r="AC42" s="28"/>
      <c r="AD42" s="27">
        <f t="shared" si="21"/>
        <v>0</v>
      </c>
      <c r="AE42" s="28"/>
      <c r="AF42" s="9">
        <f>AF36</f>
        <v>0.44827586206896552</v>
      </c>
    </row>
    <row r="43" spans="1:32" ht="20.100000000000001" customHeight="1" x14ac:dyDescent="0.3">
      <c r="B43" s="25"/>
      <c r="C43" s="26"/>
      <c r="D43" s="82" t="s">
        <v>15</v>
      </c>
      <c r="E43" s="83"/>
      <c r="F43" s="18">
        <v>0.85</v>
      </c>
      <c r="G43" s="19"/>
      <c r="H43" s="18">
        <v>0.85</v>
      </c>
      <c r="I43" s="19"/>
      <c r="J43" s="18">
        <v>0.85</v>
      </c>
      <c r="K43" s="19"/>
      <c r="L43" s="18">
        <v>0.85</v>
      </c>
      <c r="M43" s="19"/>
      <c r="N43" s="18">
        <v>0.85</v>
      </c>
      <c r="O43" s="19"/>
      <c r="P43" s="18">
        <v>0.85</v>
      </c>
      <c r="Q43" s="19"/>
      <c r="R43" s="18">
        <v>0.85</v>
      </c>
      <c r="S43" s="19"/>
      <c r="T43" s="20">
        <v>0.85</v>
      </c>
      <c r="U43" s="20"/>
      <c r="V43" s="20">
        <v>0.85</v>
      </c>
      <c r="W43" s="20"/>
      <c r="X43" s="18">
        <v>0.85</v>
      </c>
      <c r="Y43" s="19"/>
      <c r="Z43" s="18">
        <v>0.85</v>
      </c>
      <c r="AA43" s="19"/>
      <c r="AB43" s="18">
        <v>0.85</v>
      </c>
      <c r="AC43" s="19"/>
      <c r="AD43" s="18">
        <v>0.85</v>
      </c>
      <c r="AE43" s="19"/>
      <c r="AF43" s="10">
        <v>0.85</v>
      </c>
    </row>
    <row r="44" spans="1:32" ht="20.100000000000001" customHeight="1" x14ac:dyDescent="0.3">
      <c r="B44" s="65" t="s">
        <v>17</v>
      </c>
      <c r="C44" s="66"/>
      <c r="D44" s="66"/>
      <c r="E44" s="66"/>
      <c r="F44" s="66"/>
      <c r="G44" s="66"/>
      <c r="H44" s="66"/>
      <c r="I44" s="66"/>
      <c r="J44" s="67"/>
      <c r="K44" s="64" t="s">
        <v>29</v>
      </c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  <c r="Y44" s="64"/>
      <c r="Z44" s="64"/>
      <c r="AA44" s="64"/>
      <c r="AB44" s="64"/>
      <c r="AC44" s="64"/>
      <c r="AD44" s="64"/>
      <c r="AE44" s="64"/>
      <c r="AF44" s="64"/>
    </row>
    <row r="45" spans="1:32" ht="25.05" customHeight="1" x14ac:dyDescent="0.3">
      <c r="B45" s="74" t="s">
        <v>52</v>
      </c>
      <c r="C45" s="71" t="s">
        <v>90</v>
      </c>
      <c r="D45" s="72"/>
      <c r="E45" s="72"/>
      <c r="F45" s="72"/>
      <c r="G45" s="72"/>
      <c r="H45" s="72"/>
      <c r="I45" s="72"/>
      <c r="J45" s="73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</row>
    <row r="46" spans="1:32" ht="25.05" customHeight="1" x14ac:dyDescent="0.3">
      <c r="B46" s="74" t="s">
        <v>53</v>
      </c>
      <c r="C46" s="71" t="s">
        <v>90</v>
      </c>
      <c r="D46" s="72"/>
      <c r="E46" s="72"/>
      <c r="F46" s="72"/>
      <c r="G46" s="72"/>
      <c r="H46" s="72"/>
      <c r="I46" s="72"/>
      <c r="J46" s="73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</row>
    <row r="47" spans="1:32" ht="25.05" customHeight="1" x14ac:dyDescent="0.3">
      <c r="B47" s="74" t="s">
        <v>54</v>
      </c>
      <c r="C47" s="71" t="s">
        <v>90</v>
      </c>
      <c r="D47" s="72"/>
      <c r="E47" s="72"/>
      <c r="F47" s="72"/>
      <c r="G47" s="72"/>
      <c r="H47" s="72"/>
      <c r="I47" s="72"/>
      <c r="J47" s="73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</row>
    <row r="48" spans="1:32" ht="25.05" customHeight="1" x14ac:dyDescent="0.3">
      <c r="B48" s="74" t="s">
        <v>55</v>
      </c>
      <c r="C48" s="71" t="s">
        <v>90</v>
      </c>
      <c r="D48" s="72"/>
      <c r="E48" s="72"/>
      <c r="F48" s="72"/>
      <c r="G48" s="72"/>
      <c r="H48" s="72"/>
      <c r="I48" s="72"/>
      <c r="J48" s="73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</row>
    <row r="49" spans="2:32" ht="25.05" customHeight="1" x14ac:dyDescent="0.3">
      <c r="B49" s="74" t="s">
        <v>56</v>
      </c>
      <c r="C49" s="71" t="s">
        <v>90</v>
      </c>
      <c r="D49" s="72"/>
      <c r="E49" s="72"/>
      <c r="F49" s="72"/>
      <c r="G49" s="72"/>
      <c r="H49" s="72"/>
      <c r="I49" s="72"/>
      <c r="J49" s="73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</row>
    <row r="50" spans="2:32" ht="25.05" customHeight="1" x14ac:dyDescent="0.3">
      <c r="B50" s="74" t="s">
        <v>57</v>
      </c>
      <c r="C50" s="71" t="s">
        <v>90</v>
      </c>
      <c r="D50" s="72"/>
      <c r="E50" s="72"/>
      <c r="F50" s="72"/>
      <c r="G50" s="72"/>
      <c r="H50" s="72"/>
      <c r="I50" s="72"/>
      <c r="J50" s="73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</row>
    <row r="51" spans="2:32" ht="25.05" customHeight="1" x14ac:dyDescent="0.3">
      <c r="B51" s="74" t="s">
        <v>58</v>
      </c>
      <c r="C51" s="71"/>
      <c r="D51" s="72"/>
      <c r="E51" s="72"/>
      <c r="F51" s="72"/>
      <c r="G51" s="72"/>
      <c r="H51" s="72"/>
      <c r="I51" s="72"/>
      <c r="J51" s="73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</row>
    <row r="52" spans="2:32" ht="25.05" customHeight="1" x14ac:dyDescent="0.3">
      <c r="B52" s="74" t="s">
        <v>59</v>
      </c>
      <c r="C52" s="71"/>
      <c r="D52" s="72"/>
      <c r="E52" s="72"/>
      <c r="F52" s="72"/>
      <c r="G52" s="72"/>
      <c r="H52" s="72"/>
      <c r="I52" s="72"/>
      <c r="J52" s="73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</row>
    <row r="53" spans="2:32" ht="25.05" customHeight="1" x14ac:dyDescent="0.3">
      <c r="B53" s="74" t="s">
        <v>60</v>
      </c>
      <c r="C53" s="71"/>
      <c r="D53" s="72"/>
      <c r="E53" s="72"/>
      <c r="F53" s="72"/>
      <c r="G53" s="72"/>
      <c r="H53" s="72"/>
      <c r="I53" s="72"/>
      <c r="J53" s="73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</row>
    <row r="54" spans="2:32" ht="25.05" customHeight="1" x14ac:dyDescent="0.3">
      <c r="B54" s="74" t="s">
        <v>61</v>
      </c>
      <c r="C54" s="71"/>
      <c r="D54" s="72"/>
      <c r="E54" s="72"/>
      <c r="F54" s="72"/>
      <c r="G54" s="72"/>
      <c r="H54" s="72"/>
      <c r="I54" s="72"/>
      <c r="J54" s="73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</row>
    <row r="55" spans="2:32" ht="25.05" customHeight="1" x14ac:dyDescent="0.3">
      <c r="B55" s="74" t="s">
        <v>62</v>
      </c>
      <c r="C55" s="71"/>
      <c r="D55" s="72"/>
      <c r="E55" s="72"/>
      <c r="F55" s="72"/>
      <c r="G55" s="72"/>
      <c r="H55" s="72"/>
      <c r="I55" s="72"/>
      <c r="J55" s="73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</row>
    <row r="56" spans="2:32" ht="25.05" customHeight="1" x14ac:dyDescent="0.3">
      <c r="B56" s="75" t="s">
        <v>63</v>
      </c>
      <c r="C56" s="71"/>
      <c r="D56" s="72"/>
      <c r="E56" s="72"/>
      <c r="F56" s="72"/>
      <c r="G56" s="72"/>
      <c r="H56" s="72"/>
      <c r="I56" s="72"/>
      <c r="J56" s="73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</row>
  </sheetData>
  <autoFilter ref="A12:AF36" xr:uid="{00000000-0009-0000-0000-000002000000}"/>
  <mergeCells count="183">
    <mergeCell ref="C54:J54"/>
    <mergeCell ref="C55:J55"/>
    <mergeCell ref="C56:J56"/>
    <mergeCell ref="K45:AF56"/>
    <mergeCell ref="D39:E39"/>
    <mergeCell ref="D40:E40"/>
    <mergeCell ref="D41:E41"/>
    <mergeCell ref="D42:E42"/>
    <mergeCell ref="D43:E43"/>
    <mergeCell ref="AB39:AC39"/>
    <mergeCell ref="AB40:AC40"/>
    <mergeCell ref="AB41:AC41"/>
    <mergeCell ref="AB42:AC42"/>
    <mergeCell ref="AB43:AC43"/>
    <mergeCell ref="C45:J45"/>
    <mergeCell ref="C46:J46"/>
    <mergeCell ref="C47:J47"/>
    <mergeCell ref="C48:J48"/>
    <mergeCell ref="C49:J49"/>
    <mergeCell ref="C50:J50"/>
    <mergeCell ref="C51:J51"/>
    <mergeCell ref="C52:J52"/>
    <mergeCell ref="C53:J53"/>
    <mergeCell ref="B6:C6"/>
    <mergeCell ref="D6:K6"/>
    <mergeCell ref="L6:X6"/>
    <mergeCell ref="Y6:AF6"/>
    <mergeCell ref="B7:C8"/>
    <mergeCell ref="D7:K8"/>
    <mergeCell ref="L7:X8"/>
    <mergeCell ref="Y7:AF8"/>
    <mergeCell ref="B2:C3"/>
    <mergeCell ref="D2:AF2"/>
    <mergeCell ref="D3:AF3"/>
    <mergeCell ref="B4:C4"/>
    <mergeCell ref="D4:K4"/>
    <mergeCell ref="L4:X4"/>
    <mergeCell ref="Y4:AF4"/>
    <mergeCell ref="AF11:AF12"/>
    <mergeCell ref="J11:K11"/>
    <mergeCell ref="L11:M11"/>
    <mergeCell ref="N11:O11"/>
    <mergeCell ref="P11:Q11"/>
    <mergeCell ref="R11:S11"/>
    <mergeCell ref="T11:U11"/>
    <mergeCell ref="B9:C9"/>
    <mergeCell ref="D9:K9"/>
    <mergeCell ref="L9:R9"/>
    <mergeCell ref="S9:X9"/>
    <mergeCell ref="Y9:AE9"/>
    <mergeCell ref="B11:B12"/>
    <mergeCell ref="C11:C12"/>
    <mergeCell ref="D11:D12"/>
    <mergeCell ref="F11:G11"/>
    <mergeCell ref="H11:I11"/>
    <mergeCell ref="X11:Y11"/>
    <mergeCell ref="Z11:AA11"/>
    <mergeCell ref="AD11:AE11"/>
    <mergeCell ref="E11:E12"/>
    <mergeCell ref="AB11:AC11"/>
    <mergeCell ref="V11:W11"/>
    <mergeCell ref="F34:G34"/>
    <mergeCell ref="H34:I34"/>
    <mergeCell ref="J34:K34"/>
    <mergeCell ref="L34:M34"/>
    <mergeCell ref="N34:O34"/>
    <mergeCell ref="P34:Q34"/>
    <mergeCell ref="J33:K33"/>
    <mergeCell ref="L33:M33"/>
    <mergeCell ref="N33:O33"/>
    <mergeCell ref="P33:Q33"/>
    <mergeCell ref="R34:S34"/>
    <mergeCell ref="T34:U34"/>
    <mergeCell ref="V34:W34"/>
    <mergeCell ref="V33:W33"/>
    <mergeCell ref="X33:Y33"/>
    <mergeCell ref="Z33:AA33"/>
    <mergeCell ref="AD33:AE33"/>
    <mergeCell ref="R33:S33"/>
    <mergeCell ref="T33:U33"/>
    <mergeCell ref="B25:B29"/>
    <mergeCell ref="B30:B32"/>
    <mergeCell ref="B33:C36"/>
    <mergeCell ref="F33:G33"/>
    <mergeCell ref="H33:I33"/>
    <mergeCell ref="F35:G35"/>
    <mergeCell ref="H35:I35"/>
    <mergeCell ref="F36:G36"/>
    <mergeCell ref="H36:I36"/>
    <mergeCell ref="J36:K36"/>
    <mergeCell ref="AB33:AC33"/>
    <mergeCell ref="AB34:AC34"/>
    <mergeCell ref="AB35:AC35"/>
    <mergeCell ref="AB36:AC36"/>
    <mergeCell ref="J35:K35"/>
    <mergeCell ref="L35:M35"/>
    <mergeCell ref="N35:O35"/>
    <mergeCell ref="P35:Q35"/>
    <mergeCell ref="R36:S36"/>
    <mergeCell ref="T36:U36"/>
    <mergeCell ref="X34:Y34"/>
    <mergeCell ref="Z34:AA34"/>
    <mergeCell ref="AD34:AE34"/>
    <mergeCell ref="V35:W35"/>
    <mergeCell ref="X35:Y35"/>
    <mergeCell ref="Z35:AA35"/>
    <mergeCell ref="AD35:AE35"/>
    <mergeCell ref="R35:S35"/>
    <mergeCell ref="T35:U35"/>
    <mergeCell ref="L36:M36"/>
    <mergeCell ref="N36:O36"/>
    <mergeCell ref="P36:Q36"/>
    <mergeCell ref="B38:AF38"/>
    <mergeCell ref="B39:C39"/>
    <mergeCell ref="F39:G39"/>
    <mergeCell ref="H39:I39"/>
    <mergeCell ref="J39:K39"/>
    <mergeCell ref="L39:M39"/>
    <mergeCell ref="N39:O39"/>
    <mergeCell ref="P39:Q39"/>
    <mergeCell ref="V36:W36"/>
    <mergeCell ref="X36:Y36"/>
    <mergeCell ref="Z36:AA36"/>
    <mergeCell ref="AD36:AE36"/>
    <mergeCell ref="F41:G41"/>
    <mergeCell ref="H41:I41"/>
    <mergeCell ref="J41:K41"/>
    <mergeCell ref="L41:M41"/>
    <mergeCell ref="N41:O41"/>
    <mergeCell ref="P41:Q41"/>
    <mergeCell ref="R41:S41"/>
    <mergeCell ref="T41:U41"/>
    <mergeCell ref="V41:W41"/>
    <mergeCell ref="X41:Y41"/>
    <mergeCell ref="Z41:AA41"/>
    <mergeCell ref="AD41:AE41"/>
    <mergeCell ref="R39:S39"/>
    <mergeCell ref="T39:U39"/>
    <mergeCell ref="V39:W39"/>
    <mergeCell ref="X39:Y39"/>
    <mergeCell ref="Z39:AA39"/>
    <mergeCell ref="AD39:AE39"/>
    <mergeCell ref="AD40:AE40"/>
    <mergeCell ref="P40:Q40"/>
    <mergeCell ref="R40:S40"/>
    <mergeCell ref="T40:U40"/>
    <mergeCell ref="V40:W40"/>
    <mergeCell ref="X40:Y40"/>
    <mergeCell ref="Z40:AA40"/>
    <mergeCell ref="F40:G40"/>
    <mergeCell ref="H40:I40"/>
    <mergeCell ref="J40:K40"/>
    <mergeCell ref="L40:M40"/>
    <mergeCell ref="N40:O40"/>
    <mergeCell ref="AD43:AE43"/>
    <mergeCell ref="F42:G42"/>
    <mergeCell ref="H42:I42"/>
    <mergeCell ref="J42:K42"/>
    <mergeCell ref="L42:M42"/>
    <mergeCell ref="N42:O42"/>
    <mergeCell ref="P42:Q42"/>
    <mergeCell ref="R42:S42"/>
    <mergeCell ref="T42:U42"/>
    <mergeCell ref="V42:W42"/>
    <mergeCell ref="B20:B24"/>
    <mergeCell ref="B13:B19"/>
    <mergeCell ref="B44:J44"/>
    <mergeCell ref="K44:AF44"/>
    <mergeCell ref="P43:Q43"/>
    <mergeCell ref="R43:S43"/>
    <mergeCell ref="T43:U43"/>
    <mergeCell ref="V43:W43"/>
    <mergeCell ref="X43:Y43"/>
    <mergeCell ref="Z43:AA43"/>
    <mergeCell ref="B40:C43"/>
    <mergeCell ref="X42:Y42"/>
    <mergeCell ref="Z42:AA42"/>
    <mergeCell ref="AD42:AE42"/>
    <mergeCell ref="F43:G43"/>
    <mergeCell ref="H43:I43"/>
    <mergeCell ref="J43:K43"/>
    <mergeCell ref="L43:M43"/>
    <mergeCell ref="N43:O43"/>
  </mergeCells>
  <phoneticPr fontId="14" type="noConversion"/>
  <conditionalFormatting sqref="F13:F32 H13:H32 J13:J32 L13:L32 N13:N32 P13:P32 R13:R32 T13:T32 V13:V32 X13:X32 Z13:Z32 AD13:AD32">
    <cfRule type="cellIs" dxfId="2" priority="7" operator="equal">
      <formula>1</formula>
    </cfRule>
  </conditionalFormatting>
  <conditionalFormatting sqref="G13:G32 I13:I32 K13:K32 M13:M32 O13:O32 Q13:Q32 S13:S32 U13:U32 W13:W32 Y13:Y32 AA13:AA32 AE13:AE32 AC13:AC32">
    <cfRule type="cellIs" dxfId="1" priority="8" operator="equal">
      <formula>1</formula>
    </cfRule>
  </conditionalFormatting>
  <conditionalFormatting sqref="AB13:AB32">
    <cfRule type="cellIs" dxfId="0" priority="1" operator="equal">
      <formula>1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scale="45" fitToHeight="0" orientation="portrait" horizontalDpi="4294967294" verticalDpi="36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Presupuesto</vt:lpstr>
      <vt:lpstr>Presupuesto!Títulos_a_imprimir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MAYRA YULITZA ROA LESMES</cp:lastModifiedBy>
  <cp:lastPrinted>2025-02-08T23:12:10Z</cp:lastPrinted>
  <dcterms:created xsi:type="dcterms:W3CDTF">2020-06-13T20:07:58Z</dcterms:created>
  <dcterms:modified xsi:type="dcterms:W3CDTF">2025-10-02T02:31:05Z</dcterms:modified>
</cp:coreProperties>
</file>