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Dropbox\Sistema\"/>
    </mc:Choice>
  </mc:AlternateContent>
  <xr:revisionPtr revIDLastSave="0" documentId="13_ncr:1_{7571692F-073D-4B52-BAC1-F6BACCB19759}" xr6:coauthVersionLast="47" xr6:coauthVersionMax="47" xr10:uidLastSave="{00000000-0000-0000-0000-000000000000}"/>
  <bookViews>
    <workbookView xWindow="-120" yWindow="-120" windowWidth="20640" windowHeight="11160" xr2:uid="{453415E1-FB0A-4474-906A-1AAE81CE9402}"/>
  </bookViews>
  <sheets>
    <sheet name="Hoja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7" i="1" l="1"/>
  <c r="G17" i="1"/>
  <c r="F17" i="1"/>
  <c r="H16" i="1"/>
  <c r="G16" i="1"/>
  <c r="F16" i="1"/>
  <c r="H15" i="1"/>
  <c r="G15" i="1"/>
  <c r="F15" i="1"/>
  <c r="H14" i="1"/>
  <c r="G14" i="1"/>
  <c r="F14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</calcChain>
</file>

<file path=xl/sharedStrings.xml><?xml version="1.0" encoding="utf-8"?>
<sst xmlns="http://schemas.openxmlformats.org/spreadsheetml/2006/main" count="247" uniqueCount="65">
  <si>
    <t>NOMBRE</t>
  </si>
  <si>
    <t>TIPO PRODUCTO</t>
  </si>
  <si>
    <t>VARIACION</t>
  </si>
  <si>
    <t>CODIGO</t>
  </si>
  <si>
    <t>COD VARIACION</t>
  </si>
  <si>
    <t>COSTO</t>
  </si>
  <si>
    <t>PRECIO</t>
  </si>
  <si>
    <t>PRECIO INTERNO</t>
  </si>
  <si>
    <t>3_PRECIO_Precio Público</t>
  </si>
  <si>
    <t>4_PRECIO_Precio Pedido (10 Unid.)</t>
  </si>
  <si>
    <t>5_PRECIO_Precio Cantidad (25 Unid.)</t>
  </si>
  <si>
    <t>6_PRECIO_Precio Revendedor (50 Unid.)</t>
  </si>
  <si>
    <t>7_PRECIO_Precio Mayor (100 Unid.)</t>
  </si>
  <si>
    <t>8_PRECIO_Precio Distribuidor (300 Unid.)</t>
  </si>
  <si>
    <t>STOCK</t>
  </si>
  <si>
    <t>ALMACEN</t>
  </si>
  <si>
    <t>318_STOCK_Punto rueca</t>
  </si>
  <si>
    <t>318_ALMACEN_Punto rueca</t>
  </si>
  <si>
    <t>INV MINIMO</t>
  </si>
  <si>
    <t>MANEJA STOCK</t>
  </si>
  <si>
    <t>CATEGORIA</t>
  </si>
  <si>
    <t>PROVEEDOR</t>
  </si>
  <si>
    <t>ETIQUETA</t>
  </si>
  <si>
    <t>ORIGEN</t>
  </si>
  <si>
    <t>VENTA_MOSTRADOR</t>
  </si>
  <si>
    <t>VENTA_ECOMMERCE</t>
  </si>
  <si>
    <t>VENTA_WOCOMMERCE</t>
  </si>
  <si>
    <t>IMAGEN</t>
  </si>
  <si>
    <t>ETIQUETAS</t>
  </si>
  <si>
    <t>variable</t>
  </si>
  <si>
    <t>Sin almacen</t>
  </si>
  <si>
    <t>si</t>
  </si>
  <si>
    <t>compra</t>
  </si>
  <si>
    <t>no</t>
  </si>
  <si>
    <t>RUECA</t>
  </si>
  <si>
    <t>02</t>
  </si>
  <si>
    <t>ABRIGOS</t>
  </si>
  <si>
    <t>04</t>
  </si>
  <si>
    <t>06</t>
  </si>
  <si>
    <t>08</t>
  </si>
  <si>
    <t>S</t>
  </si>
  <si>
    <t>M</t>
  </si>
  <si>
    <t>L</t>
  </si>
  <si>
    <t>XL</t>
  </si>
  <si>
    <t>2XL</t>
  </si>
  <si>
    <t>3XL</t>
  </si>
  <si>
    <t xml:space="preserve">Campera Polar </t>
  </si>
  <si>
    <t>BORDÓ - 02</t>
  </si>
  <si>
    <t>CACAMPR</t>
  </si>
  <si>
    <t>COLEGIO - ABRIGOS</t>
  </si>
  <si>
    <t>BORDÓ - 04</t>
  </si>
  <si>
    <t>BORDÓ - 06</t>
  </si>
  <si>
    <t>BORDÓ - 08</t>
  </si>
  <si>
    <t>BORDÓ - 10</t>
  </si>
  <si>
    <t>BORDÓ - 12</t>
  </si>
  <si>
    <t>BORDÓ - 14</t>
  </si>
  <si>
    <t>BORDÓ - 16</t>
  </si>
  <si>
    <t>BORDÓ - 18</t>
  </si>
  <si>
    <t>BORDÓ - 20</t>
  </si>
  <si>
    <t>BORDÓ - S</t>
  </si>
  <si>
    <t>BORDÓ - M</t>
  </si>
  <si>
    <t>BORDÓ - L</t>
  </si>
  <si>
    <t>BORDÓ - XL</t>
  </si>
  <si>
    <t>BORDÓ - 2XL</t>
  </si>
  <si>
    <t>BORDÓ - 3XL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</si>
</sst>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usuario\Dropbox\ADMIN%20RUECA%20ACTUALIZADO.xlsx" TargetMode="External"/><Relationship Id="rId1" Type="http://schemas.openxmlformats.org/officeDocument/2006/relationships/externalLinkPath" Target="/Users/usuario/Dropbox/ADMIN%20RUECA%20ACTUALIZAD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A PAGAR"/>
      <sheetName val="RESUMEN 2"/>
      <sheetName val="RESUMEN"/>
      <sheetName val="SALDOS"/>
      <sheetName val="INGRESOS VARIOS"/>
      <sheetName val="VENTAS"/>
      <sheetName val="APORTES-RETIROS"/>
      <sheetName val="CTAS. CTES. CLIENTES"/>
      <sheetName val="EGRESOS VARIOS"/>
      <sheetName val="CTAS. EMPLEADOS"/>
      <sheetName val="COMPRAS 2"/>
      <sheetName val="CTA. CTE. PROVEEDORES"/>
      <sheetName val="TARJETAS CRED. PREST. BANCARIOS"/>
      <sheetName val="PAGOS MENSUALES"/>
      <sheetName val="PAGOS PUNTUALES"/>
      <sheetName val="FISERV NACIÓN"/>
      <sheetName val="FISERV CÓRDOBA"/>
      <sheetName val="GETNET SANTANDER"/>
      <sheetName val="TACA TACA"/>
      <sheetName val="CUENTAS DEUDA"/>
      <sheetName val="PRESTAMOS.ADELANTOS.AHORROS"/>
      <sheetName val="FACTURACIÓN ANUAL"/>
      <sheetName val="COMPRAS"/>
      <sheetName val="PRENDAS DEPORTIVAS"/>
      <sheetName val="PRENDAS TRABAJO"/>
      <sheetName val="LISTA PRECIO NEGOCIO"/>
      <sheetName val="IMPORTACIÓN FLAMINCO"/>
      <sheetName val="CALCULADOR PRECIOS PRENDAS"/>
      <sheetName val="CONSUMO PRENDAS TODO"/>
      <sheetName val="INSUMOS PROD."/>
      <sheetName val="CALCULO PORCENTAJES"/>
      <sheetName val="TELAS"/>
      <sheetName val="CONSUMO PRENDAS"/>
      <sheetName val="PRENDAS ENFERMERIA"/>
      <sheetName val="LISTA DE PRECIOS DISTRIBUIDOR"/>
      <sheetName val="INSUMOS"/>
      <sheetName val="MANO DE OBRA"/>
      <sheetName val="GASTOS SUBLIMACIÓN"/>
      <sheetName val="PRECIOS DT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F42A98-F879-44EB-9912-92858C2AFE0A}">
  <dimension ref="A1:AC17"/>
  <sheetViews>
    <sheetView tabSelected="1" workbookViewId="0">
      <selection activeCell="A2" sqref="A2:AA17"/>
    </sheetView>
  </sheetViews>
  <sheetFormatPr baseColWidth="10" defaultRowHeight="15" x14ac:dyDescent="0.25"/>
  <cols>
    <col min="1" max="1" width="37.42578125" bestFit="1" customWidth="1"/>
    <col min="2" max="2" width="28.140625" bestFit="1" customWidth="1"/>
    <col min="3" max="3" width="11.140625" bestFit="1" customWidth="1"/>
    <col min="4" max="4" width="18" bestFit="1" customWidth="1"/>
    <col min="9" max="9" width="23.28515625" bestFit="1" customWidth="1"/>
    <col min="10" max="14" width="1" customWidth="1"/>
    <col min="15" max="15" width="6.7109375" customWidth="1"/>
    <col min="16" max="16" width="9.85546875" bestFit="1" customWidth="1"/>
    <col min="17" max="17" width="10.5703125" customWidth="1"/>
    <col min="22" max="22" width="28.85546875" bestFit="1" customWidth="1"/>
  </cols>
  <sheetData>
    <row r="1" spans="1:29" ht="16.5" customHeight="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</row>
    <row r="2" spans="1:29" x14ac:dyDescent="0.25">
      <c r="A2" t="s">
        <v>46</v>
      </c>
      <c r="B2" t="s">
        <v>29</v>
      </c>
      <c r="C2" t="s">
        <v>47</v>
      </c>
      <c r="D2" t="s">
        <v>48</v>
      </c>
      <c r="E2" s="2" t="s">
        <v>35</v>
      </c>
      <c r="F2" t="e">
        <f>VLOOKUP(#REF!,[1]!calcPreciosPrendas[[#All],[AUX]:[COSTO]],40,FALSE)</f>
        <v>#REF!</v>
      </c>
      <c r="G2" t="e">
        <f>VLOOKUP(#REF!,[1]!calcPreciosPrendas[#All],59,FALSE)</f>
        <v>#REF!</v>
      </c>
      <c r="H2" t="e">
        <f>VLOOKUP(#REF!,[1]!calcPreciosPrendas[[#All],[AUX]:[MAYOR REDOND. (100 UNID.)]],47,FALSE)</f>
        <v>#REF!</v>
      </c>
      <c r="P2" t="s">
        <v>36</v>
      </c>
      <c r="R2" t="s">
        <v>30</v>
      </c>
      <c r="S2">
        <v>5</v>
      </c>
      <c r="T2" t="s">
        <v>31</v>
      </c>
      <c r="U2" t="s">
        <v>49</v>
      </c>
      <c r="V2" t="s">
        <v>34</v>
      </c>
      <c r="X2" t="s">
        <v>32</v>
      </c>
      <c r="Y2" t="s">
        <v>31</v>
      </c>
      <c r="Z2" t="s">
        <v>31</v>
      </c>
      <c r="AA2" t="s">
        <v>33</v>
      </c>
    </row>
    <row r="3" spans="1:29" x14ac:dyDescent="0.25">
      <c r="A3" t="s">
        <v>46</v>
      </c>
      <c r="B3" t="s">
        <v>29</v>
      </c>
      <c r="C3" t="s">
        <v>50</v>
      </c>
      <c r="D3" t="s">
        <v>48</v>
      </c>
      <c r="E3" s="2" t="s">
        <v>37</v>
      </c>
      <c r="F3" t="e">
        <f>VLOOKUP(#REF!,[1]!calcPreciosPrendas[[#All],[AUX]:[COSTO]],40,FALSE)</f>
        <v>#REF!</v>
      </c>
      <c r="G3" t="e">
        <f>VLOOKUP(#REF!,[1]!calcPreciosPrendas[#All],59,FALSE)</f>
        <v>#REF!</v>
      </c>
      <c r="H3" t="e">
        <f>VLOOKUP(#REF!,[1]!calcPreciosPrendas[[#All],[AUX]:[MAYOR REDOND. (100 UNID.)]],47,FALSE)</f>
        <v>#REF!</v>
      </c>
      <c r="P3" t="s">
        <v>36</v>
      </c>
      <c r="R3" t="s">
        <v>30</v>
      </c>
      <c r="S3">
        <v>5</v>
      </c>
      <c r="T3" t="s">
        <v>31</v>
      </c>
      <c r="U3" t="s">
        <v>49</v>
      </c>
      <c r="V3" t="s">
        <v>34</v>
      </c>
      <c r="X3" t="s">
        <v>32</v>
      </c>
      <c r="Y3" t="s">
        <v>31</v>
      </c>
      <c r="Z3" t="s">
        <v>31</v>
      </c>
      <c r="AA3" t="s">
        <v>33</v>
      </c>
    </row>
    <row r="4" spans="1:29" x14ac:dyDescent="0.25">
      <c r="A4" t="s">
        <v>46</v>
      </c>
      <c r="B4" t="s">
        <v>29</v>
      </c>
      <c r="C4" t="s">
        <v>51</v>
      </c>
      <c r="D4" t="s">
        <v>48</v>
      </c>
      <c r="E4" s="2" t="s">
        <v>38</v>
      </c>
      <c r="F4" t="e">
        <f>VLOOKUP(#REF!,[1]!calcPreciosPrendas[[#All],[AUX]:[COSTO]],40,FALSE)</f>
        <v>#REF!</v>
      </c>
      <c r="G4" t="e">
        <f>VLOOKUP(#REF!,[1]!calcPreciosPrendas[#All],59,FALSE)</f>
        <v>#REF!</v>
      </c>
      <c r="H4" t="e">
        <f>VLOOKUP(#REF!,[1]!calcPreciosPrendas[[#All],[AUX]:[MAYOR REDOND. (100 UNID.)]],47,FALSE)</f>
        <v>#REF!</v>
      </c>
      <c r="P4" t="s">
        <v>36</v>
      </c>
      <c r="R4" t="s">
        <v>30</v>
      </c>
      <c r="S4">
        <v>5</v>
      </c>
      <c r="T4" t="s">
        <v>31</v>
      </c>
      <c r="U4" t="s">
        <v>49</v>
      </c>
      <c r="V4" t="s">
        <v>34</v>
      </c>
      <c r="X4" t="s">
        <v>32</v>
      </c>
      <c r="Y4" t="s">
        <v>31</v>
      </c>
      <c r="Z4" t="s">
        <v>31</v>
      </c>
      <c r="AA4" t="s">
        <v>33</v>
      </c>
    </row>
    <row r="5" spans="1:29" x14ac:dyDescent="0.25">
      <c r="A5" t="s">
        <v>46</v>
      </c>
      <c r="B5" t="s">
        <v>29</v>
      </c>
      <c r="C5" t="s">
        <v>52</v>
      </c>
      <c r="D5" t="s">
        <v>48</v>
      </c>
      <c r="E5" s="2" t="s">
        <v>39</v>
      </c>
      <c r="F5" t="e">
        <f>VLOOKUP(#REF!,[1]!calcPreciosPrendas[[#All],[AUX]:[COSTO]],40,FALSE)</f>
        <v>#REF!</v>
      </c>
      <c r="G5" t="e">
        <f>VLOOKUP(#REF!,[1]!calcPreciosPrendas[#All],59,FALSE)</f>
        <v>#REF!</v>
      </c>
      <c r="H5" t="e">
        <f>VLOOKUP(#REF!,[1]!calcPreciosPrendas[[#All],[AUX]:[MAYOR REDOND. (100 UNID.)]],47,FALSE)</f>
        <v>#REF!</v>
      </c>
      <c r="P5" t="s">
        <v>36</v>
      </c>
      <c r="R5" t="s">
        <v>30</v>
      </c>
      <c r="S5">
        <v>5</v>
      </c>
      <c r="T5" t="s">
        <v>31</v>
      </c>
      <c r="U5" t="s">
        <v>49</v>
      </c>
      <c r="V5" t="s">
        <v>34</v>
      </c>
      <c r="X5" t="s">
        <v>32</v>
      </c>
      <c r="Y5" t="s">
        <v>31</v>
      </c>
      <c r="Z5" t="s">
        <v>31</v>
      </c>
      <c r="AA5" t="s">
        <v>33</v>
      </c>
    </row>
    <row r="6" spans="1:29" x14ac:dyDescent="0.25">
      <c r="A6" t="s">
        <v>46</v>
      </c>
      <c r="B6" t="s">
        <v>29</v>
      </c>
      <c r="C6" t="s">
        <v>53</v>
      </c>
      <c r="D6" t="s">
        <v>48</v>
      </c>
      <c r="E6" s="2">
        <v>10</v>
      </c>
      <c r="F6" t="e">
        <f>VLOOKUP(#REF!,[1]!calcPreciosPrendas[[#All],[AUX]:[COSTO]],40,FALSE)</f>
        <v>#REF!</v>
      </c>
      <c r="G6" t="e">
        <f>VLOOKUP(#REF!,[1]!calcPreciosPrendas[#All],59,FALSE)</f>
        <v>#REF!</v>
      </c>
      <c r="H6" t="e">
        <f>VLOOKUP(#REF!,[1]!calcPreciosPrendas[[#All],[AUX]:[MAYOR REDOND. (100 UNID.)]],47,FALSE)</f>
        <v>#REF!</v>
      </c>
      <c r="P6" t="s">
        <v>36</v>
      </c>
      <c r="R6" t="s">
        <v>30</v>
      </c>
      <c r="S6">
        <v>5</v>
      </c>
      <c r="T6" t="s">
        <v>31</v>
      </c>
      <c r="U6" t="s">
        <v>49</v>
      </c>
      <c r="V6" t="s">
        <v>34</v>
      </c>
      <c r="X6" t="s">
        <v>32</v>
      </c>
      <c r="Y6" t="s">
        <v>31</v>
      </c>
      <c r="Z6" t="s">
        <v>31</v>
      </c>
      <c r="AA6" t="s">
        <v>33</v>
      </c>
    </row>
    <row r="7" spans="1:29" x14ac:dyDescent="0.25">
      <c r="A7" t="s">
        <v>46</v>
      </c>
      <c r="B7" t="s">
        <v>29</v>
      </c>
      <c r="C7" t="s">
        <v>54</v>
      </c>
      <c r="D7" t="s">
        <v>48</v>
      </c>
      <c r="E7" s="2">
        <v>12</v>
      </c>
      <c r="F7" t="e">
        <f>VLOOKUP(#REF!,[1]!calcPreciosPrendas[[#All],[AUX]:[COSTO]],40,FALSE)</f>
        <v>#REF!</v>
      </c>
      <c r="G7" t="e">
        <f>VLOOKUP(#REF!,[1]!calcPreciosPrendas[#All],59,FALSE)</f>
        <v>#REF!</v>
      </c>
      <c r="H7" t="e">
        <f>VLOOKUP(#REF!,[1]!calcPreciosPrendas[[#All],[AUX]:[MAYOR REDOND. (100 UNID.)]],47,FALSE)</f>
        <v>#REF!</v>
      </c>
      <c r="P7" t="s">
        <v>36</v>
      </c>
      <c r="R7" t="s">
        <v>30</v>
      </c>
      <c r="S7">
        <v>5</v>
      </c>
      <c r="T7" t="s">
        <v>31</v>
      </c>
      <c r="U7" t="s">
        <v>49</v>
      </c>
      <c r="V7" t="s">
        <v>34</v>
      </c>
      <c r="X7" t="s">
        <v>32</v>
      </c>
      <c r="Y7" t="s">
        <v>31</v>
      </c>
      <c r="Z7" t="s">
        <v>31</v>
      </c>
      <c r="AA7" t="s">
        <v>33</v>
      </c>
    </row>
    <row r="8" spans="1:29" x14ac:dyDescent="0.25">
      <c r="A8" t="s">
        <v>46</v>
      </c>
      <c r="B8" t="s">
        <v>29</v>
      </c>
      <c r="C8" t="s">
        <v>55</v>
      </c>
      <c r="D8" t="s">
        <v>48</v>
      </c>
      <c r="E8" s="2">
        <v>14</v>
      </c>
      <c r="F8" t="e">
        <f>VLOOKUP(#REF!,[1]!calcPreciosPrendas[[#All],[AUX]:[COSTO]],40,FALSE)</f>
        <v>#REF!</v>
      </c>
      <c r="G8" t="e">
        <f>VLOOKUP(#REF!,[1]!calcPreciosPrendas[#All],59,FALSE)</f>
        <v>#REF!</v>
      </c>
      <c r="H8" t="e">
        <f>VLOOKUP(#REF!,[1]!calcPreciosPrendas[[#All],[AUX]:[MAYOR REDOND. (100 UNID.)]],47,FALSE)</f>
        <v>#REF!</v>
      </c>
      <c r="P8" t="s">
        <v>36</v>
      </c>
      <c r="R8" t="s">
        <v>30</v>
      </c>
      <c r="S8">
        <v>5</v>
      </c>
      <c r="T8" t="s">
        <v>31</v>
      </c>
      <c r="U8" t="s">
        <v>49</v>
      </c>
      <c r="V8" t="s">
        <v>34</v>
      </c>
      <c r="X8" t="s">
        <v>32</v>
      </c>
      <c r="Y8" t="s">
        <v>31</v>
      </c>
      <c r="Z8" t="s">
        <v>31</v>
      </c>
      <c r="AA8" t="s">
        <v>33</v>
      </c>
    </row>
    <row r="9" spans="1:29" x14ac:dyDescent="0.25">
      <c r="A9" t="s">
        <v>46</v>
      </c>
      <c r="B9" t="s">
        <v>29</v>
      </c>
      <c r="C9" t="s">
        <v>56</v>
      </c>
      <c r="D9" t="s">
        <v>48</v>
      </c>
      <c r="E9" s="2">
        <v>16</v>
      </c>
      <c r="F9" t="e">
        <f>VLOOKUP(#REF!,[1]!calcPreciosPrendas[[#All],[AUX]:[COSTO]],40,FALSE)</f>
        <v>#REF!</v>
      </c>
      <c r="G9" t="e">
        <f>VLOOKUP(#REF!,[1]!calcPreciosPrendas[#All],59,FALSE)</f>
        <v>#REF!</v>
      </c>
      <c r="H9" t="e">
        <f>VLOOKUP(#REF!,[1]!calcPreciosPrendas[[#All],[AUX]:[MAYOR REDOND. (100 UNID.)]],47,FALSE)</f>
        <v>#REF!</v>
      </c>
      <c r="P9" t="s">
        <v>36</v>
      </c>
      <c r="R9" t="s">
        <v>30</v>
      </c>
      <c r="S9">
        <v>5</v>
      </c>
      <c r="T9" t="s">
        <v>31</v>
      </c>
      <c r="U9" t="s">
        <v>49</v>
      </c>
      <c r="V9" t="s">
        <v>34</v>
      </c>
      <c r="X9" t="s">
        <v>32</v>
      </c>
      <c r="Y9" t="s">
        <v>31</v>
      </c>
      <c r="Z9" t="s">
        <v>31</v>
      </c>
      <c r="AA9" t="s">
        <v>33</v>
      </c>
    </row>
    <row r="10" spans="1:29" x14ac:dyDescent="0.25">
      <c r="A10" t="s">
        <v>46</v>
      </c>
      <c r="B10" t="s">
        <v>29</v>
      </c>
      <c r="C10" t="s">
        <v>57</v>
      </c>
      <c r="D10" t="s">
        <v>48</v>
      </c>
      <c r="E10" s="2">
        <v>18</v>
      </c>
      <c r="F10" t="e">
        <f>VLOOKUP(#REF!,[1]!calcPreciosPrendas[[#All],[AUX]:[COSTO]],40,FALSE)</f>
        <v>#REF!</v>
      </c>
      <c r="G10" t="e">
        <f>VLOOKUP(#REF!,[1]!calcPreciosPrendas[#All],59,FALSE)</f>
        <v>#REF!</v>
      </c>
      <c r="H10" t="e">
        <f>VLOOKUP(#REF!,[1]!calcPreciosPrendas[[#All],[AUX]:[MAYOR REDOND. (100 UNID.)]],47,FALSE)</f>
        <v>#REF!</v>
      </c>
      <c r="P10" t="s">
        <v>36</v>
      </c>
      <c r="R10" t="s">
        <v>30</v>
      </c>
      <c r="S10">
        <v>5</v>
      </c>
      <c r="T10" t="s">
        <v>31</v>
      </c>
      <c r="U10" t="s">
        <v>49</v>
      </c>
      <c r="V10" t="s">
        <v>34</v>
      </c>
      <c r="X10" t="s">
        <v>32</v>
      </c>
      <c r="Y10" t="s">
        <v>31</v>
      </c>
      <c r="Z10" t="s">
        <v>31</v>
      </c>
      <c r="AA10" t="s">
        <v>33</v>
      </c>
    </row>
    <row r="11" spans="1:29" x14ac:dyDescent="0.25">
      <c r="A11" t="s">
        <v>46</v>
      </c>
      <c r="B11" t="s">
        <v>29</v>
      </c>
      <c r="C11" t="s">
        <v>58</v>
      </c>
      <c r="D11" t="s">
        <v>48</v>
      </c>
      <c r="E11" s="2">
        <v>20</v>
      </c>
      <c r="F11" t="e">
        <f>VLOOKUP(#REF!,[1]!calcPreciosPrendas[[#All],[AUX]:[COSTO]],40,FALSE)</f>
        <v>#REF!</v>
      </c>
      <c r="G11" t="e">
        <f>VLOOKUP(#REF!,[1]!calcPreciosPrendas[#All],59,FALSE)</f>
        <v>#REF!</v>
      </c>
      <c r="H11" t="e">
        <f>VLOOKUP(#REF!,[1]!calcPreciosPrendas[[#All],[AUX]:[MAYOR REDOND. (100 UNID.)]],47,FALSE)</f>
        <v>#REF!</v>
      </c>
      <c r="P11" t="s">
        <v>36</v>
      </c>
      <c r="R11" t="s">
        <v>30</v>
      </c>
      <c r="S11">
        <v>5</v>
      </c>
      <c r="T11" t="s">
        <v>31</v>
      </c>
      <c r="U11" t="s">
        <v>49</v>
      </c>
      <c r="V11" t="s">
        <v>34</v>
      </c>
      <c r="X11" t="s">
        <v>32</v>
      </c>
      <c r="Y11" t="s">
        <v>31</v>
      </c>
      <c r="Z11" t="s">
        <v>31</v>
      </c>
      <c r="AA11" t="s">
        <v>33</v>
      </c>
    </row>
    <row r="12" spans="1:29" x14ac:dyDescent="0.25">
      <c r="A12" t="s">
        <v>46</v>
      </c>
      <c r="B12" t="s">
        <v>29</v>
      </c>
      <c r="C12" t="s">
        <v>59</v>
      </c>
      <c r="D12" t="s">
        <v>48</v>
      </c>
      <c r="E12" t="s">
        <v>40</v>
      </c>
      <c r="F12" t="e">
        <f>VLOOKUP(#REF!,[1]!calcPreciosPrendas[[#All],[AUX]:[COSTO]],40,FALSE)</f>
        <v>#REF!</v>
      </c>
      <c r="G12" t="e">
        <f>VLOOKUP(#REF!,[1]!calcPreciosPrendas[#All],59,FALSE)</f>
        <v>#REF!</v>
      </c>
      <c r="H12" t="e">
        <f>VLOOKUP(#REF!,[1]!calcPreciosPrendas[[#All],[AUX]:[MAYOR REDOND. (100 UNID.)]],47,FALSE)</f>
        <v>#REF!</v>
      </c>
      <c r="P12" t="s">
        <v>36</v>
      </c>
      <c r="R12" t="s">
        <v>30</v>
      </c>
      <c r="S12">
        <v>5</v>
      </c>
      <c r="T12" t="s">
        <v>31</v>
      </c>
      <c r="U12" t="s">
        <v>49</v>
      </c>
      <c r="V12" t="s">
        <v>34</v>
      </c>
      <c r="X12" t="s">
        <v>32</v>
      </c>
      <c r="Y12" t="s">
        <v>31</v>
      </c>
      <c r="Z12" t="s">
        <v>31</v>
      </c>
      <c r="AA12" t="s">
        <v>33</v>
      </c>
    </row>
    <row r="13" spans="1:29" x14ac:dyDescent="0.25">
      <c r="A13" t="s">
        <v>46</v>
      </c>
      <c r="B13" t="s">
        <v>29</v>
      </c>
      <c r="C13" t="s">
        <v>60</v>
      </c>
      <c r="D13" t="s">
        <v>48</v>
      </c>
      <c r="E13" t="s">
        <v>41</v>
      </c>
      <c r="F13" t="e">
        <f>VLOOKUP(#REF!,[1]!calcPreciosPrendas[[#All],[AUX]:[COSTO]],40,FALSE)</f>
        <v>#REF!</v>
      </c>
      <c r="G13" t="e">
        <f>VLOOKUP(#REF!,[1]!calcPreciosPrendas[#All],59,FALSE)</f>
        <v>#REF!</v>
      </c>
      <c r="H13" t="e">
        <f>VLOOKUP(#REF!,[1]!calcPreciosPrendas[[#All],[AUX]:[MAYOR REDOND. (100 UNID.)]],47,FALSE)</f>
        <v>#REF!</v>
      </c>
      <c r="P13" t="s">
        <v>36</v>
      </c>
      <c r="R13" t="s">
        <v>30</v>
      </c>
      <c r="S13">
        <v>5</v>
      </c>
      <c r="T13" t="s">
        <v>31</v>
      </c>
      <c r="U13" t="s">
        <v>49</v>
      </c>
      <c r="V13" t="s">
        <v>34</v>
      </c>
      <c r="X13" t="s">
        <v>32</v>
      </c>
      <c r="Y13" t="s">
        <v>31</v>
      </c>
      <c r="Z13" t="s">
        <v>31</v>
      </c>
      <c r="AA13" t="s">
        <v>33</v>
      </c>
    </row>
    <row r="14" spans="1:29" x14ac:dyDescent="0.25">
      <c r="A14" t="s">
        <v>46</v>
      </c>
      <c r="B14" t="s">
        <v>29</v>
      </c>
      <c r="C14" t="s">
        <v>61</v>
      </c>
      <c r="D14" t="s">
        <v>48</v>
      </c>
      <c r="E14" t="s">
        <v>42</v>
      </c>
      <c r="F14" t="e">
        <f>VLOOKUP(#REF!,[1]!calcPreciosPrendas[[#All],[AUX]:[COSTO]],40,FALSE)</f>
        <v>#REF!</v>
      </c>
      <c r="G14" t="e">
        <f>VLOOKUP(#REF!,[1]!calcPreciosPrendas[#All],59,FALSE)</f>
        <v>#REF!</v>
      </c>
      <c r="H14" t="e">
        <f>VLOOKUP(#REF!,[1]!calcPreciosPrendas[[#All],[AUX]:[MAYOR REDOND. (100 UNID.)]],47,FALSE)</f>
        <v>#REF!</v>
      </c>
      <c r="P14" t="s">
        <v>36</v>
      </c>
      <c r="R14" t="s">
        <v>30</v>
      </c>
      <c r="S14">
        <v>5</v>
      </c>
      <c r="T14" t="s">
        <v>31</v>
      </c>
      <c r="U14" t="s">
        <v>49</v>
      </c>
      <c r="V14" t="s">
        <v>34</v>
      </c>
      <c r="X14" t="s">
        <v>32</v>
      </c>
      <c r="Y14" t="s">
        <v>31</v>
      </c>
      <c r="Z14" t="s">
        <v>31</v>
      </c>
      <c r="AA14" t="s">
        <v>33</v>
      </c>
    </row>
    <row r="15" spans="1:29" x14ac:dyDescent="0.25">
      <c r="A15" t="s">
        <v>46</v>
      </c>
      <c r="B15" t="s">
        <v>29</v>
      </c>
      <c r="C15" t="s">
        <v>62</v>
      </c>
      <c r="D15" t="s">
        <v>48</v>
      </c>
      <c r="E15" t="s">
        <v>43</v>
      </c>
      <c r="F15" t="e">
        <f>VLOOKUP(#REF!,[1]!calcPreciosPrendas[[#All],[AUX]:[COSTO]],40,FALSE)</f>
        <v>#REF!</v>
      </c>
      <c r="G15" t="e">
        <f>VLOOKUP(#REF!,[1]!calcPreciosPrendas[#All],59,FALSE)</f>
        <v>#REF!</v>
      </c>
      <c r="H15" t="e">
        <f>VLOOKUP(#REF!,[1]!calcPreciosPrendas[[#All],[AUX]:[MAYOR REDOND. (100 UNID.)]],47,FALSE)</f>
        <v>#REF!</v>
      </c>
      <c r="P15" t="s">
        <v>36</v>
      </c>
      <c r="R15" t="s">
        <v>30</v>
      </c>
      <c r="S15">
        <v>5</v>
      </c>
      <c r="T15" t="s">
        <v>31</v>
      </c>
      <c r="U15" t="s">
        <v>49</v>
      </c>
      <c r="V15" t="s">
        <v>34</v>
      </c>
      <c r="X15" t="s">
        <v>32</v>
      </c>
      <c r="Y15" t="s">
        <v>31</v>
      </c>
      <c r="Z15" t="s">
        <v>31</v>
      </c>
      <c r="AA15" t="s">
        <v>33</v>
      </c>
    </row>
    <row r="16" spans="1:29" x14ac:dyDescent="0.25">
      <c r="A16" t="s">
        <v>46</v>
      </c>
      <c r="B16" t="s">
        <v>29</v>
      </c>
      <c r="C16" t="s">
        <v>63</v>
      </c>
      <c r="D16" t="s">
        <v>48</v>
      </c>
      <c r="E16" t="s">
        <v>44</v>
      </c>
      <c r="F16" t="e">
        <f>VLOOKUP(#REF!,[1]!calcPreciosPrendas[[#All],[AUX]:[COSTO]],40,FALSE)</f>
        <v>#REF!</v>
      </c>
      <c r="G16" t="e">
        <f>VLOOKUP(#REF!,[1]!calcPreciosPrendas[#All],59,FALSE)</f>
        <v>#REF!</v>
      </c>
      <c r="H16" t="e">
        <f>VLOOKUP(#REF!,[1]!calcPreciosPrendas[[#All],[AUX]:[MAYOR REDOND. (100 UNID.)]],47,FALSE)</f>
        <v>#REF!</v>
      </c>
      <c r="P16" t="s">
        <v>36</v>
      </c>
      <c r="R16" t="s">
        <v>30</v>
      </c>
      <c r="S16">
        <v>5</v>
      </c>
      <c r="T16" t="s">
        <v>31</v>
      </c>
      <c r="U16" t="s">
        <v>49</v>
      </c>
      <c r="V16" t="s">
        <v>34</v>
      </c>
      <c r="X16" t="s">
        <v>32</v>
      </c>
      <c r="Y16" t="s">
        <v>31</v>
      </c>
      <c r="Z16" t="s">
        <v>31</v>
      </c>
      <c r="AA16" t="s">
        <v>33</v>
      </c>
    </row>
    <row r="17" spans="1:27" x14ac:dyDescent="0.25">
      <c r="A17" t="s">
        <v>46</v>
      </c>
      <c r="B17" t="s">
        <v>29</v>
      </c>
      <c r="C17" t="s">
        <v>64</v>
      </c>
      <c r="D17" t="s">
        <v>48</v>
      </c>
      <c r="E17" t="s">
        <v>45</v>
      </c>
      <c r="F17" t="e">
        <f>VLOOKUP(#REF!,[1]!calcPreciosPrendas[[#All],[AUX]:[COSTO]],40,FALSE)</f>
        <v>#REF!</v>
      </c>
      <c r="G17" t="e">
        <f>VLOOKUP(#REF!,[1]!calcPreciosPrendas[#All],59,FALSE)</f>
        <v>#REF!</v>
      </c>
      <c r="H17" t="e">
        <f>VLOOKUP(#REF!,[1]!calcPreciosPrendas[[#All],[AUX]:[MAYOR REDOND. (100 UNID.)]],47,FALSE)</f>
        <v>#REF!</v>
      </c>
      <c r="P17" t="s">
        <v>36</v>
      </c>
      <c r="R17" t="s">
        <v>30</v>
      </c>
      <c r="S17">
        <v>5</v>
      </c>
      <c r="T17" t="s">
        <v>31</v>
      </c>
      <c r="U17" t="s">
        <v>49</v>
      </c>
      <c r="V17" t="s">
        <v>34</v>
      </c>
      <c r="X17" t="s">
        <v>32</v>
      </c>
      <c r="Y17" t="s">
        <v>31</v>
      </c>
      <c r="Z17" t="s">
        <v>31</v>
      </c>
      <c r="AA1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2024-01-18T15:06:50Z</dcterms:created>
  <dcterms:modified xsi:type="dcterms:W3CDTF">2024-03-04T20:58:11Z</dcterms:modified>
</cp:coreProperties>
</file>