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Gambito\Desktop\Universidad\Ingenieria de software ll\World Eats\Documentación\"/>
    </mc:Choice>
  </mc:AlternateContent>
  <bookViews>
    <workbookView xWindow="0" yWindow="0" windowWidth="20490" windowHeight="7755" activeTab="2"/>
  </bookViews>
  <sheets>
    <sheet name="Product Backlog" sheetId="1" r:id="rId1"/>
    <sheet name="Sprint Backlog" sheetId="2" r:id="rId2"/>
    <sheet name="Burndown" sheetId="3" r:id="rId3"/>
  </sheets>
  <calcPr calcId="15251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9" i="3" l="1"/>
  <c r="C23" i="3"/>
  <c r="D50" i="3"/>
  <c r="G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H10" i="3"/>
  <c r="H11" i="3"/>
  <c r="H12" i="3"/>
  <c r="H13" i="3"/>
  <c r="H14" i="3"/>
  <c r="H15" i="3"/>
  <c r="H17" i="3"/>
  <c r="H18" i="3"/>
  <c r="H19" i="3"/>
  <c r="H20" i="3"/>
  <c r="H21" i="3"/>
  <c r="H22" i="3"/>
  <c r="H23" i="3"/>
  <c r="H24" i="3"/>
  <c r="H25" i="3"/>
  <c r="H26" i="3"/>
  <c r="H27" i="3"/>
  <c r="H28" i="3"/>
  <c r="H29" i="3"/>
  <c r="H30" i="3"/>
  <c r="H31" i="3"/>
  <c r="H32" i="3"/>
  <c r="H34" i="3"/>
  <c r="H8"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9" i="3"/>
  <c r="D40" i="3"/>
  <c r="D41" i="3"/>
  <c r="F8" i="3"/>
  <c r="C9" i="3"/>
  <c r="C10" i="3"/>
  <c r="C11" i="3"/>
  <c r="C12" i="3"/>
  <c r="C13" i="3"/>
  <c r="C14" i="3"/>
  <c r="C15" i="3"/>
  <c r="C16" i="3"/>
  <c r="C17" i="3"/>
  <c r="C18" i="3"/>
  <c r="C19" i="3"/>
  <c r="C20" i="3"/>
  <c r="C21" i="3"/>
  <c r="C22" i="3"/>
  <c r="C24" i="3"/>
  <c r="C25" i="3"/>
  <c r="C26" i="3"/>
  <c r="C27" i="3"/>
  <c r="C28" i="3"/>
  <c r="C29" i="3"/>
  <c r="C30" i="3"/>
  <c r="C31" i="3"/>
  <c r="C32" i="3"/>
  <c r="C33" i="3"/>
  <c r="C34" i="3"/>
  <c r="C35" i="3"/>
  <c r="C8" i="3"/>
  <c r="G9" i="3"/>
  <c r="F10" i="3"/>
  <c r="G10" i="3"/>
  <c r="F11" i="3"/>
  <c r="G11" i="3"/>
  <c r="F12" i="3"/>
  <c r="G12" i="3"/>
  <c r="F13" i="3"/>
  <c r="G13" i="3"/>
  <c r="F14" i="3"/>
  <c r="G14" i="3"/>
  <c r="F15" i="3"/>
  <c r="G15" i="3"/>
  <c r="F16" i="3"/>
  <c r="G16" i="3"/>
  <c r="F17" i="3"/>
  <c r="G17" i="3"/>
  <c r="F18" i="3"/>
  <c r="G18" i="3"/>
  <c r="F19" i="3"/>
  <c r="G19" i="3"/>
  <c r="F20" i="3"/>
  <c r="G20" i="3"/>
  <c r="F21" i="3"/>
  <c r="G21" i="3"/>
  <c r="F22" i="3"/>
  <c r="G22" i="3"/>
  <c r="F23" i="3"/>
  <c r="G23" i="3"/>
  <c r="F24" i="3"/>
  <c r="G24" i="3"/>
  <c r="F25" i="3"/>
  <c r="G25" i="3"/>
  <c r="F26" i="3"/>
  <c r="G26" i="3"/>
  <c r="F27" i="3"/>
  <c r="G27" i="3"/>
  <c r="F28" i="3"/>
  <c r="G28" i="3"/>
  <c r="F29" i="3"/>
  <c r="G29" i="3"/>
  <c r="F30" i="3"/>
  <c r="G30" i="3"/>
  <c r="F31" i="3"/>
  <c r="G31" i="3"/>
  <c r="F32" i="3"/>
  <c r="G32" i="3"/>
  <c r="F33" i="3"/>
  <c r="G33" i="3"/>
  <c r="F34" i="3"/>
  <c r="G34" i="3"/>
  <c r="F35" i="3"/>
  <c r="G35" i="3"/>
  <c r="G8" i="3"/>
  <c r="C9" i="2"/>
  <c r="C10" i="2"/>
  <c r="C11" i="2"/>
  <c r="C12" i="2"/>
  <c r="C13" i="2"/>
  <c r="C14" i="2"/>
  <c r="C15" i="2"/>
  <c r="C16" i="2"/>
  <c r="C17" i="2"/>
  <c r="C18" i="2"/>
  <c r="C19" i="2"/>
  <c r="C20" i="2"/>
  <c r="C21" i="2"/>
  <c r="C22" i="2"/>
  <c r="C23" i="2"/>
  <c r="C24" i="2"/>
  <c r="C25" i="2"/>
  <c r="C26" i="2"/>
  <c r="C27" i="2"/>
  <c r="C28" i="2"/>
  <c r="C29" i="2"/>
  <c r="C30" i="2"/>
  <c r="C31" i="2"/>
  <c r="C32" i="2"/>
  <c r="C33" i="2"/>
  <c r="C34" i="2"/>
  <c r="C35" i="2"/>
  <c r="C8" i="2"/>
  <c r="B9" i="2"/>
  <c r="B10" i="2"/>
  <c r="B11" i="2"/>
  <c r="B12" i="2"/>
  <c r="B13" i="2"/>
  <c r="B14" i="2"/>
  <c r="B15" i="2"/>
  <c r="B16" i="2"/>
  <c r="B17" i="2"/>
  <c r="B18" i="2"/>
  <c r="B19" i="2"/>
  <c r="B20" i="2"/>
  <c r="B21" i="2"/>
  <c r="B22" i="2"/>
  <c r="B23" i="2"/>
  <c r="B24" i="2"/>
  <c r="B25" i="2"/>
  <c r="B26" i="2"/>
  <c r="B27" i="2"/>
  <c r="B28" i="2"/>
  <c r="B29" i="2"/>
  <c r="B30" i="2"/>
  <c r="B31" i="2"/>
  <c r="B32" i="2"/>
  <c r="B33" i="2"/>
  <c r="B34" i="2"/>
  <c r="B35" i="2"/>
  <c r="B8" i="2"/>
</calcChain>
</file>

<file path=xl/sharedStrings.xml><?xml version="1.0" encoding="utf-8"?>
<sst xmlns="http://schemas.openxmlformats.org/spreadsheetml/2006/main" count="327" uniqueCount="189">
  <si>
    <t>Yo como</t>
  </si>
  <si>
    <t>Deseo</t>
  </si>
  <si>
    <t>Para</t>
  </si>
  <si>
    <t>Criterios de Aceptacion</t>
  </si>
  <si>
    <t>Oferente</t>
  </si>
  <si>
    <t>Crear un menu</t>
  </si>
  <si>
    <t>Quitar producto del menu</t>
  </si>
  <si>
    <t>Crear Categoria De productos</t>
  </si>
  <si>
    <t>Eliminar categoria de productos</t>
  </si>
  <si>
    <t>Editar categoria de productos</t>
  </si>
  <si>
    <t>Cliente</t>
  </si>
  <si>
    <t>Ver Menu del Oferente</t>
  </si>
  <si>
    <t>Agregar uno o mas productos a mi pedido</t>
  </si>
  <si>
    <t>Quitar producto del pedido</t>
  </si>
  <si>
    <t>Hacer Pedido</t>
  </si>
  <si>
    <t>Contactar al Oferente</t>
  </si>
  <si>
    <t>Poder escribir una reseña del producto</t>
  </si>
  <si>
    <t>Ver Detalles De un producto</t>
  </si>
  <si>
    <t>Ver Disponibilidad de un producto</t>
  </si>
  <si>
    <t>Poder Calificar un producto</t>
  </si>
  <si>
    <t>Ver mi pedido</t>
  </si>
  <si>
    <t>Ver la cuenta y estado del pedido</t>
  </si>
  <si>
    <t>Ver cantidad de veces que un producto ha sido pedido</t>
  </si>
  <si>
    <t>Ofrecerle productos a los Usuarios</t>
  </si>
  <si>
    <t>Agregar variedad o actualizar el menu</t>
  </si>
  <si>
    <t>Quitar Productos poco pedidos o que generen perdidas</t>
  </si>
  <si>
    <t>Para organizar mejor los Productos que ofrezco</t>
  </si>
  <si>
    <t>Para elegir que Producto voy a elegir</t>
  </si>
  <si>
    <t>Para ver que productos no puedo Elegir</t>
  </si>
  <si>
    <t>Hacer un solo pedido Cada vez</t>
  </si>
  <si>
    <t>Elegir un plato si cambie de parecer y luego hacer el pedido</t>
  </si>
  <si>
    <t>Finalizar la orden y proceder a pagar</t>
  </si>
  <si>
    <t>Pedir ayuda o asesoria en linea</t>
  </si>
  <si>
    <t>Para que mas personas sepan la calidad del producto</t>
  </si>
  <si>
    <t>Para que mas personas sepan mi opinion acerca del producto</t>
  </si>
  <si>
    <t>Para verificar la informacion generada cuando añadi mi pedido</t>
  </si>
  <si>
    <t>Para proceder al pago de mi pedido</t>
  </si>
  <si>
    <t>Para tener una traza de mis ventas y platos mas populares</t>
  </si>
  <si>
    <t>Escenario 1: Hay categorias, DADO que este en el menu del restaurante, CUANDO llene los campos y de en el boton de agregar categoria, ENTONCES se agrega una nueva categoria al menu</t>
  </si>
  <si>
    <t xml:space="preserve">Escenario 1: Hay categoria, DADO que hay una o mas categorias en el menu y se elija una y se editen los campos de la categoria CUANDO de en el boton guardar ENTONCES se actualizan los datos de la categoria del menu </t>
  </si>
  <si>
    <t>Escenario 1: Elegir Categoria, DADO que hay categorias, CUANDO elija una categoria ENTONCES se muestran los productos de esa Categoria</t>
  </si>
  <si>
    <t>Escenario 1: Hay productos en la categoria: DADO que hay productos en la categoria CUANDO este navegando la lista de productos ENTONCES debo poder ver la informacion detallada del plato (Nombre, Precio, Descrpcion, Foto)</t>
  </si>
  <si>
    <t>Escenario 1: El plato no esta disponible, DADO que el plato se haya marcado como no disponible CUANDO este viendo el menu del oferente ENTONCES el plato no se debe mostrar. Escenario 2: El plato esta disponible.</t>
  </si>
  <si>
    <t>Escenario 1: Agregar un producto, DADO que este en la pantalla de gestionar menu y llene los campos de un producto, CUANDO de en el boton guardar, ENTONCES se agrega un producto al Restaurante</t>
  </si>
  <si>
    <t>Escenario 1: No hay menu creado, DADO que este en la pantalla del gerente y no haya un menu creado, CUANDO ingrese a gestionar menu, ENTONCES se crea un menu basico con 2 categorias: Comidas y bebidas</t>
  </si>
  <si>
    <t>Escenario 1: Hay categorias, DADO que este en el menu del restaurante, CUANDO elija la categoria y oprima en el boton eliminar, ENTONCES se da una notificacion y se confirma la eliminacion de la categoria del menu.
Escenario 2: No hay categorias DADO que no hay categorias en el menu CUANDO se de en el boton eliminar ENTONCES el boton de deshabilita</t>
  </si>
  <si>
    <t>Escena 1: No se ha despachado el pedido
DADO que estoy en la página del pedido
Y quiera quitar un producto de este Y este no haya sido ya despachado
CUANDO oprima el botón de quitar”-”
ENTONCES este producto se debe quitar del pedido
Escena 2: Se ha despachado el pedido sin pago
DADO que un pedido ya ha sido confirmado y no pagado (contraentrega) y se haya marcado como despachado
CUANDO vaya a eliminar un producto de la orden del cliente se notifica al domiciliario
Escena 3: Se efectuo el pago
DADO que hizo el pago CUANDO los productos ya hayan sido despachados ENTONCES el cliente ya no puede eliminar el producto desde la pagina de cliente y se ocultan los botones de eliminar producto</t>
  </si>
  <si>
    <t xml:space="preserve">Escenario 1: Se efectuo la confirmacion del pedido y se hayan escogido alguna de las opciones de pago en linea.
Escenario 2: Se efectuo la confirmacion del pedido y se haya escogido la opcion de pago contraentrega, DADO que se escogio la opcion de pago en el domicilio CUANDO confirme la orden ENTONCES se genera una orden de pago y se notifica al domilciliario del cobro del dinero </t>
  </si>
  <si>
    <t>Escenario 1: Se requiere consulta del oferente; DADO el usuario requiera hacer una consulta al oferente CUANDO oprima el boton "Preguntar" ENTONCES se abrira un chat donde se puedan enviar las preguntas del cliente al oferente</t>
  </si>
  <si>
    <t>Escenario 1: Productos existentes, DADO que estoy en la lista de productos, CUANDO oprima en el boton de eliminar producto, ENTONCES se quita ese producto de la lista de productos del menu</t>
  </si>
  <si>
    <t>Escenario 1: Agregar producto a la orden
DADO que quiera agregar un producto
CUANDO oprima el botón “+” para agregar un plato (o más si se toca varias veces)
ENTONCES se agrega(n) el(los) producto(s) al pedido 
Escenario 2: agregar más de un mismo producto
DADO que ya agregue un producto
CUANDO vuelva a darle al botón “+”
ENTONCES este producto se agrega a la orden 
Escenario 3: se hizo un pedido, DADO que se haya hecho un pedido Y aun no se haya procedido a pagar
CUANDO de al botón “+” de un producto este se agrega al pedido ENTONCES se pregunta si se desea hacer el pedido del producto agregado.
Escenario 4: se confirmó el pedido
DADO que se confirmo la orden
CUANDO se vaya a agregar un producto a la orden
ENTONCES La orden no permite agregar más productos</t>
  </si>
  <si>
    <t>Escenario 1: Se quiere calificar el producto comprado. DADO que el usuario compro el producto se muesta el boton para calificar el mismo CUANDO este de clic en el boton "calificar" ENTONCES Aparecera una casilla donde seleccionara la calificacion en un intervalo de 1 a 5 estrellas.</t>
  </si>
  <si>
    <t>Escenario 1: Se quiere reseñar el producto comprado. DADO que el usuario compro el producto se muesta el boton para reseñar el mismo CUANDO este de clic en el boton "Escribir Reseña" ENTONCES Aparecera una casilla donde Redactara una reseña corta del producto comprado</t>
  </si>
  <si>
    <t>Escenario 1: Se Quiere Revisar los detalles del pedido, DADO que quiera revisar los detalles del pedido CUANDO elija la opcion "detalles" ENTONCES se mostrara los detalles del pedido (Descripcion, cantidad, precio, hora del pedido y tipo de pago)</t>
  </si>
  <si>
    <t>Escenario 1: Se Quiere Revisar los detalles pago, DADO que quiera revisar los detalles pago CUANDO elija la opcion "detalles de pago en linea" ENTONCES se mostrara los detalles pago (Descripcion y tipo de pago)
Escenario 2: Se Quiere Revisar los detalles pago contraentrega, DADO que quiera revisar los detalles pago CUANDO elija la opcion "detalles de pago" ENTONCES se mostrara los detalles pago (Descripcion, orden y total a pagar)</t>
  </si>
  <si>
    <t>Escenario 1: ver estadisticas de un producto, DADO  que este en la pantalla de los productos del restaurante
CUANDO  esta cargue
ENTONCES se muestra el nombre del producto con su costo y la cantidad de veces que se ha pedido ademas de las reseñas y calificaciones</t>
  </si>
  <si>
    <t>PRODUCT BACKLOG WORLD FOODS</t>
  </si>
  <si>
    <t>Andrés Camilo Tinoco, Cristian Camilo Medina, Juan
Jose Rangel</t>
  </si>
  <si>
    <t>Fecha de aprovacion: MARZO 17 - 2020</t>
  </si>
  <si>
    <t>Historia de Usuario #</t>
  </si>
  <si>
    <t>HU-1</t>
  </si>
  <si>
    <t>HU-2</t>
  </si>
  <si>
    <t>HU-3</t>
  </si>
  <si>
    <t>HU-4</t>
  </si>
  <si>
    <t>HU-5</t>
  </si>
  <si>
    <t>HU-6</t>
  </si>
  <si>
    <t>HU-7</t>
  </si>
  <si>
    <t>HU-8</t>
  </si>
  <si>
    <t>HU-9</t>
  </si>
  <si>
    <t>HU-10</t>
  </si>
  <si>
    <t>HU-11</t>
  </si>
  <si>
    <t>HU-12</t>
  </si>
  <si>
    <t>HU-13</t>
  </si>
  <si>
    <t>HU-14</t>
  </si>
  <si>
    <t>HU-15</t>
  </si>
  <si>
    <t>HU-16</t>
  </si>
  <si>
    <t>HU-17</t>
  </si>
  <si>
    <t>HU-18</t>
  </si>
  <si>
    <t>Visitante</t>
  </si>
  <si>
    <t>Poder Registrarme como Cliente</t>
  </si>
  <si>
    <t>Poder acceder a las paginas de los oferentes y hacer pedidos</t>
  </si>
  <si>
    <t>Poder Registrarme como Oferente</t>
  </si>
  <si>
    <t>Para poder ofrecer mis productos a los usuarios.</t>
  </si>
  <si>
    <t>Usuario</t>
  </si>
  <si>
    <t>Rastrear el pedido</t>
  </si>
  <si>
    <t>Verificar el despacho y llegada de mi pedido</t>
  </si>
  <si>
    <t>Poder ver mi perfil</t>
  </si>
  <si>
    <t>Poder verificar mis datos y cambiarlos de ser necesario</t>
  </si>
  <si>
    <t>Poder recuperar mi contraseña</t>
  </si>
  <si>
    <t>Recuperar el acceso a mi cuenta</t>
  </si>
  <si>
    <t>Validar correo y Certificados requeridos</t>
  </si>
  <si>
    <t>Validar correo</t>
  </si>
  <si>
    <t>HU-19</t>
  </si>
  <si>
    <t>HU-20</t>
  </si>
  <si>
    <t>HU-21</t>
  </si>
  <si>
    <t>HU-22</t>
  </si>
  <si>
    <t>HU-23</t>
  </si>
  <si>
    <t>HU-24</t>
  </si>
  <si>
    <t>HU-25</t>
  </si>
  <si>
    <t>HU-26</t>
  </si>
  <si>
    <t>HU-27</t>
  </si>
  <si>
    <t>HU-28</t>
  </si>
  <si>
    <t>Ver mis compras</t>
  </si>
  <si>
    <t>poder acceder a las funciones de la plataforma y reestablecer contraseña de ser necesario</t>
  </si>
  <si>
    <t>Tener en cuenta mis consumos</t>
  </si>
  <si>
    <t>Escenario 1: Formulario de registro Oferente, DADO que este en la pantalla de registro CUANDO llene los datos y de en el boton "registrar" y se validen los datos ENTONCES se envia un correo con un enlace de verificacion para completar el registro.</t>
  </si>
  <si>
    <t>Escenario 1: Formulario de registro cliente, DADO que este en la pantalla de registro CUANDO llene los datos y de en el boton "registrar" y se validen los datos ENTONCES se envia un correo con un enlace de verificacion para completar el registro.</t>
  </si>
  <si>
    <t>Escenario 1: se encuentra en la pagina de inicio u otra, DADO que este en una pantalla diferente CUANDO se de clic en el boton perfil ENTONCES debe redirigirse al perfil, donde se mostraran los datos de interes.</t>
  </si>
  <si>
    <t>Escenario 1: se encuentra en la pagina de inicio o otra, DADO que este en una pantalla diferente CUANDO se de clic en el boton perfil ENTONCES debe redirigirse al perfil, donde se mostraran los datos de interes.</t>
  </si>
  <si>
    <t>Escenario 1: se uso el enlace "olvide contraseña": DADO que se uso el enlace de recuperacion de contraseña CUANDO oprima el enlace de recuperacion en  el correo recibido ENTONCES sera redirige a la pagina de cambio de contraseña</t>
  </si>
  <si>
    <t>Escenario 1: se recibio el enlace de verificacion, DADO haya recibido el enlace por e-mail CUANDO oprima el enlace de activacion ENTONCES sera redirigido a la pagina inicial de la plataforma.
Escenario 2: NO se recibio el enlace de verificacion, DADO el enlace no haya llegado CUANDO escriba mi correo registrado y oprima "enviar enlace de activacion" ENTONCES se enviara de nuevo el enlace al correo registrado</t>
  </si>
  <si>
    <t>Escenario 1: ver estadisticas decompras, DADO  que este en la pantalla del perfil y oprima "estadisticas"
CUANDO  esta cargue
ENTONCES se muestra el nombre del producto con su costo y la cantidad de veces que se ha pedido ademas de mis reseñas y calificaciones</t>
  </si>
  <si>
    <t>Escenario 1: Se ha pedido producto y no ha llegado, DADO el pedido no se muestre como "entregado" CUANDO de clic en "Rastrear" ENTONCES se mostrara el estado el producto (ORDEN RECIBIDA, EN PROCESO, DESPACHADO, EN CAMINO)</t>
  </si>
  <si>
    <t>Identificador (ID) de la Historia</t>
  </si>
  <si>
    <t>Enunciado de la Historia</t>
  </si>
  <si>
    <t>Alias</t>
  </si>
  <si>
    <t>Estado</t>
  </si>
  <si>
    <t>Iteración (Sprint)</t>
  </si>
  <si>
    <t>Prioridad</t>
  </si>
  <si>
    <t>Comentarios</t>
  </si>
  <si>
    <t>Dimensión / Puntaje</t>
  </si>
  <si>
    <t>Registro usuario</t>
  </si>
  <si>
    <t>Registro Oferente</t>
  </si>
  <si>
    <t>Perfil Usuario</t>
  </si>
  <si>
    <t>Perfil Oferente</t>
  </si>
  <si>
    <t>Recuperacion contraseña oferente</t>
  </si>
  <si>
    <t>Recuperacion contraseña usuario</t>
  </si>
  <si>
    <t>Validacion Oferente</t>
  </si>
  <si>
    <t>Validacion Usuario</t>
  </si>
  <si>
    <t>Reporte usuario</t>
  </si>
  <si>
    <t>Creacion menus</t>
  </si>
  <si>
    <t>Eliminar productos</t>
  </si>
  <si>
    <t>Crear categoria</t>
  </si>
  <si>
    <t>Eliminar categoria</t>
  </si>
  <si>
    <t>Editar categoria</t>
  </si>
  <si>
    <t>Ver menus</t>
  </si>
  <si>
    <t>Ver producto</t>
  </si>
  <si>
    <t>Agregar producto</t>
  </si>
  <si>
    <t>Descartar producto</t>
  </si>
  <si>
    <t>Confirmar pedido</t>
  </si>
  <si>
    <t>Rastreo pedidos</t>
  </si>
  <si>
    <t>Ayuda</t>
  </si>
  <si>
    <t>Calificaciones</t>
  </si>
  <si>
    <t>Reseñas</t>
  </si>
  <si>
    <t>Visualizar pedidos</t>
  </si>
  <si>
    <t>Estado pedido</t>
  </si>
  <si>
    <t>Reporte oferente</t>
  </si>
  <si>
    <t>Estados posibles:</t>
  </si>
  <si>
    <t>Finalizado</t>
  </si>
  <si>
    <t>En progreso</t>
  </si>
  <si>
    <t>Sin iniciar</t>
  </si>
  <si>
    <t>Agregar producto al menu</t>
  </si>
  <si>
    <t>Nivel de prioridad:</t>
  </si>
  <si>
    <t>Alta</t>
  </si>
  <si>
    <t>Media</t>
  </si>
  <si>
    <t>Baja</t>
  </si>
  <si>
    <t>SPRINT BACKLOG WORLD FOODS</t>
  </si>
  <si>
    <t>"Ninguno"</t>
  </si>
  <si>
    <t>Revisión del Sprint</t>
  </si>
  <si>
    <t>Día 5</t>
  </si>
  <si>
    <t>Día 4</t>
  </si>
  <si>
    <t>Día 3</t>
  </si>
  <si>
    <t>Día 2</t>
  </si>
  <si>
    <t>Día 1</t>
  </si>
  <si>
    <t>Responsable</t>
  </si>
  <si>
    <t>Puntos de historia</t>
  </si>
  <si>
    <t>Elemento de trabajo pendiente</t>
  </si>
  <si>
    <t>Estimado orginal (HRs)</t>
  </si>
  <si>
    <t>N</t>
  </si>
  <si>
    <t>Andres Tinoco</t>
  </si>
  <si>
    <t>Camilo Medina</t>
  </si>
  <si>
    <t>Juan Jose Rangel</t>
  </si>
  <si>
    <t>Responsables:</t>
  </si>
  <si>
    <t>OK</t>
  </si>
  <si>
    <t>BURNDOWN CHART WORLD FOODS</t>
  </si>
  <si>
    <t>Andrés Camilo Tinoco, Cristian Camilo Medina, Juan Jose Rangel</t>
  </si>
  <si>
    <t>Total de puntos (Historias de usuario):</t>
  </si>
  <si>
    <t>Total de horas:</t>
  </si>
  <si>
    <t>Total horas/hombre:</t>
  </si>
  <si>
    <t>Real</t>
  </si>
  <si>
    <t>Esperado</t>
  </si>
  <si>
    <t>Rendimiento</t>
  </si>
  <si>
    <t>Fecha (Habil/No Habil)</t>
  </si>
  <si>
    <t>Sprint</t>
  </si>
  <si>
    <t>Añadir productos menu</t>
  </si>
  <si>
    <t>NO</t>
  </si>
  <si>
    <t>sabado</t>
  </si>
  <si>
    <t>domingo</t>
  </si>
  <si>
    <t>domigo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</si>
</sst>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0.0"/>
  </numFmts>
  <fonts count="11" x14ac:knownFonts="1">
    <font>
      <sz val="11"/>
      <color theme="1"/>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name val="Calibri"/>
      <family val="2"/>
      <scheme val="minor"/>
    </font>
    <font>
      <b/>
      <sz val="20"/>
      <color theme="1"/>
      <name val="Calibri"/>
      <family val="2"/>
      <scheme val="minor"/>
    </font>
    <font>
      <b/>
      <sz val="14"/>
      <color theme="1"/>
      <name val="Calibri"/>
      <family val="2"/>
      <scheme val="minor"/>
    </font>
    <font>
      <sz val="12"/>
      <color theme="1"/>
      <name val="Calibri"/>
      <family val="2"/>
      <scheme val="minor"/>
    </font>
    <font>
      <b/>
      <sz val="11"/>
      <color theme="9"/>
      <name val="Calibri"/>
      <family val="2"/>
      <scheme val="minor"/>
    </font>
    <font>
      <b/>
      <sz val="11"/>
      <color rgb="FF0070C0"/>
      <name val="Calibri"/>
      <family val="2"/>
      <scheme val="minor"/>
    </font>
    <font>
      <u/>
      <sz val="11"/>
      <color theme="1"/>
      <name val="Calibri"/>
      <family val="2"/>
      <scheme val="minor"/>
    </font>
  </fonts>
  <fills count="12">
    <fill>
      <patternFill patternType="none"/>
    </fill>
    <fill>
      <patternFill patternType="gray125"/>
    </fill>
    <fill>
      <patternFill patternType="solid">
        <fgColor theme="4" tint="-0.49998474074526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3"/>
        <bgColor indexed="64"/>
      </patternFill>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9" tint="0.59999389629810485"/>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3">
    <xf numFmtId="0" fontId="0" fillId="0" borderId="0" xfId="0"/>
    <xf numFmtId="0" fontId="0" fillId="0" borderId="0" xfId="0" applyAlignment="1">
      <alignment vertical="top" wrapText="1"/>
    </xf>
    <xf numFmtId="0" fontId="2" fillId="2" borderId="9" xfId="0" applyFont="1" applyFill="1" applyBorder="1" applyAlignment="1">
      <alignment vertical="top" wrapText="1"/>
    </xf>
    <xf numFmtId="0" fontId="2" fillId="2" borderId="10" xfId="0" applyFont="1" applyFill="1" applyBorder="1" applyAlignment="1">
      <alignment vertical="top" wrapText="1"/>
    </xf>
    <xf numFmtId="0" fontId="2" fillId="2" borderId="11" xfId="0" applyFont="1" applyFill="1" applyBorder="1" applyAlignment="1">
      <alignment vertical="top" wrapText="1"/>
    </xf>
    <xf numFmtId="0" fontId="0" fillId="4" borderId="12" xfId="0" applyFill="1" applyBorder="1" applyAlignment="1">
      <alignment vertical="top" wrapText="1"/>
    </xf>
    <xf numFmtId="0" fontId="0" fillId="4" borderId="14" xfId="0" applyFill="1" applyBorder="1" applyAlignment="1">
      <alignment vertical="top" wrapText="1"/>
    </xf>
    <xf numFmtId="0" fontId="0" fillId="3" borderId="8" xfId="0" applyFill="1" applyBorder="1" applyAlignment="1">
      <alignment horizontal="center" vertical="center" wrapText="1"/>
    </xf>
    <xf numFmtId="0" fontId="0" fillId="3" borderId="13" xfId="0" applyFill="1" applyBorder="1" applyAlignment="1">
      <alignment horizontal="center" vertical="center" wrapText="1"/>
    </xf>
    <xf numFmtId="0" fontId="4" fillId="0" borderId="0" xfId="0" applyFont="1" applyAlignment="1">
      <alignment vertical="top"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4" borderId="17" xfId="0" applyFont="1" applyFill="1" applyBorder="1" applyAlignment="1">
      <alignment vertical="top" wrapText="1"/>
    </xf>
    <xf numFmtId="0" fontId="2" fillId="5" borderId="8" xfId="0" applyFont="1" applyFill="1" applyBorder="1" applyAlignment="1">
      <alignment horizontal="center" vertical="center" wrapText="1"/>
    </xf>
    <xf numFmtId="0" fontId="0" fillId="6" borderId="8" xfId="0" applyFill="1" applyBorder="1" applyAlignment="1">
      <alignment horizontal="left" vertical="top" wrapText="1"/>
    </xf>
    <xf numFmtId="0" fontId="0" fillId="6" borderId="8" xfId="0" applyFill="1" applyBorder="1" applyAlignment="1">
      <alignment horizontal="left" vertical="top"/>
    </xf>
    <xf numFmtId="0" fontId="0" fillId="0" borderId="18" xfId="0" applyBorder="1"/>
    <xf numFmtId="0" fontId="0" fillId="0" borderId="19" xfId="0" applyBorder="1"/>
    <xf numFmtId="0" fontId="0" fillId="6" borderId="8" xfId="0" applyFill="1" applyBorder="1" applyAlignment="1">
      <alignment horizontal="center" vertical="center" wrapText="1"/>
    </xf>
    <xf numFmtId="0" fontId="5" fillId="6" borderId="8" xfId="0" applyFont="1" applyFill="1" applyBorder="1" applyAlignment="1">
      <alignment horizontal="center" vertical="center" wrapText="1"/>
    </xf>
    <xf numFmtId="0" fontId="0" fillId="7" borderId="1" xfId="0" applyFill="1" applyBorder="1"/>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horizontal="center" vertical="center"/>
    </xf>
    <xf numFmtId="0" fontId="1" fillId="0" borderId="20" xfId="0" applyFont="1" applyBorder="1"/>
    <xf numFmtId="0" fontId="0" fillId="8" borderId="8" xfId="0" applyFill="1" applyBorder="1" applyAlignment="1">
      <alignment horizontal="center"/>
    </xf>
    <xf numFmtId="0" fontId="0" fillId="8" borderId="8" xfId="0" applyFill="1" applyBorder="1"/>
    <xf numFmtId="0" fontId="6" fillId="8" borderId="8" xfId="0" applyFont="1" applyFill="1" applyBorder="1" applyAlignment="1">
      <alignment horizontal="center"/>
    </xf>
    <xf numFmtId="0" fontId="6" fillId="8" borderId="8" xfId="0" applyFont="1" applyFill="1" applyBorder="1"/>
    <xf numFmtId="0" fontId="6" fillId="0" borderId="8" xfId="0" applyFont="1" applyBorder="1" applyAlignment="1">
      <alignment horizontal="center" vertical="center"/>
    </xf>
    <xf numFmtId="0" fontId="1" fillId="10" borderId="8" xfId="0" applyFont="1" applyFill="1" applyBorder="1" applyAlignment="1">
      <alignment horizontal="center" vertical="center"/>
    </xf>
    <xf numFmtId="0" fontId="1" fillId="9" borderId="8" xfId="0" applyFont="1" applyFill="1" applyBorder="1" applyAlignment="1">
      <alignment horizontal="center" vertical="center" wrapText="1"/>
    </xf>
    <xf numFmtId="0" fontId="1" fillId="9" borderId="8" xfId="0" applyFont="1" applyFill="1" applyBorder="1" applyAlignment="1">
      <alignment horizontal="center" vertical="center"/>
    </xf>
    <xf numFmtId="0" fontId="1" fillId="8" borderId="8" xfId="0" applyFont="1" applyFill="1" applyBorder="1" applyAlignment="1">
      <alignment horizontal="center"/>
    </xf>
    <xf numFmtId="0" fontId="1" fillId="10" borderId="20" xfId="0" applyFont="1" applyFill="1" applyBorder="1"/>
    <xf numFmtId="0" fontId="0" fillId="0" borderId="18" xfId="0" applyFill="1" applyBorder="1"/>
    <xf numFmtId="0" fontId="0" fillId="0" borderId="19" xfId="0" applyFill="1" applyBorder="1"/>
    <xf numFmtId="9" fontId="6" fillId="8" borderId="8" xfId="0" applyNumberFormat="1" applyFont="1" applyFill="1" applyBorder="1" applyAlignment="1">
      <alignment horizontal="center"/>
    </xf>
    <xf numFmtId="0" fontId="1" fillId="3" borderId="1" xfId="0" applyFont="1" applyFill="1" applyBorder="1" applyAlignment="1">
      <alignment vertical="top" wrapText="1"/>
    </xf>
    <xf numFmtId="0" fontId="7" fillId="8" borderId="8" xfId="0" applyFont="1" applyFill="1" applyBorder="1"/>
    <xf numFmtId="0" fontId="1" fillId="3" borderId="20" xfId="0" applyFont="1" applyFill="1" applyBorder="1"/>
    <xf numFmtId="0" fontId="1" fillId="0" borderId="2" xfId="0" applyFont="1" applyBorder="1" applyAlignment="1">
      <alignment horizontal="center"/>
    </xf>
    <xf numFmtId="0" fontId="1" fillId="0" borderId="3" xfId="0" applyFont="1" applyBorder="1"/>
    <xf numFmtId="0" fontId="1" fillId="0" borderId="4" xfId="0" applyFont="1" applyBorder="1" applyAlignment="1">
      <alignment horizontal="center"/>
    </xf>
    <xf numFmtId="0" fontId="1" fillId="0" borderId="5" xfId="0" applyFont="1" applyBorder="1"/>
    <xf numFmtId="0" fontId="1" fillId="0" borderId="6" xfId="0" applyFont="1" applyBorder="1" applyAlignment="1">
      <alignment horizontal="center"/>
    </xf>
    <xf numFmtId="0" fontId="1" fillId="0" borderId="7" xfId="0" applyFont="1" applyBorder="1"/>
    <xf numFmtId="0" fontId="5" fillId="11" borderId="8" xfId="0" applyFont="1" applyFill="1" applyBorder="1" applyAlignment="1">
      <alignment horizontal="center" vertical="center" wrapText="1"/>
    </xf>
    <xf numFmtId="0" fontId="0" fillId="0" borderId="2" xfId="0" applyBorder="1"/>
    <xf numFmtId="0" fontId="0" fillId="0" borderId="3" xfId="0" applyBorder="1"/>
    <xf numFmtId="0" fontId="0" fillId="0" borderId="4" xfId="0" applyBorder="1"/>
    <xf numFmtId="0" fontId="0" fillId="0" borderId="6" xfId="0" applyBorder="1"/>
    <xf numFmtId="164" fontId="0" fillId="0" borderId="2" xfId="0" applyNumberFormat="1" applyBorder="1"/>
    <xf numFmtId="164" fontId="0" fillId="0" borderId="4" xfId="0" applyNumberFormat="1" applyBorder="1"/>
    <xf numFmtId="164" fontId="0" fillId="0" borderId="6" xfId="0" applyNumberFormat="1" applyBorder="1"/>
    <xf numFmtId="165" fontId="0" fillId="0" borderId="5" xfId="0" applyNumberFormat="1" applyBorder="1"/>
    <xf numFmtId="165" fontId="0" fillId="0" borderId="7" xfId="0" applyNumberFormat="1" applyBorder="1"/>
    <xf numFmtId="165" fontId="0" fillId="0" borderId="0" xfId="0" applyNumberFormat="1" applyBorder="1"/>
    <xf numFmtId="0" fontId="8" fillId="0" borderId="4" xfId="0" applyFont="1" applyBorder="1" applyAlignment="1">
      <alignment horizontal="center" vertical="center"/>
    </xf>
    <xf numFmtId="0" fontId="9" fillId="0" borderId="5" xfId="0" applyFont="1" applyBorder="1" applyAlignment="1">
      <alignment horizontal="center" vertical="center"/>
    </xf>
    <xf numFmtId="0" fontId="1" fillId="3" borderId="21" xfId="0" applyFont="1" applyFill="1" applyBorder="1" applyAlignment="1">
      <alignment horizontal="center" vertical="top" wrapText="1"/>
    </xf>
    <xf numFmtId="0" fontId="1" fillId="3" borderId="22" xfId="0" applyFont="1" applyFill="1" applyBorder="1" applyAlignment="1">
      <alignment horizontal="center" vertical="top" wrapText="1"/>
    </xf>
    <xf numFmtId="0" fontId="1" fillId="3" borderId="4" xfId="0" applyFont="1" applyFill="1" applyBorder="1" applyAlignment="1">
      <alignment horizontal="center" vertical="top" wrapText="1"/>
    </xf>
    <xf numFmtId="0" fontId="1" fillId="3" borderId="5" xfId="0" applyFont="1" applyFill="1" applyBorder="1" applyAlignment="1">
      <alignment horizontal="center" vertical="top" wrapText="1"/>
    </xf>
    <xf numFmtId="0" fontId="1" fillId="3" borderId="6" xfId="0" applyFont="1" applyFill="1" applyBorder="1" applyAlignment="1">
      <alignment horizontal="center" vertical="top" wrapText="1"/>
    </xf>
    <xf numFmtId="0" fontId="1" fillId="3" borderId="7" xfId="0" applyFont="1" applyFill="1" applyBorder="1" applyAlignment="1">
      <alignment horizontal="center" vertical="top" wrapText="1"/>
    </xf>
    <xf numFmtId="0" fontId="1" fillId="11" borderId="18" xfId="0" applyFont="1" applyFill="1" applyBorder="1" applyAlignment="1">
      <alignment horizontal="center" vertical="center" wrapText="1"/>
    </xf>
    <xf numFmtId="0" fontId="1" fillId="11" borderId="18" xfId="0" applyFont="1" applyFill="1" applyBorder="1" applyAlignment="1">
      <alignment horizontal="center" vertical="center"/>
    </xf>
    <xf numFmtId="0" fontId="1" fillId="11" borderId="19" xfId="0" applyFont="1" applyFill="1" applyBorder="1" applyAlignment="1">
      <alignment horizontal="center" vertical="center"/>
    </xf>
    <xf numFmtId="0" fontId="1" fillId="0" borderId="18" xfId="0" applyFont="1" applyBorder="1" applyAlignment="1">
      <alignment horizontal="center" vertical="center" wrapText="1"/>
    </xf>
    <xf numFmtId="0" fontId="0" fillId="0" borderId="18" xfId="0" applyBorder="1" applyAlignment="1">
      <alignment horizontal="center" vertical="center"/>
    </xf>
    <xf numFmtId="0" fontId="0" fillId="0" borderId="19" xfId="0"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0" xfId="0" applyFont="1" applyFill="1" applyBorder="1" applyAlignment="1">
      <alignment horizontal="center" vertical="center"/>
    </xf>
    <xf numFmtId="0" fontId="1" fillId="0" borderId="19" xfId="0" applyFont="1" applyFill="1" applyBorder="1" applyAlignment="1">
      <alignment horizontal="center" vertical="center"/>
    </xf>
    <xf numFmtId="0" fontId="6" fillId="4" borderId="8" xfId="0" applyFont="1" applyFill="1" applyBorder="1"/>
    <xf numFmtId="0" fontId="6" fillId="4" borderId="8" xfId="0" applyFont="1" applyFill="1" applyBorder="1" applyAlignment="1">
      <alignment horizontal="center"/>
    </xf>
    <xf numFmtId="0" fontId="0" fillId="4" borderId="8" xfId="0" applyFill="1" applyBorder="1"/>
    <xf numFmtId="0" fontId="7" fillId="4" borderId="8" xfId="0" applyFont="1" applyFill="1" applyBorder="1"/>
    <xf numFmtId="0" fontId="0" fillId="4" borderId="8" xfId="0" applyFill="1" applyBorder="1" applyAlignment="1">
      <alignment horizontal="center"/>
    </xf>
    <xf numFmtId="0" fontId="1" fillId="4" borderId="8" xfId="0" applyFont="1" applyFill="1" applyBorder="1" applyAlignment="1">
      <alignment horizontal="center"/>
    </xf>
    <xf numFmtId="0" fontId="10" fillId="8" borderId="8" xfId="0" applyFont="1" applyFill="1" applyBorder="1"/>
  </cellXfs>
  <cellStyles count="1">
    <cellStyle name="Normal" xfId="0" builtinId="0"/>
  </cellStyles>
  <dxfs count="3">
    <dxf>
      <fill>
        <patternFill>
          <bgColor rgb="FF92D050"/>
        </patternFill>
      </fill>
    </dxf>
    <dxf>
      <fill>
        <patternFill>
          <bgColor theme="0" tint="-4.9989318521683403E-2"/>
        </patternFill>
      </fill>
    </dxf>
    <dxf>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600" b="1"/>
              <a:t>Grafico</a:t>
            </a:r>
            <a:r>
              <a:rPr lang="es-CO" sz="1600" b="1" baseline="0"/>
              <a:t> de trabajo pendiente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Burndown!$D$43:$D$44</c:f>
              <c:strCache>
                <c:ptCount val="2"/>
                <c:pt idx="0">
                  <c:v>Rendimiento</c:v>
                </c:pt>
                <c:pt idx="1">
                  <c:v>Real</c:v>
                </c:pt>
              </c:strCache>
            </c:strRef>
          </c:tx>
          <c:spPr>
            <a:ln w="28575" cap="rnd">
              <a:solidFill>
                <a:schemeClr val="accent6"/>
              </a:solidFill>
              <a:round/>
            </a:ln>
            <a:effectLst/>
          </c:spPr>
          <c:marker>
            <c:symbol val="none"/>
          </c:marker>
          <c:cat>
            <c:numRef>
              <c:f>Burndown!$C$45:$C$80</c:f>
              <c:numCache>
                <c:formatCode>[$-F800]dddd\,\ mmmm\ dd\,\ yyyy</c:formatCode>
                <c:ptCount val="3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numCache>
            </c:numRef>
          </c:cat>
          <c:val>
            <c:numRef>
              <c:f>Burndown!$D$45:$D$80</c:f>
              <c:numCache>
                <c:formatCode>General</c:formatCode>
                <c:ptCount val="36"/>
                <c:pt idx="0">
                  <c:v>48</c:v>
                </c:pt>
                <c:pt idx="1">
                  <c:v>48</c:v>
                </c:pt>
                <c:pt idx="2">
                  <c:v>48</c:v>
                </c:pt>
                <c:pt idx="3">
                  <c:v>48</c:v>
                </c:pt>
                <c:pt idx="4">
                  <c:v>46</c:v>
                </c:pt>
                <c:pt idx="5">
                  <c:v>45</c:v>
                </c:pt>
                <c:pt idx="6">
                  <c:v>42</c:v>
                </c:pt>
              </c:numCache>
            </c:numRef>
          </c:val>
          <c:smooth val="0"/>
          <c:extLst xmlns:c16r2="http://schemas.microsoft.com/office/drawing/2015/06/chart">
            <c:ext xmlns:c16="http://schemas.microsoft.com/office/drawing/2014/chart" uri="{C3380CC4-5D6E-409C-BE32-E72D297353CC}">
              <c16:uniqueId val="{00000000-1C48-4FAC-AC34-8B995150117C}"/>
            </c:ext>
          </c:extLst>
        </c:ser>
        <c:ser>
          <c:idx val="1"/>
          <c:order val="1"/>
          <c:tx>
            <c:strRef>
              <c:f>Burndown!$E$43:$E$44</c:f>
              <c:strCache>
                <c:ptCount val="2"/>
                <c:pt idx="0">
                  <c:v>Rendimiento</c:v>
                </c:pt>
                <c:pt idx="1">
                  <c:v>Esperado</c:v>
                </c:pt>
              </c:strCache>
            </c:strRef>
          </c:tx>
          <c:spPr>
            <a:ln w="28575" cap="rnd">
              <a:solidFill>
                <a:schemeClr val="accent5"/>
              </a:solidFill>
              <a:round/>
            </a:ln>
            <a:effectLst/>
          </c:spPr>
          <c:marker>
            <c:symbol val="none"/>
          </c:marker>
          <c:cat>
            <c:numRef>
              <c:f>Burndown!$C$45:$C$80</c:f>
              <c:numCache>
                <c:formatCode>[$-F800]dddd\,\ mmmm\ dd\,\ yyyy</c:formatCode>
                <c:ptCount val="36"/>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numCache>
            </c:numRef>
          </c:cat>
          <c:val>
            <c:numRef>
              <c:f>Burndown!$E$45:$E$80</c:f>
              <c:numCache>
                <c:formatCode>0.0</c:formatCode>
                <c:ptCount val="36"/>
                <c:pt idx="0" formatCode="General">
                  <c:v>48</c:v>
                </c:pt>
                <c:pt idx="1">
                  <c:v>46.628571428571426</c:v>
                </c:pt>
                <c:pt idx="2">
                  <c:v>45.257142857142853</c:v>
                </c:pt>
                <c:pt idx="3">
                  <c:v>43.885714285714279</c:v>
                </c:pt>
                <c:pt idx="4">
                  <c:v>42.514285714285705</c:v>
                </c:pt>
                <c:pt idx="5">
                  <c:v>41.142857142857132</c:v>
                </c:pt>
                <c:pt idx="6">
                  <c:v>39.771428571428558</c:v>
                </c:pt>
                <c:pt idx="7">
                  <c:v>38.399999999999984</c:v>
                </c:pt>
                <c:pt idx="8">
                  <c:v>37.028571428571411</c:v>
                </c:pt>
                <c:pt idx="9">
                  <c:v>35.657142857142837</c:v>
                </c:pt>
                <c:pt idx="10">
                  <c:v>34.285714285714263</c:v>
                </c:pt>
                <c:pt idx="11">
                  <c:v>32.91428571428569</c:v>
                </c:pt>
                <c:pt idx="12">
                  <c:v>31.54285714285712</c:v>
                </c:pt>
                <c:pt idx="13">
                  <c:v>30.17142857142855</c:v>
                </c:pt>
                <c:pt idx="14">
                  <c:v>28.799999999999979</c:v>
                </c:pt>
                <c:pt idx="15">
                  <c:v>27.428571428571409</c:v>
                </c:pt>
                <c:pt idx="16">
                  <c:v>26.057142857142839</c:v>
                </c:pt>
                <c:pt idx="17">
                  <c:v>24.685714285714269</c:v>
                </c:pt>
                <c:pt idx="18">
                  <c:v>23.314285714285699</c:v>
                </c:pt>
                <c:pt idx="19">
                  <c:v>21.942857142857129</c:v>
                </c:pt>
                <c:pt idx="20">
                  <c:v>20.571428571428559</c:v>
                </c:pt>
                <c:pt idx="21">
                  <c:v>19.199999999999989</c:v>
                </c:pt>
                <c:pt idx="22">
                  <c:v>17.828571428571419</c:v>
                </c:pt>
                <c:pt idx="23">
                  <c:v>16.457142857142848</c:v>
                </c:pt>
                <c:pt idx="24">
                  <c:v>15.085714285714277</c:v>
                </c:pt>
                <c:pt idx="25">
                  <c:v>13.714285714285705</c:v>
                </c:pt>
                <c:pt idx="26">
                  <c:v>12.342857142857133</c:v>
                </c:pt>
                <c:pt idx="27">
                  <c:v>10.971428571428561</c:v>
                </c:pt>
                <c:pt idx="28">
                  <c:v>9.599999999999989</c:v>
                </c:pt>
                <c:pt idx="29">
                  <c:v>8.2285714285714171</c:v>
                </c:pt>
                <c:pt idx="30">
                  <c:v>6.8571428571428452</c:v>
                </c:pt>
                <c:pt idx="31">
                  <c:v>5.4857142857142733</c:v>
                </c:pt>
                <c:pt idx="32">
                  <c:v>4.1142857142857014</c:v>
                </c:pt>
                <c:pt idx="33">
                  <c:v>2.74285714285713</c:v>
                </c:pt>
                <c:pt idx="34">
                  <c:v>1.3714285714285586</c:v>
                </c:pt>
                <c:pt idx="35">
                  <c:v>-1.2878587085651816E-14</c:v>
                </c:pt>
              </c:numCache>
            </c:numRef>
          </c:val>
          <c:smooth val="0"/>
          <c:extLst xmlns:c16r2="http://schemas.microsoft.com/office/drawing/2015/06/chart">
            <c:ext xmlns:c16="http://schemas.microsoft.com/office/drawing/2014/chart" uri="{C3380CC4-5D6E-409C-BE32-E72D297353CC}">
              <c16:uniqueId val="{00000001-1C48-4FAC-AC34-8B995150117C}"/>
            </c:ext>
          </c:extLst>
        </c:ser>
        <c:dLbls>
          <c:showLegendKey val="0"/>
          <c:showVal val="0"/>
          <c:showCatName val="0"/>
          <c:showSerName val="0"/>
          <c:showPercent val="0"/>
          <c:showBubbleSize val="0"/>
        </c:dLbls>
        <c:smooth val="0"/>
        <c:axId val="-2598128"/>
        <c:axId val="-2589968"/>
      </c:lineChart>
      <c:dateAx>
        <c:axId val="-2598128"/>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589968"/>
        <c:crosses val="autoZero"/>
        <c:auto val="1"/>
        <c:lblOffset val="100"/>
        <c:baseTimeUnit val="days"/>
      </c:dateAx>
      <c:valAx>
        <c:axId val="-258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2598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10581</xdr:colOff>
      <xdr:row>44</xdr:row>
      <xdr:rowOff>14817</xdr:rowOff>
    </xdr:from>
    <xdr:to>
      <xdr:col>13</xdr:col>
      <xdr:colOff>624416</xdr:colOff>
      <xdr:row>74</xdr:row>
      <xdr:rowOff>95250</xdr:rowOff>
    </xdr:to>
    <xdr:graphicFrame macro="">
      <xdr:nvGraphicFramePr>
        <xdr:cNvPr id="2" name="Gráfico 1">
          <a:extLst>
            <a:ext uri="{FF2B5EF4-FFF2-40B4-BE49-F238E27FC236}">
              <a16:creationId xmlns:a16="http://schemas.microsoft.com/office/drawing/2014/main" xmlns="" id="{B4376DAB-88E9-4C02-BAA5-46926987A0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topLeftCell="A31" workbookViewId="0">
      <selection activeCell="B22" sqref="B22"/>
    </sheetView>
  </sheetViews>
  <sheetFormatPr baseColWidth="10" defaultColWidth="30.7109375" defaultRowHeight="15" x14ac:dyDescent="0.25"/>
  <cols>
    <col min="1" max="1" width="19.28515625" style="1" customWidth="1"/>
    <col min="2" max="4" width="30.7109375" style="1"/>
    <col min="5" max="5" width="50.85546875" style="1" customWidth="1"/>
    <col min="6" max="16384" width="30.7109375" style="1"/>
  </cols>
  <sheetData>
    <row r="1" spans="1:5" ht="15.75" thickBot="1" x14ac:dyDescent="0.3">
      <c r="C1" s="60" t="s">
        <v>56</v>
      </c>
      <c r="D1" s="61"/>
      <c r="E1" s="38" t="s">
        <v>58</v>
      </c>
    </row>
    <row r="2" spans="1:5" x14ac:dyDescent="0.25">
      <c r="C2" s="62" t="s">
        <v>57</v>
      </c>
      <c r="D2" s="63"/>
    </row>
    <row r="3" spans="1:5" ht="15.75" thickBot="1" x14ac:dyDescent="0.3">
      <c r="B3" s="9"/>
      <c r="C3" s="64"/>
      <c r="D3" s="65"/>
    </row>
    <row r="4" spans="1:5" ht="15.75" thickBot="1" x14ac:dyDescent="0.3"/>
    <row r="5" spans="1:5" x14ac:dyDescent="0.25">
      <c r="A5" s="2" t="s">
        <v>59</v>
      </c>
      <c r="B5" s="3" t="s">
        <v>0</v>
      </c>
      <c r="C5" s="3" t="s">
        <v>1</v>
      </c>
      <c r="D5" s="3" t="s">
        <v>2</v>
      </c>
      <c r="E5" s="4" t="s">
        <v>3</v>
      </c>
    </row>
    <row r="6" spans="1:5" ht="75" x14ac:dyDescent="0.25">
      <c r="A6" s="10" t="s">
        <v>60</v>
      </c>
      <c r="B6" s="11" t="s">
        <v>78</v>
      </c>
      <c r="C6" s="11" t="s">
        <v>79</v>
      </c>
      <c r="D6" s="11" t="s">
        <v>80</v>
      </c>
      <c r="E6" s="12" t="s">
        <v>106</v>
      </c>
    </row>
    <row r="7" spans="1:5" ht="75" x14ac:dyDescent="0.25">
      <c r="A7" s="10" t="s">
        <v>61</v>
      </c>
      <c r="B7" s="11" t="s">
        <v>78</v>
      </c>
      <c r="C7" s="11" t="s">
        <v>81</v>
      </c>
      <c r="D7" s="11" t="s">
        <v>82</v>
      </c>
      <c r="E7" s="12" t="s">
        <v>105</v>
      </c>
    </row>
    <row r="8" spans="1:5" ht="60" x14ac:dyDescent="0.25">
      <c r="A8" s="10" t="s">
        <v>62</v>
      </c>
      <c r="B8" s="11" t="s">
        <v>83</v>
      </c>
      <c r="C8" s="11" t="s">
        <v>86</v>
      </c>
      <c r="D8" s="11" t="s">
        <v>87</v>
      </c>
      <c r="E8" s="12" t="s">
        <v>107</v>
      </c>
    </row>
    <row r="9" spans="1:5" ht="60" x14ac:dyDescent="0.25">
      <c r="A9" s="10" t="s">
        <v>63</v>
      </c>
      <c r="B9" s="11" t="s">
        <v>4</v>
      </c>
      <c r="C9" s="11" t="s">
        <v>86</v>
      </c>
      <c r="D9" s="11" t="s">
        <v>87</v>
      </c>
      <c r="E9" s="12" t="s">
        <v>108</v>
      </c>
    </row>
    <row r="10" spans="1:5" ht="75" x14ac:dyDescent="0.25">
      <c r="A10" s="10" t="s">
        <v>64</v>
      </c>
      <c r="B10" s="11" t="s">
        <v>4</v>
      </c>
      <c r="C10" s="11" t="s">
        <v>88</v>
      </c>
      <c r="D10" s="11" t="s">
        <v>89</v>
      </c>
      <c r="E10" s="12" t="s">
        <v>109</v>
      </c>
    </row>
    <row r="11" spans="1:5" ht="75" x14ac:dyDescent="0.25">
      <c r="A11" s="10" t="s">
        <v>65</v>
      </c>
      <c r="B11" s="11" t="s">
        <v>83</v>
      </c>
      <c r="C11" s="11" t="s">
        <v>88</v>
      </c>
      <c r="D11" s="11" t="s">
        <v>89</v>
      </c>
      <c r="E11" s="12" t="s">
        <v>109</v>
      </c>
    </row>
    <row r="12" spans="1:5" ht="150" x14ac:dyDescent="0.25">
      <c r="A12" s="10" t="s">
        <v>66</v>
      </c>
      <c r="B12" s="11" t="s">
        <v>4</v>
      </c>
      <c r="C12" s="11" t="s">
        <v>90</v>
      </c>
      <c r="D12" s="11" t="s">
        <v>103</v>
      </c>
      <c r="E12" s="12" t="s">
        <v>110</v>
      </c>
    </row>
    <row r="13" spans="1:5" ht="150" x14ac:dyDescent="0.25">
      <c r="A13" s="10" t="s">
        <v>67</v>
      </c>
      <c r="B13" s="11" t="s">
        <v>83</v>
      </c>
      <c r="C13" s="11" t="s">
        <v>91</v>
      </c>
      <c r="D13" s="11" t="s">
        <v>103</v>
      </c>
      <c r="E13" s="12" t="s">
        <v>110</v>
      </c>
    </row>
    <row r="14" spans="1:5" ht="90" x14ac:dyDescent="0.25">
      <c r="A14" s="10" t="s">
        <v>68</v>
      </c>
      <c r="B14" s="11" t="s">
        <v>83</v>
      </c>
      <c r="C14" s="11" t="s">
        <v>102</v>
      </c>
      <c r="D14" s="11" t="s">
        <v>104</v>
      </c>
      <c r="E14" s="12" t="s">
        <v>111</v>
      </c>
    </row>
    <row r="15" spans="1:5" ht="60" x14ac:dyDescent="0.25">
      <c r="A15" s="10" t="s">
        <v>69</v>
      </c>
      <c r="B15" s="7" t="s">
        <v>4</v>
      </c>
      <c r="C15" s="7" t="s">
        <v>5</v>
      </c>
      <c r="D15" s="7" t="s">
        <v>23</v>
      </c>
      <c r="E15" s="5" t="s">
        <v>44</v>
      </c>
    </row>
    <row r="16" spans="1:5" ht="60" x14ac:dyDescent="0.25">
      <c r="A16" s="10" t="s">
        <v>70</v>
      </c>
      <c r="B16" s="7" t="s">
        <v>4</v>
      </c>
      <c r="C16" s="7" t="s">
        <v>151</v>
      </c>
      <c r="D16" s="7" t="s">
        <v>24</v>
      </c>
      <c r="E16" s="5" t="s">
        <v>43</v>
      </c>
    </row>
    <row r="17" spans="1:5" ht="60" x14ac:dyDescent="0.25">
      <c r="A17" s="10" t="s">
        <v>71</v>
      </c>
      <c r="B17" s="7" t="s">
        <v>4</v>
      </c>
      <c r="C17" s="7" t="s">
        <v>6</v>
      </c>
      <c r="D17" s="7" t="s">
        <v>25</v>
      </c>
      <c r="E17" s="5" t="s">
        <v>49</v>
      </c>
    </row>
    <row r="18" spans="1:5" ht="60" x14ac:dyDescent="0.25">
      <c r="A18" s="10" t="s">
        <v>72</v>
      </c>
      <c r="B18" s="7" t="s">
        <v>4</v>
      </c>
      <c r="C18" s="7" t="s">
        <v>7</v>
      </c>
      <c r="D18" s="7" t="s">
        <v>26</v>
      </c>
      <c r="E18" s="5" t="s">
        <v>38</v>
      </c>
    </row>
    <row r="19" spans="1:5" ht="120" x14ac:dyDescent="0.25">
      <c r="A19" s="10" t="s">
        <v>73</v>
      </c>
      <c r="B19" s="7" t="s">
        <v>4</v>
      </c>
      <c r="C19" s="7" t="s">
        <v>8</v>
      </c>
      <c r="D19" s="7" t="s">
        <v>26</v>
      </c>
      <c r="E19" s="5" t="s">
        <v>45</v>
      </c>
    </row>
    <row r="20" spans="1:5" ht="75" x14ac:dyDescent="0.25">
      <c r="A20" s="10" t="s">
        <v>74</v>
      </c>
      <c r="B20" s="7" t="s">
        <v>4</v>
      </c>
      <c r="C20" s="7" t="s">
        <v>9</v>
      </c>
      <c r="D20" s="7" t="s">
        <v>26</v>
      </c>
      <c r="E20" s="5" t="s">
        <v>39</v>
      </c>
    </row>
    <row r="21" spans="1:5" ht="45" x14ac:dyDescent="0.25">
      <c r="A21" s="10" t="s">
        <v>75</v>
      </c>
      <c r="B21" s="7" t="s">
        <v>10</v>
      </c>
      <c r="C21" s="7" t="s">
        <v>11</v>
      </c>
      <c r="D21" s="7" t="s">
        <v>27</v>
      </c>
      <c r="E21" s="5" t="s">
        <v>40</v>
      </c>
    </row>
    <row r="22" spans="1:5" ht="75" x14ac:dyDescent="0.25">
      <c r="A22" s="10" t="s">
        <v>76</v>
      </c>
      <c r="B22" s="7" t="s">
        <v>10</v>
      </c>
      <c r="C22" s="7" t="s">
        <v>17</v>
      </c>
      <c r="D22" s="7" t="s">
        <v>27</v>
      </c>
      <c r="E22" s="5" t="s">
        <v>41</v>
      </c>
    </row>
    <row r="23" spans="1:5" ht="75" x14ac:dyDescent="0.25">
      <c r="A23" s="10" t="s">
        <v>77</v>
      </c>
      <c r="B23" s="7" t="s">
        <v>10</v>
      </c>
      <c r="C23" s="7" t="s">
        <v>18</v>
      </c>
      <c r="D23" s="7" t="s">
        <v>28</v>
      </c>
      <c r="E23" s="5" t="s">
        <v>42</v>
      </c>
    </row>
    <row r="24" spans="1:5" ht="315" x14ac:dyDescent="0.25">
      <c r="A24" s="10" t="s">
        <v>92</v>
      </c>
      <c r="B24" s="7" t="s">
        <v>10</v>
      </c>
      <c r="C24" s="7" t="s">
        <v>12</v>
      </c>
      <c r="D24" s="7" t="s">
        <v>29</v>
      </c>
      <c r="E24" s="5" t="s">
        <v>50</v>
      </c>
    </row>
    <row r="25" spans="1:5" ht="285" x14ac:dyDescent="0.25">
      <c r="A25" s="10" t="s">
        <v>93</v>
      </c>
      <c r="B25" s="7" t="s">
        <v>10</v>
      </c>
      <c r="C25" s="7" t="s">
        <v>13</v>
      </c>
      <c r="D25" s="7" t="s">
        <v>30</v>
      </c>
      <c r="E25" s="5" t="s">
        <v>46</v>
      </c>
    </row>
    <row r="26" spans="1:5" ht="150" x14ac:dyDescent="0.25">
      <c r="A26" s="10" t="s">
        <v>94</v>
      </c>
      <c r="B26" s="7" t="s">
        <v>10</v>
      </c>
      <c r="C26" s="7" t="s">
        <v>14</v>
      </c>
      <c r="D26" s="7" t="s">
        <v>31</v>
      </c>
      <c r="E26" s="5" t="s">
        <v>47</v>
      </c>
    </row>
    <row r="27" spans="1:5" ht="75" x14ac:dyDescent="0.25">
      <c r="A27" s="10" t="s">
        <v>95</v>
      </c>
      <c r="B27" s="7" t="s">
        <v>10</v>
      </c>
      <c r="C27" s="7" t="s">
        <v>84</v>
      </c>
      <c r="D27" s="7" t="s">
        <v>85</v>
      </c>
      <c r="E27" s="5" t="s">
        <v>112</v>
      </c>
    </row>
    <row r="28" spans="1:5" ht="75" x14ac:dyDescent="0.25">
      <c r="A28" s="10" t="s">
        <v>96</v>
      </c>
      <c r="B28" s="7" t="s">
        <v>10</v>
      </c>
      <c r="C28" s="7" t="s">
        <v>15</v>
      </c>
      <c r="D28" s="7" t="s">
        <v>32</v>
      </c>
      <c r="E28" s="5" t="s">
        <v>48</v>
      </c>
    </row>
    <row r="29" spans="1:5" ht="90" x14ac:dyDescent="0.25">
      <c r="A29" s="10" t="s">
        <v>97</v>
      </c>
      <c r="B29" s="7" t="s">
        <v>10</v>
      </c>
      <c r="C29" s="7" t="s">
        <v>19</v>
      </c>
      <c r="D29" s="7" t="s">
        <v>33</v>
      </c>
      <c r="E29" s="5" t="s">
        <v>51</v>
      </c>
    </row>
    <row r="30" spans="1:5" ht="90" x14ac:dyDescent="0.25">
      <c r="A30" s="10" t="s">
        <v>98</v>
      </c>
      <c r="B30" s="7" t="s">
        <v>10</v>
      </c>
      <c r="C30" s="7" t="s">
        <v>16</v>
      </c>
      <c r="D30" s="7" t="s">
        <v>34</v>
      </c>
      <c r="E30" s="5" t="s">
        <v>52</v>
      </c>
    </row>
    <row r="31" spans="1:5" ht="75" x14ac:dyDescent="0.25">
      <c r="A31" s="10" t="s">
        <v>99</v>
      </c>
      <c r="B31" s="7" t="s">
        <v>10</v>
      </c>
      <c r="C31" s="7" t="s">
        <v>20</v>
      </c>
      <c r="D31" s="7" t="s">
        <v>35</v>
      </c>
      <c r="E31" s="5" t="s">
        <v>53</v>
      </c>
    </row>
    <row r="32" spans="1:5" ht="150" x14ac:dyDescent="0.25">
      <c r="A32" s="10" t="s">
        <v>100</v>
      </c>
      <c r="B32" s="7" t="s">
        <v>10</v>
      </c>
      <c r="C32" s="7" t="s">
        <v>21</v>
      </c>
      <c r="D32" s="7" t="s">
        <v>36</v>
      </c>
      <c r="E32" s="5" t="s">
        <v>54</v>
      </c>
    </row>
    <row r="33" spans="1:5" ht="90.75" thickBot="1" x14ac:dyDescent="0.3">
      <c r="A33" s="10" t="s">
        <v>101</v>
      </c>
      <c r="B33" s="8" t="s">
        <v>4</v>
      </c>
      <c r="C33" s="8" t="s">
        <v>22</v>
      </c>
      <c r="D33" s="8" t="s">
        <v>37</v>
      </c>
      <c r="E33" s="6" t="s">
        <v>55</v>
      </c>
    </row>
  </sheetData>
  <mergeCells count="2">
    <mergeCell ref="C1:D1"/>
    <mergeCell ref="C2:D3"/>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7"/>
  <sheetViews>
    <sheetView topLeftCell="B4" workbookViewId="0">
      <selection activeCell="E11" sqref="E11"/>
    </sheetView>
  </sheetViews>
  <sheetFormatPr baseColWidth="10" defaultColWidth="18.7109375" defaultRowHeight="15" x14ac:dyDescent="0.25"/>
  <cols>
    <col min="1" max="2" width="18.7109375" customWidth="1"/>
    <col min="3" max="3" width="48.28515625" customWidth="1"/>
  </cols>
  <sheetData>
    <row r="1" spans="2:9" ht="15.75" thickBot="1" x14ac:dyDescent="0.3"/>
    <row r="2" spans="2:9" ht="15.75" thickBot="1" x14ac:dyDescent="0.3">
      <c r="C2" s="24" t="s">
        <v>156</v>
      </c>
      <c r="E2" s="20" t="s">
        <v>147</v>
      </c>
      <c r="H2" s="20" t="s">
        <v>152</v>
      </c>
    </row>
    <row r="3" spans="2:9" x14ac:dyDescent="0.25">
      <c r="C3" s="66" t="s">
        <v>57</v>
      </c>
      <c r="E3" s="16" t="s">
        <v>148</v>
      </c>
      <c r="H3" s="16" t="s">
        <v>153</v>
      </c>
    </row>
    <row r="4" spans="2:9" x14ac:dyDescent="0.25">
      <c r="C4" s="67"/>
      <c r="E4" s="16" t="s">
        <v>149</v>
      </c>
      <c r="H4" s="16" t="s">
        <v>154</v>
      </c>
    </row>
    <row r="5" spans="2:9" ht="15.75" thickBot="1" x14ac:dyDescent="0.3">
      <c r="C5" s="68"/>
      <c r="E5" s="17" t="s">
        <v>150</v>
      </c>
      <c r="H5" s="17" t="s">
        <v>155</v>
      </c>
    </row>
    <row r="7" spans="2:9" ht="30" x14ac:dyDescent="0.25">
      <c r="B7" s="13" t="s">
        <v>113</v>
      </c>
      <c r="C7" s="13" t="s">
        <v>114</v>
      </c>
      <c r="D7" s="13" t="s">
        <v>115</v>
      </c>
      <c r="E7" s="13" t="s">
        <v>116</v>
      </c>
      <c r="F7" s="13" t="s">
        <v>120</v>
      </c>
      <c r="G7" s="13" t="s">
        <v>117</v>
      </c>
      <c r="H7" s="13" t="s">
        <v>118</v>
      </c>
      <c r="I7" s="13" t="s">
        <v>119</v>
      </c>
    </row>
    <row r="8" spans="2:9" ht="45" x14ac:dyDescent="0.25">
      <c r="B8" s="15" t="str">
        <f>'Product Backlog'!A6</f>
        <v>HU-1</v>
      </c>
      <c r="C8" s="14" t="str">
        <f>_xlfn.CONCAT('Product Backlog'!$B$5," ",'Product Backlog'!B6," ",'Product Backlog'!$C$5," ",'Product Backlog'!C6," ",'Product Backlog'!$D$5," ",'Product Backlog'!D6)</f>
        <v>Yo como Visitante Deseo Poder Registrarme como Cliente Para Poder acceder a las paginas de los oferentes y hacer pedidos</v>
      </c>
      <c r="D8" s="18" t="s">
        <v>121</v>
      </c>
      <c r="E8" s="18" t="s">
        <v>150</v>
      </c>
      <c r="F8" s="19">
        <v>2</v>
      </c>
      <c r="G8" s="19">
        <v>3</v>
      </c>
      <c r="H8" s="18" t="s">
        <v>154</v>
      </c>
      <c r="I8" s="18" t="s">
        <v>157</v>
      </c>
    </row>
    <row r="9" spans="2:9" ht="45" x14ac:dyDescent="0.25">
      <c r="B9" s="15" t="str">
        <f>'Product Backlog'!A7</f>
        <v>HU-2</v>
      </c>
      <c r="C9" s="14" t="str">
        <f>_xlfn.CONCAT('Product Backlog'!$B$5," ",'Product Backlog'!B7," ",'Product Backlog'!$C$5," ",'Product Backlog'!C7," ",'Product Backlog'!$D$5," ",'Product Backlog'!D7)</f>
        <v>Yo como Visitante Deseo Poder Registrarme como Oferente Para Para poder ofrecer mis productos a los usuarios.</v>
      </c>
      <c r="D9" s="22" t="s">
        <v>122</v>
      </c>
      <c r="E9" s="18" t="s">
        <v>148</v>
      </c>
      <c r="F9" s="21">
        <v>2</v>
      </c>
      <c r="G9" s="21">
        <v>2</v>
      </c>
      <c r="H9" s="18" t="s">
        <v>154</v>
      </c>
      <c r="I9" s="18" t="s">
        <v>157</v>
      </c>
    </row>
    <row r="10" spans="2:9" ht="45" x14ac:dyDescent="0.25">
      <c r="B10" s="15" t="str">
        <f>'Product Backlog'!A8</f>
        <v>HU-3</v>
      </c>
      <c r="C10" s="14" t="str">
        <f>_xlfn.CONCAT('Product Backlog'!$B$5," ",'Product Backlog'!B8," ",'Product Backlog'!$C$5," ",'Product Backlog'!C8," ",'Product Backlog'!$D$5," ",'Product Backlog'!D8)</f>
        <v>Yo como Usuario Deseo Poder ver mi perfil Para Poder verificar mis datos y cambiarlos de ser necesario</v>
      </c>
      <c r="D10" s="22" t="s">
        <v>123</v>
      </c>
      <c r="E10" s="18" t="s">
        <v>150</v>
      </c>
      <c r="F10" s="21">
        <v>4</v>
      </c>
      <c r="G10" s="21">
        <v>3</v>
      </c>
      <c r="H10" s="18" t="s">
        <v>154</v>
      </c>
      <c r="I10" s="18" t="s">
        <v>157</v>
      </c>
    </row>
    <row r="11" spans="2:9" ht="45" x14ac:dyDescent="0.25">
      <c r="B11" s="15" t="str">
        <f>'Product Backlog'!A9</f>
        <v>HU-4</v>
      </c>
      <c r="C11" s="14" t="str">
        <f>_xlfn.CONCAT('Product Backlog'!$B$5," ",'Product Backlog'!B9," ",'Product Backlog'!$C$5," ",'Product Backlog'!C9," ",'Product Backlog'!$D$5," ",'Product Backlog'!D9)</f>
        <v>Yo como Oferente Deseo Poder ver mi perfil Para Poder verificar mis datos y cambiarlos de ser necesario</v>
      </c>
      <c r="D11" s="22" t="s">
        <v>124</v>
      </c>
      <c r="E11" s="18" t="s">
        <v>149</v>
      </c>
      <c r="F11" s="21">
        <v>4</v>
      </c>
      <c r="G11" s="21">
        <v>2</v>
      </c>
      <c r="H11" s="18" t="s">
        <v>154</v>
      </c>
      <c r="I11" s="18" t="s">
        <v>157</v>
      </c>
    </row>
    <row r="12" spans="2:9" ht="45" x14ac:dyDescent="0.25">
      <c r="B12" s="15" t="str">
        <f>'Product Backlog'!A10</f>
        <v>HU-5</v>
      </c>
      <c r="C12" s="14" t="str">
        <f>_xlfn.CONCAT('Product Backlog'!$B$5," ",'Product Backlog'!B10," ",'Product Backlog'!$C$5," ",'Product Backlog'!C10," ",'Product Backlog'!$D$5," ",'Product Backlog'!D10)</f>
        <v>Yo como Oferente Deseo Poder recuperar mi contraseña Para Recuperar el acceso a mi cuenta</v>
      </c>
      <c r="D12" s="22" t="s">
        <v>125</v>
      </c>
      <c r="E12" s="18" t="s">
        <v>150</v>
      </c>
      <c r="F12" s="21">
        <v>1</v>
      </c>
      <c r="G12" s="21">
        <v>3</v>
      </c>
      <c r="H12" s="18" t="s">
        <v>154</v>
      </c>
      <c r="I12" s="18" t="s">
        <v>157</v>
      </c>
    </row>
    <row r="13" spans="2:9" ht="30" x14ac:dyDescent="0.25">
      <c r="B13" s="15" t="str">
        <f>'Product Backlog'!A11</f>
        <v>HU-6</v>
      </c>
      <c r="C13" s="14" t="str">
        <f>_xlfn.CONCAT('Product Backlog'!$B$5," ",'Product Backlog'!B11," ",'Product Backlog'!$C$5," ",'Product Backlog'!C11," ",'Product Backlog'!$D$5," ",'Product Backlog'!D11)</f>
        <v>Yo como Usuario Deseo Poder recuperar mi contraseña Para Recuperar el acceso a mi cuenta</v>
      </c>
      <c r="D13" s="22" t="s">
        <v>126</v>
      </c>
      <c r="E13" s="18" t="s">
        <v>150</v>
      </c>
      <c r="F13" s="21">
        <v>1</v>
      </c>
      <c r="G13" s="21">
        <v>3</v>
      </c>
      <c r="H13" s="18" t="s">
        <v>154</v>
      </c>
      <c r="I13" s="18" t="s">
        <v>157</v>
      </c>
    </row>
    <row r="14" spans="2:9" ht="60" x14ac:dyDescent="0.25">
      <c r="B14" s="15" t="str">
        <f>'Product Backlog'!A12</f>
        <v>HU-7</v>
      </c>
      <c r="C14" s="14" t="str">
        <f>_xlfn.CONCAT('Product Backlog'!$B$5," ",'Product Backlog'!B12," ",'Product Backlog'!$C$5," ",'Product Backlog'!C12," ",'Product Backlog'!$D$5," ",'Product Backlog'!D12)</f>
        <v>Yo como Oferente Deseo Validar correo y Certificados requeridos Para poder acceder a las funciones de la plataforma y reestablecer contraseña de ser necesario</v>
      </c>
      <c r="D14" s="22" t="s">
        <v>127</v>
      </c>
      <c r="E14" s="18" t="s">
        <v>150</v>
      </c>
      <c r="F14" s="21">
        <v>2</v>
      </c>
      <c r="G14" s="21">
        <v>2</v>
      </c>
      <c r="H14" s="18" t="s">
        <v>154</v>
      </c>
      <c r="I14" s="18" t="s">
        <v>157</v>
      </c>
    </row>
    <row r="15" spans="2:9" ht="45" x14ac:dyDescent="0.25">
      <c r="B15" s="15" t="str">
        <f>'Product Backlog'!A13</f>
        <v>HU-8</v>
      </c>
      <c r="C15" s="14" t="str">
        <f>_xlfn.CONCAT('Product Backlog'!$B$5," ",'Product Backlog'!B13," ",'Product Backlog'!$C$5," ",'Product Backlog'!C13," ",'Product Backlog'!$D$5," ",'Product Backlog'!D13)</f>
        <v>Yo como Usuario Deseo Validar correo Para poder acceder a las funciones de la plataforma y reestablecer contraseña de ser necesario</v>
      </c>
      <c r="D15" s="22" t="s">
        <v>128</v>
      </c>
      <c r="E15" s="18" t="s">
        <v>150</v>
      </c>
      <c r="F15" s="21">
        <v>1</v>
      </c>
      <c r="G15" s="21">
        <v>3</v>
      </c>
      <c r="H15" s="18" t="s">
        <v>154</v>
      </c>
      <c r="I15" s="18" t="s">
        <v>157</v>
      </c>
    </row>
    <row r="16" spans="2:9" ht="30" x14ac:dyDescent="0.25">
      <c r="B16" s="15" t="str">
        <f>'Product Backlog'!A14</f>
        <v>HU-9</v>
      </c>
      <c r="C16" s="14" t="str">
        <f>_xlfn.CONCAT('Product Backlog'!$B$5," ",'Product Backlog'!B14," ",'Product Backlog'!$C$5," ",'Product Backlog'!C14," ",'Product Backlog'!$D$5," ",'Product Backlog'!D14)</f>
        <v>Yo como Usuario Deseo Ver mis compras Para Tener en cuenta mis consumos</v>
      </c>
      <c r="D16" s="22" t="s">
        <v>129</v>
      </c>
      <c r="E16" s="18" t="s">
        <v>150</v>
      </c>
      <c r="F16" s="21">
        <v>2</v>
      </c>
      <c r="G16" s="21">
        <v>3</v>
      </c>
      <c r="H16" s="18" t="s">
        <v>154</v>
      </c>
      <c r="I16" s="18" t="s">
        <v>157</v>
      </c>
    </row>
    <row r="17" spans="2:9" ht="30" x14ac:dyDescent="0.25">
      <c r="B17" s="15" t="str">
        <f>'Product Backlog'!A15</f>
        <v>HU-10</v>
      </c>
      <c r="C17" s="14" t="str">
        <f>_xlfn.CONCAT('Product Backlog'!$B$5," ",'Product Backlog'!B15," ",'Product Backlog'!$C$5," ",'Product Backlog'!C15," ",'Product Backlog'!$D$5," ",'Product Backlog'!D15)</f>
        <v>Yo como Oferente Deseo Crear un menu Para Ofrecerle productos a los Usuarios</v>
      </c>
      <c r="D17" s="22" t="s">
        <v>130</v>
      </c>
      <c r="E17" s="18" t="s">
        <v>150</v>
      </c>
      <c r="F17" s="21">
        <v>2</v>
      </c>
      <c r="G17" s="21">
        <v>2</v>
      </c>
      <c r="H17" s="18" t="s">
        <v>153</v>
      </c>
      <c r="I17" s="18" t="s">
        <v>157</v>
      </c>
    </row>
    <row r="18" spans="2:9" ht="30" x14ac:dyDescent="0.25">
      <c r="B18" s="15" t="str">
        <f>'Product Backlog'!A16</f>
        <v>HU-11</v>
      </c>
      <c r="C18" s="14" t="str">
        <f>_xlfn.CONCAT('Product Backlog'!$B$5," ",'Product Backlog'!B16," ",'Product Backlog'!$C$5," ",'Product Backlog'!C16," ",'Product Backlog'!$D$5," ",'Product Backlog'!D16)</f>
        <v>Yo como Oferente Deseo Agregar producto al menu Para Agregar variedad o actualizar el menu</v>
      </c>
      <c r="D18" s="22" t="s">
        <v>184</v>
      </c>
      <c r="E18" s="18" t="s">
        <v>149</v>
      </c>
      <c r="F18" s="21">
        <v>1</v>
      </c>
      <c r="G18" s="47">
        <v>1</v>
      </c>
      <c r="H18" s="18" t="s">
        <v>153</v>
      </c>
      <c r="I18" s="18" t="s">
        <v>157</v>
      </c>
    </row>
    <row r="19" spans="2:9" ht="45" x14ac:dyDescent="0.25">
      <c r="B19" s="15" t="str">
        <f>'Product Backlog'!A17</f>
        <v>HU-12</v>
      </c>
      <c r="C19" s="14" t="str">
        <f>_xlfn.CONCAT('Product Backlog'!$B$5," ",'Product Backlog'!B17," ",'Product Backlog'!$C$5," ",'Product Backlog'!C17," ",'Product Backlog'!$D$5," ",'Product Backlog'!D17)</f>
        <v>Yo como Oferente Deseo Quitar producto del menu Para Quitar Productos poco pedidos o que generen perdidas</v>
      </c>
      <c r="D19" s="22" t="s">
        <v>131</v>
      </c>
      <c r="E19" s="18" t="s">
        <v>150</v>
      </c>
      <c r="F19" s="21">
        <v>1</v>
      </c>
      <c r="G19" s="21">
        <v>2</v>
      </c>
      <c r="H19" s="18" t="s">
        <v>154</v>
      </c>
      <c r="I19" s="18" t="s">
        <v>157</v>
      </c>
    </row>
    <row r="20" spans="2:9" ht="45" x14ac:dyDescent="0.25">
      <c r="B20" s="15" t="str">
        <f>'Product Backlog'!A18</f>
        <v>HU-13</v>
      </c>
      <c r="C20" s="14" t="str">
        <f>_xlfn.CONCAT('Product Backlog'!$B$5," ",'Product Backlog'!B18," ",'Product Backlog'!$C$5," ",'Product Backlog'!C18," ",'Product Backlog'!$D$5," ",'Product Backlog'!D18)</f>
        <v>Yo como Oferente Deseo Crear Categoria De productos Para Para organizar mejor los Productos que ofrezco</v>
      </c>
      <c r="D20" s="22" t="s">
        <v>132</v>
      </c>
      <c r="E20" s="18" t="s">
        <v>149</v>
      </c>
      <c r="F20" s="21">
        <v>2</v>
      </c>
      <c r="G20" s="21">
        <v>2</v>
      </c>
      <c r="H20" s="18" t="s">
        <v>153</v>
      </c>
      <c r="I20" s="18" t="s">
        <v>157</v>
      </c>
    </row>
    <row r="21" spans="2:9" ht="45" x14ac:dyDescent="0.25">
      <c r="B21" s="15" t="str">
        <f>'Product Backlog'!A19</f>
        <v>HU-14</v>
      </c>
      <c r="C21" s="14" t="str">
        <f>_xlfn.CONCAT('Product Backlog'!$B$5," ",'Product Backlog'!B19," ",'Product Backlog'!$C$5," ",'Product Backlog'!C19," ",'Product Backlog'!$D$5," ",'Product Backlog'!D19)</f>
        <v>Yo como Oferente Deseo Eliminar categoria de productos Para Para organizar mejor los Productos que ofrezco</v>
      </c>
      <c r="D21" s="22" t="s">
        <v>133</v>
      </c>
      <c r="E21" s="18" t="s">
        <v>150</v>
      </c>
      <c r="F21" s="21">
        <v>1</v>
      </c>
      <c r="G21" s="21">
        <v>3</v>
      </c>
      <c r="H21" s="18" t="s">
        <v>154</v>
      </c>
      <c r="I21" s="18" t="s">
        <v>157</v>
      </c>
    </row>
    <row r="22" spans="2:9" ht="45" x14ac:dyDescent="0.25">
      <c r="B22" s="15" t="str">
        <f>'Product Backlog'!A20</f>
        <v>HU-15</v>
      </c>
      <c r="C22" s="14" t="str">
        <f>_xlfn.CONCAT('Product Backlog'!$B$5," ",'Product Backlog'!B20," ",'Product Backlog'!$C$5," ",'Product Backlog'!C20," ",'Product Backlog'!$D$5," ",'Product Backlog'!D20)</f>
        <v>Yo como Oferente Deseo Editar categoria de productos Para Para organizar mejor los Productos que ofrezco</v>
      </c>
      <c r="D22" s="22" t="s">
        <v>134</v>
      </c>
      <c r="E22" s="18" t="s">
        <v>150</v>
      </c>
      <c r="F22" s="21">
        <v>1</v>
      </c>
      <c r="G22" s="21">
        <v>3</v>
      </c>
      <c r="H22" s="18" t="s">
        <v>154</v>
      </c>
      <c r="I22" s="18" t="s">
        <v>157</v>
      </c>
    </row>
    <row r="23" spans="2:9" ht="30" x14ac:dyDescent="0.25">
      <c r="B23" s="15" t="str">
        <f>'Product Backlog'!A21</f>
        <v>HU-16</v>
      </c>
      <c r="C23" s="14" t="str">
        <f>_xlfn.CONCAT('Product Backlog'!$B$5," ",'Product Backlog'!B21," ",'Product Backlog'!$C$5," ",'Product Backlog'!C21," ",'Product Backlog'!$D$5," ",'Product Backlog'!D21)</f>
        <v>Yo como Cliente Deseo Ver Menu del Oferente Para Para elegir que Producto voy a elegir</v>
      </c>
      <c r="D23" s="22" t="s">
        <v>135</v>
      </c>
      <c r="E23" s="18" t="s">
        <v>148</v>
      </c>
      <c r="F23" s="21">
        <v>3</v>
      </c>
      <c r="G23" s="47">
        <v>1</v>
      </c>
      <c r="H23" s="18" t="s">
        <v>153</v>
      </c>
      <c r="I23" s="18" t="s">
        <v>157</v>
      </c>
    </row>
    <row r="24" spans="2:9" ht="30" x14ac:dyDescent="0.25">
      <c r="B24" s="15" t="str">
        <f>'Product Backlog'!A22</f>
        <v>HU-17</v>
      </c>
      <c r="C24" s="14" t="str">
        <f>_xlfn.CONCAT('Product Backlog'!$B$5," ",'Product Backlog'!B22," ",'Product Backlog'!$C$5," ",'Product Backlog'!C22," ",'Product Backlog'!$D$5," ",'Product Backlog'!D22)</f>
        <v>Yo como Cliente Deseo Ver Detalles De un producto Para Para elegir que Producto voy a elegir</v>
      </c>
      <c r="D24" s="22" t="s">
        <v>136</v>
      </c>
      <c r="E24" s="18" t="s">
        <v>150</v>
      </c>
      <c r="F24" s="21">
        <v>2</v>
      </c>
      <c r="G24" s="21">
        <v>1</v>
      </c>
      <c r="H24" s="18" t="s">
        <v>153</v>
      </c>
      <c r="I24" s="18" t="s">
        <v>157</v>
      </c>
    </row>
    <row r="25" spans="2:9" ht="45" x14ac:dyDescent="0.25">
      <c r="B25" s="15" t="str">
        <f>'Product Backlog'!A23</f>
        <v>HU-18</v>
      </c>
      <c r="C25" s="14" t="str">
        <f>_xlfn.CONCAT('Product Backlog'!$B$5," ",'Product Backlog'!B23," ",'Product Backlog'!$C$5," ",'Product Backlog'!C23," ",'Product Backlog'!$D$5," ",'Product Backlog'!D23)</f>
        <v>Yo como Cliente Deseo Ver Disponibilidad de un producto Para Para ver que productos no puedo Elegir</v>
      </c>
      <c r="D25" s="22" t="s">
        <v>136</v>
      </c>
      <c r="E25" s="18" t="s">
        <v>148</v>
      </c>
      <c r="F25" s="21">
        <v>2</v>
      </c>
      <c r="G25" s="47">
        <v>1</v>
      </c>
      <c r="H25" s="18" t="s">
        <v>153</v>
      </c>
      <c r="I25" s="18" t="s">
        <v>157</v>
      </c>
    </row>
    <row r="26" spans="2:9" ht="30" x14ac:dyDescent="0.25">
      <c r="B26" s="15" t="str">
        <f>'Product Backlog'!A24</f>
        <v>HU-19</v>
      </c>
      <c r="C26" s="14" t="str">
        <f>_xlfn.CONCAT('Product Backlog'!$B$5," ",'Product Backlog'!B24," ",'Product Backlog'!$C$5," ",'Product Backlog'!C24," ",'Product Backlog'!$D$5," ",'Product Backlog'!D24)</f>
        <v>Yo como Cliente Deseo Agregar uno o mas productos a mi pedido Para Hacer un solo pedido Cada vez</v>
      </c>
      <c r="D26" s="22" t="s">
        <v>137</v>
      </c>
      <c r="E26" s="18" t="s">
        <v>148</v>
      </c>
      <c r="F26" s="21">
        <v>2</v>
      </c>
      <c r="G26" s="47">
        <v>1</v>
      </c>
      <c r="H26" s="18" t="s">
        <v>153</v>
      </c>
      <c r="I26" s="18" t="s">
        <v>157</v>
      </c>
    </row>
    <row r="27" spans="2:9" ht="45" x14ac:dyDescent="0.25">
      <c r="B27" s="15" t="str">
        <f>'Product Backlog'!A25</f>
        <v>HU-20</v>
      </c>
      <c r="C27" s="14" t="str">
        <f>_xlfn.CONCAT('Product Backlog'!$B$5," ",'Product Backlog'!B25," ",'Product Backlog'!$C$5," ",'Product Backlog'!C25," ",'Product Backlog'!$D$5," ",'Product Backlog'!D25)</f>
        <v>Yo como Cliente Deseo Quitar producto del pedido Para Elegir un plato si cambie de parecer y luego hacer el pedido</v>
      </c>
      <c r="D27" s="22" t="s">
        <v>138</v>
      </c>
      <c r="E27" s="18" t="s">
        <v>150</v>
      </c>
      <c r="F27" s="21">
        <v>1</v>
      </c>
      <c r="G27" s="21">
        <v>3</v>
      </c>
      <c r="H27" s="18" t="s">
        <v>154</v>
      </c>
      <c r="I27" s="18" t="s">
        <v>157</v>
      </c>
    </row>
    <row r="28" spans="2:9" ht="30" x14ac:dyDescent="0.25">
      <c r="B28" s="15" t="str">
        <f>'Product Backlog'!A26</f>
        <v>HU-21</v>
      </c>
      <c r="C28" s="14" t="str">
        <f>_xlfn.CONCAT('Product Backlog'!$B$5," ",'Product Backlog'!B26," ",'Product Backlog'!$C$5," ",'Product Backlog'!C26," ",'Product Backlog'!$D$5," ",'Product Backlog'!D26)</f>
        <v>Yo como Cliente Deseo Hacer Pedido Para Finalizar la orden y proceder a pagar</v>
      </c>
      <c r="D28" s="22" t="s">
        <v>139</v>
      </c>
      <c r="E28" s="18" t="s">
        <v>150</v>
      </c>
      <c r="F28" s="21">
        <v>1</v>
      </c>
      <c r="G28" s="19">
        <v>5</v>
      </c>
      <c r="H28" s="18" t="s">
        <v>153</v>
      </c>
      <c r="I28" s="18" t="s">
        <v>157</v>
      </c>
    </row>
    <row r="29" spans="2:9" ht="30" x14ac:dyDescent="0.25">
      <c r="B29" s="15" t="str">
        <f>'Product Backlog'!A27</f>
        <v>HU-22</v>
      </c>
      <c r="C29" s="14" t="str">
        <f>_xlfn.CONCAT('Product Backlog'!$B$5," ",'Product Backlog'!B27," ",'Product Backlog'!$C$5," ",'Product Backlog'!C27," ",'Product Backlog'!$D$5," ",'Product Backlog'!D27)</f>
        <v>Yo como Cliente Deseo Rastrear el pedido Para Verificar el despacho y llegada de mi pedido</v>
      </c>
      <c r="D29" s="22" t="s">
        <v>140</v>
      </c>
      <c r="E29" s="18" t="s">
        <v>150</v>
      </c>
      <c r="F29" s="21">
        <v>1</v>
      </c>
      <c r="G29" s="21">
        <v>5</v>
      </c>
      <c r="H29" s="18" t="s">
        <v>154</v>
      </c>
      <c r="I29" s="18" t="s">
        <v>157</v>
      </c>
    </row>
    <row r="30" spans="2:9" ht="30" x14ac:dyDescent="0.25">
      <c r="B30" s="15" t="str">
        <f>'Product Backlog'!A28</f>
        <v>HU-23</v>
      </c>
      <c r="C30" s="14" t="str">
        <f>_xlfn.CONCAT('Product Backlog'!$B$5," ",'Product Backlog'!B28," ",'Product Backlog'!$C$5," ",'Product Backlog'!C28," ",'Product Backlog'!$D$5," ",'Product Backlog'!D28)</f>
        <v>Yo como Cliente Deseo Contactar al Oferente Para Pedir ayuda o asesoria en linea</v>
      </c>
      <c r="D30" s="22" t="s">
        <v>141</v>
      </c>
      <c r="E30" s="18" t="s">
        <v>150</v>
      </c>
      <c r="F30" s="21">
        <v>1</v>
      </c>
      <c r="G30" s="21">
        <v>4</v>
      </c>
      <c r="H30" s="18" t="s">
        <v>154</v>
      </c>
      <c r="I30" s="18" t="s">
        <v>157</v>
      </c>
    </row>
    <row r="31" spans="2:9" ht="45" x14ac:dyDescent="0.25">
      <c r="B31" s="15" t="str">
        <f>'Product Backlog'!A29</f>
        <v>HU-24</v>
      </c>
      <c r="C31" s="14" t="str">
        <f>_xlfn.CONCAT('Product Backlog'!$B$5," ",'Product Backlog'!B29," ",'Product Backlog'!$C$5," ",'Product Backlog'!C29," ",'Product Backlog'!$D$5," ",'Product Backlog'!D29)</f>
        <v>Yo como Cliente Deseo Poder Calificar un producto Para Para que mas personas sepan la calidad del producto</v>
      </c>
      <c r="D31" s="22" t="s">
        <v>142</v>
      </c>
      <c r="E31" s="18" t="s">
        <v>150</v>
      </c>
      <c r="F31" s="21">
        <v>1</v>
      </c>
      <c r="G31" s="21">
        <v>4</v>
      </c>
      <c r="H31" s="18" t="s">
        <v>153</v>
      </c>
      <c r="I31" s="18" t="s">
        <v>157</v>
      </c>
    </row>
    <row r="32" spans="2:9" ht="45" x14ac:dyDescent="0.25">
      <c r="B32" s="15" t="str">
        <f>'Product Backlog'!A30</f>
        <v>HU-25</v>
      </c>
      <c r="C32" s="14" t="str">
        <f>_xlfn.CONCAT('Product Backlog'!$B$5," ",'Product Backlog'!B30," ",'Product Backlog'!$C$5," ",'Product Backlog'!C30," ",'Product Backlog'!$D$5," ",'Product Backlog'!D30)</f>
        <v>Yo como Cliente Deseo Poder escribir una reseña del producto Para Para que mas personas sepan mi opinion acerca del producto</v>
      </c>
      <c r="D32" s="22" t="s">
        <v>143</v>
      </c>
      <c r="E32" s="18" t="s">
        <v>150</v>
      </c>
      <c r="F32" s="21">
        <v>1</v>
      </c>
      <c r="G32" s="21">
        <v>4</v>
      </c>
      <c r="H32" s="18" t="s">
        <v>154</v>
      </c>
      <c r="I32" s="18" t="s">
        <v>157</v>
      </c>
    </row>
    <row r="33" spans="2:9" ht="45" x14ac:dyDescent="0.25">
      <c r="B33" s="15" t="str">
        <f>'Product Backlog'!A31</f>
        <v>HU-26</v>
      </c>
      <c r="C33" s="14" t="str">
        <f>_xlfn.CONCAT('Product Backlog'!$B$5," ",'Product Backlog'!B31," ",'Product Backlog'!$C$5," ",'Product Backlog'!C31," ",'Product Backlog'!$D$5," ",'Product Backlog'!D31)</f>
        <v>Yo como Cliente Deseo Ver mi pedido Para Para verificar la informacion generada cuando añadi mi pedido</v>
      </c>
      <c r="D33" s="22" t="s">
        <v>144</v>
      </c>
      <c r="E33" s="18" t="s">
        <v>150</v>
      </c>
      <c r="F33" s="21">
        <v>2</v>
      </c>
      <c r="G33" s="21">
        <v>4</v>
      </c>
      <c r="H33" s="18" t="s">
        <v>154</v>
      </c>
      <c r="I33" s="18" t="s">
        <v>157</v>
      </c>
    </row>
    <row r="34" spans="2:9" ht="30" x14ac:dyDescent="0.25">
      <c r="B34" s="15" t="str">
        <f>'Product Backlog'!A32</f>
        <v>HU-27</v>
      </c>
      <c r="C34" s="14" t="str">
        <f>_xlfn.CONCAT('Product Backlog'!$B$5," ",'Product Backlog'!B32," ",'Product Backlog'!$C$5," ",'Product Backlog'!C32," ",'Product Backlog'!$D$5," ",'Product Backlog'!D32)</f>
        <v>Yo como Cliente Deseo Ver la cuenta y estado del pedido Para Para proceder al pago de mi pedido</v>
      </c>
      <c r="D34" s="22" t="s">
        <v>145</v>
      </c>
      <c r="E34" s="18" t="s">
        <v>150</v>
      </c>
      <c r="F34" s="21">
        <v>2</v>
      </c>
      <c r="G34" s="21">
        <v>3</v>
      </c>
      <c r="H34" s="18" t="s">
        <v>153</v>
      </c>
      <c r="I34" s="18" t="s">
        <v>157</v>
      </c>
    </row>
    <row r="35" spans="2:9" ht="45" x14ac:dyDescent="0.25">
      <c r="B35" s="15" t="str">
        <f>'Product Backlog'!A33</f>
        <v>HU-28</v>
      </c>
      <c r="C35" s="14" t="str">
        <f>_xlfn.CONCAT('Product Backlog'!$B$5," ",'Product Backlog'!B33," ",'Product Backlog'!$C$5," ",'Product Backlog'!C33," ",'Product Backlog'!$D$5," ",'Product Backlog'!D33)</f>
        <v>Yo como Oferente Deseo Ver cantidad de veces que un producto ha sido pedido Para Para tener una traza de mis ventas y platos mas populares</v>
      </c>
      <c r="D35" s="22" t="s">
        <v>146</v>
      </c>
      <c r="E35" s="18" t="s">
        <v>150</v>
      </c>
      <c r="F35" s="21">
        <v>2</v>
      </c>
      <c r="G35" s="21">
        <v>4</v>
      </c>
      <c r="H35" s="18" t="s">
        <v>154</v>
      </c>
      <c r="I35" s="18" t="s">
        <v>157</v>
      </c>
    </row>
    <row r="36" spans="2:9" x14ac:dyDescent="0.25">
      <c r="D36" s="23"/>
      <c r="E36" s="23"/>
    </row>
    <row r="37" spans="2:9" x14ac:dyDescent="0.25">
      <c r="D37" s="23"/>
      <c r="E37" s="23"/>
    </row>
  </sheetData>
  <mergeCells count="1">
    <mergeCell ref="C3:C5"/>
  </mergeCells>
  <dataValidations count="2">
    <dataValidation type="list" allowBlank="1" showInputMessage="1" showErrorMessage="1" sqref="E8:E35">
      <formula1>$E$3:$E$5</formula1>
    </dataValidation>
    <dataValidation type="list" allowBlank="1" showInputMessage="1" showErrorMessage="1" sqref="H8:H35">
      <formula1>$H$3:$H$5</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80"/>
  <sheetViews>
    <sheetView tabSelected="1" topLeftCell="A7" zoomScale="90" zoomScaleNormal="90" workbookViewId="0">
      <selection activeCell="H18" sqref="H18"/>
    </sheetView>
  </sheetViews>
  <sheetFormatPr baseColWidth="10" defaultColWidth="15.42578125" defaultRowHeight="15" x14ac:dyDescent="0.25"/>
  <cols>
    <col min="1" max="1" width="15.42578125" customWidth="1"/>
    <col min="2" max="2" width="4.28515625" customWidth="1"/>
    <col min="3" max="3" width="42.5703125" customWidth="1"/>
    <col min="5" max="5" width="23.5703125" customWidth="1"/>
    <col min="8" max="8" width="6.85546875" customWidth="1"/>
  </cols>
  <sheetData>
    <row r="1" spans="2:14" ht="15.75" thickBot="1" x14ac:dyDescent="0.3"/>
    <row r="2" spans="2:14" x14ac:dyDescent="0.25">
      <c r="C2" s="40" t="s">
        <v>174</v>
      </c>
      <c r="E2" s="34" t="s">
        <v>172</v>
      </c>
    </row>
    <row r="3" spans="2:14" x14ac:dyDescent="0.25">
      <c r="C3" s="69" t="s">
        <v>175</v>
      </c>
      <c r="E3" s="35" t="s">
        <v>169</v>
      </c>
    </row>
    <row r="4" spans="2:14" x14ac:dyDescent="0.25">
      <c r="C4" s="70"/>
      <c r="E4" s="35" t="s">
        <v>170</v>
      </c>
    </row>
    <row r="5" spans="2:14" ht="15.75" thickBot="1" x14ac:dyDescent="0.3">
      <c r="C5" s="71"/>
      <c r="E5" s="36" t="s">
        <v>171</v>
      </c>
    </row>
    <row r="7" spans="2:14" ht="30" x14ac:dyDescent="0.25">
      <c r="B7" s="30" t="s">
        <v>168</v>
      </c>
      <c r="C7" s="31" t="s">
        <v>166</v>
      </c>
      <c r="D7" s="31" t="s">
        <v>165</v>
      </c>
      <c r="E7" s="32" t="s">
        <v>164</v>
      </c>
      <c r="F7" s="32" t="s">
        <v>116</v>
      </c>
      <c r="G7" s="31" t="s">
        <v>167</v>
      </c>
      <c r="H7" s="31" t="s">
        <v>183</v>
      </c>
      <c r="I7" s="32" t="s">
        <v>163</v>
      </c>
      <c r="J7" s="32" t="s">
        <v>162</v>
      </c>
      <c r="K7" s="32" t="s">
        <v>161</v>
      </c>
      <c r="L7" s="32" t="s">
        <v>160</v>
      </c>
      <c r="M7" s="32" t="s">
        <v>159</v>
      </c>
      <c r="N7" s="31" t="s">
        <v>158</v>
      </c>
    </row>
    <row r="8" spans="2:14" ht="18.75" x14ac:dyDescent="0.3">
      <c r="B8" s="29">
        <v>1</v>
      </c>
      <c r="C8" s="28" t="str">
        <f>'Sprint Backlog'!D8</f>
        <v>Registro usuario</v>
      </c>
      <c r="D8" s="27">
        <f>'Sprint Backlog'!F8</f>
        <v>2</v>
      </c>
      <c r="E8" s="26"/>
      <c r="F8" s="39" t="str">
        <f>'Sprint Backlog'!E8</f>
        <v>Sin iniciar</v>
      </c>
      <c r="G8" s="25">
        <f>D8*4</f>
        <v>8</v>
      </c>
      <c r="H8" s="33">
        <f>'Sprint Backlog'!G8</f>
        <v>3</v>
      </c>
      <c r="I8" s="25"/>
      <c r="J8" s="25"/>
      <c r="K8" s="25"/>
      <c r="L8" s="25"/>
      <c r="M8" s="25"/>
      <c r="N8" s="27"/>
    </row>
    <row r="9" spans="2:14" ht="18.75" x14ac:dyDescent="0.3">
      <c r="B9" s="29">
        <v>2</v>
      </c>
      <c r="C9" s="76" t="str">
        <f>'Sprint Backlog'!D9</f>
        <v>Registro Oferente</v>
      </c>
      <c r="D9" s="77">
        <f>'Sprint Backlog'!F9</f>
        <v>2</v>
      </c>
      <c r="E9" s="78" t="s">
        <v>169</v>
      </c>
      <c r="F9" s="79" t="s">
        <v>148</v>
      </c>
      <c r="G9" s="80">
        <f t="shared" ref="G9:G35" si="0">D9*4</f>
        <v>8</v>
      </c>
      <c r="H9" s="81">
        <f>'Sprint Backlog'!G9</f>
        <v>2</v>
      </c>
      <c r="I9" s="80"/>
      <c r="J9" s="80"/>
      <c r="K9" s="80"/>
      <c r="L9" s="80"/>
      <c r="M9" s="80"/>
      <c r="N9" s="77" t="s">
        <v>173</v>
      </c>
    </row>
    <row r="10" spans="2:14" ht="18.75" x14ac:dyDescent="0.3">
      <c r="B10" s="29">
        <v>3</v>
      </c>
      <c r="C10" s="28" t="str">
        <f>'Sprint Backlog'!D10</f>
        <v>Perfil Usuario</v>
      </c>
      <c r="D10" s="27">
        <f>'Sprint Backlog'!F10</f>
        <v>4</v>
      </c>
      <c r="E10" s="26"/>
      <c r="F10" s="39" t="str">
        <f>'Sprint Backlog'!E10</f>
        <v>Sin iniciar</v>
      </c>
      <c r="G10" s="25">
        <f t="shared" si="0"/>
        <v>16</v>
      </c>
      <c r="H10" s="33">
        <f>'Sprint Backlog'!G10</f>
        <v>3</v>
      </c>
      <c r="I10" s="25"/>
      <c r="J10" s="25"/>
      <c r="K10" s="25"/>
      <c r="L10" s="25"/>
      <c r="M10" s="25"/>
      <c r="N10" s="27"/>
    </row>
    <row r="11" spans="2:14" ht="18.75" x14ac:dyDescent="0.3">
      <c r="B11" s="29">
        <v>4</v>
      </c>
      <c r="C11" s="28" t="str">
        <f>'Sprint Backlog'!D11</f>
        <v>Perfil Oferente</v>
      </c>
      <c r="D11" s="27">
        <f>'Sprint Backlog'!F11</f>
        <v>4</v>
      </c>
      <c r="E11" s="26"/>
      <c r="F11" s="39" t="str">
        <f>'Sprint Backlog'!E11</f>
        <v>En progreso</v>
      </c>
      <c r="G11" s="25">
        <f t="shared" si="0"/>
        <v>16</v>
      </c>
      <c r="H11" s="33">
        <f>'Sprint Backlog'!G11</f>
        <v>2</v>
      </c>
      <c r="I11" s="25"/>
      <c r="J11" s="25"/>
      <c r="K11" s="25"/>
      <c r="L11" s="25"/>
      <c r="M11" s="25"/>
      <c r="N11" s="27"/>
    </row>
    <row r="12" spans="2:14" ht="18.75" x14ac:dyDescent="0.3">
      <c r="B12" s="29">
        <v>5</v>
      </c>
      <c r="C12" s="28" t="str">
        <f>'Sprint Backlog'!D12</f>
        <v>Recuperacion contraseña oferente</v>
      </c>
      <c r="D12" s="27">
        <f>'Sprint Backlog'!F12</f>
        <v>1</v>
      </c>
      <c r="E12" s="26"/>
      <c r="F12" s="39" t="str">
        <f>'Sprint Backlog'!E12</f>
        <v>Sin iniciar</v>
      </c>
      <c r="G12" s="25">
        <f t="shared" si="0"/>
        <v>4</v>
      </c>
      <c r="H12" s="33">
        <f>'Sprint Backlog'!G12</f>
        <v>3</v>
      </c>
      <c r="I12" s="25"/>
      <c r="J12" s="25"/>
      <c r="K12" s="25"/>
      <c r="L12" s="25"/>
      <c r="M12" s="25"/>
      <c r="N12" s="27"/>
    </row>
    <row r="13" spans="2:14" ht="18.75" x14ac:dyDescent="0.3">
      <c r="B13" s="29">
        <v>6</v>
      </c>
      <c r="C13" s="28" t="str">
        <f>'Sprint Backlog'!D13</f>
        <v>Recuperacion contraseña usuario</v>
      </c>
      <c r="D13" s="27">
        <f>'Sprint Backlog'!F13</f>
        <v>1</v>
      </c>
      <c r="E13" s="26"/>
      <c r="F13" s="39" t="str">
        <f>'Sprint Backlog'!E13</f>
        <v>Sin iniciar</v>
      </c>
      <c r="G13" s="25">
        <f t="shared" si="0"/>
        <v>4</v>
      </c>
      <c r="H13" s="33">
        <f>'Sprint Backlog'!G13</f>
        <v>3</v>
      </c>
      <c r="I13" s="25"/>
      <c r="J13" s="25"/>
      <c r="K13" s="25"/>
      <c r="L13" s="25"/>
      <c r="M13" s="25"/>
      <c r="N13" s="27"/>
    </row>
    <row r="14" spans="2:14" ht="18.75" x14ac:dyDescent="0.3">
      <c r="B14" s="29">
        <v>7</v>
      </c>
      <c r="C14" s="28" t="str">
        <f>'Sprint Backlog'!D14</f>
        <v>Validacion Oferente</v>
      </c>
      <c r="D14" s="27">
        <f>'Sprint Backlog'!F14</f>
        <v>2</v>
      </c>
      <c r="E14" s="26"/>
      <c r="F14" s="39" t="str">
        <f>'Sprint Backlog'!E14</f>
        <v>Sin iniciar</v>
      </c>
      <c r="G14" s="25">
        <f t="shared" si="0"/>
        <v>8</v>
      </c>
      <c r="H14" s="33">
        <f>'Sprint Backlog'!G14</f>
        <v>2</v>
      </c>
      <c r="I14" s="25"/>
      <c r="J14" s="25"/>
      <c r="K14" s="25"/>
      <c r="L14" s="25"/>
      <c r="M14" s="25"/>
      <c r="N14" s="27"/>
    </row>
    <row r="15" spans="2:14" ht="18.75" x14ac:dyDescent="0.3">
      <c r="B15" s="29">
        <v>8</v>
      </c>
      <c r="C15" s="28" t="str">
        <f>'Sprint Backlog'!D15</f>
        <v>Validacion Usuario</v>
      </c>
      <c r="D15" s="27">
        <f>'Sprint Backlog'!F15</f>
        <v>1</v>
      </c>
      <c r="E15" s="26"/>
      <c r="F15" s="39" t="str">
        <f>'Sprint Backlog'!E15</f>
        <v>Sin iniciar</v>
      </c>
      <c r="G15" s="25">
        <f t="shared" si="0"/>
        <v>4</v>
      </c>
      <c r="H15" s="33">
        <f>'Sprint Backlog'!G15</f>
        <v>3</v>
      </c>
      <c r="I15" s="25"/>
      <c r="J15" s="25"/>
      <c r="K15" s="25"/>
      <c r="L15" s="25"/>
      <c r="M15" s="25"/>
      <c r="N15" s="27"/>
    </row>
    <row r="16" spans="2:14" ht="18.75" x14ac:dyDescent="0.3">
      <c r="B16" s="29">
        <v>9</v>
      </c>
      <c r="C16" s="28" t="str">
        <f>'Sprint Backlog'!D16</f>
        <v>Reporte usuario</v>
      </c>
      <c r="D16" s="27">
        <f>'Sprint Backlog'!F16</f>
        <v>2</v>
      </c>
      <c r="E16" s="26"/>
      <c r="F16" s="39" t="str">
        <f>'Sprint Backlog'!E16</f>
        <v>Sin iniciar</v>
      </c>
      <c r="G16" s="25">
        <f t="shared" si="0"/>
        <v>8</v>
      </c>
      <c r="H16" s="33">
        <v>5</v>
      </c>
      <c r="I16" s="25"/>
      <c r="J16" s="25"/>
      <c r="K16" s="25"/>
      <c r="L16" s="25"/>
      <c r="M16" s="25"/>
      <c r="N16" s="27"/>
    </row>
    <row r="17" spans="2:14" ht="18.75" x14ac:dyDescent="0.3">
      <c r="B17" s="29">
        <v>10</v>
      </c>
      <c r="C17" s="28" t="str">
        <f>'Sprint Backlog'!D17</f>
        <v>Creacion menus</v>
      </c>
      <c r="D17" s="27">
        <f>'Sprint Backlog'!F17</f>
        <v>2</v>
      </c>
      <c r="E17" s="26"/>
      <c r="F17" s="39" t="str">
        <f>'Sprint Backlog'!E17</f>
        <v>Sin iniciar</v>
      </c>
      <c r="G17" s="25">
        <f t="shared" si="0"/>
        <v>8</v>
      </c>
      <c r="H17" s="33">
        <f>'Sprint Backlog'!G17</f>
        <v>2</v>
      </c>
      <c r="I17" s="25"/>
      <c r="J17" s="25"/>
      <c r="K17" s="25"/>
      <c r="L17" s="25"/>
      <c r="M17" s="25"/>
      <c r="N17" s="27"/>
    </row>
    <row r="18" spans="2:14" ht="18.75" x14ac:dyDescent="0.3">
      <c r="B18" s="29">
        <v>11</v>
      </c>
      <c r="C18" s="28" t="str">
        <f>'Sprint Backlog'!D18</f>
        <v>Añadir productos menu</v>
      </c>
      <c r="D18" s="27">
        <f>'Sprint Backlog'!F18</f>
        <v>1</v>
      </c>
      <c r="E18" s="26" t="s">
        <v>169</v>
      </c>
      <c r="F18" s="39" t="str">
        <f>'Sprint Backlog'!E18</f>
        <v>En progreso</v>
      </c>
      <c r="G18" s="25">
        <f t="shared" si="0"/>
        <v>4</v>
      </c>
      <c r="H18" s="33">
        <f>'Sprint Backlog'!G18</f>
        <v>1</v>
      </c>
      <c r="I18" s="25">
        <v>1</v>
      </c>
      <c r="J18" s="25" t="s">
        <v>186</v>
      </c>
      <c r="K18" s="25" t="s">
        <v>187</v>
      </c>
      <c r="L18" s="25"/>
      <c r="M18" s="25"/>
      <c r="N18" s="37" t="s">
        <v>185</v>
      </c>
    </row>
    <row r="19" spans="2:14" ht="18.75" x14ac:dyDescent="0.3">
      <c r="B19" s="29">
        <v>12</v>
      </c>
      <c r="C19" s="28" t="str">
        <f>'Sprint Backlog'!D19</f>
        <v>Eliminar productos</v>
      </c>
      <c r="D19" s="27">
        <f>'Sprint Backlog'!F19</f>
        <v>1</v>
      </c>
      <c r="E19" s="26"/>
      <c r="F19" s="39" t="str">
        <f>'Sprint Backlog'!E19</f>
        <v>Sin iniciar</v>
      </c>
      <c r="G19" s="25">
        <f t="shared" si="0"/>
        <v>4</v>
      </c>
      <c r="H19" s="33">
        <f>'Sprint Backlog'!G19</f>
        <v>2</v>
      </c>
      <c r="I19" s="25"/>
      <c r="J19" s="25"/>
      <c r="K19" s="25"/>
      <c r="L19" s="25"/>
      <c r="M19" s="25"/>
      <c r="N19" s="27"/>
    </row>
    <row r="20" spans="2:14" ht="18.75" x14ac:dyDescent="0.3">
      <c r="B20" s="29">
        <v>13</v>
      </c>
      <c r="C20" s="28" t="str">
        <f>'Sprint Backlog'!D20</f>
        <v>Crear categoria</v>
      </c>
      <c r="D20" s="27">
        <f>'Sprint Backlog'!F20</f>
        <v>2</v>
      </c>
      <c r="E20" s="26" t="s">
        <v>169</v>
      </c>
      <c r="F20" s="39" t="str">
        <f>'Sprint Backlog'!E20</f>
        <v>En progreso</v>
      </c>
      <c r="G20" s="25">
        <f t="shared" si="0"/>
        <v>8</v>
      </c>
      <c r="H20" s="33">
        <f>'Sprint Backlog'!G20</f>
        <v>2</v>
      </c>
      <c r="I20" s="25"/>
      <c r="J20" s="25" t="s">
        <v>186</v>
      </c>
      <c r="K20" s="25" t="s">
        <v>188</v>
      </c>
      <c r="L20" s="25">
        <v>1</v>
      </c>
      <c r="M20" s="25"/>
      <c r="N20" s="37" t="s">
        <v>185</v>
      </c>
    </row>
    <row r="21" spans="2:14" ht="18.75" x14ac:dyDescent="0.3">
      <c r="B21" s="29">
        <v>14</v>
      </c>
      <c r="C21" s="28" t="str">
        <f>'Sprint Backlog'!D21</f>
        <v>Eliminar categoria</v>
      </c>
      <c r="D21" s="27">
        <f>'Sprint Backlog'!F21</f>
        <v>1</v>
      </c>
      <c r="E21" s="26"/>
      <c r="F21" s="39" t="str">
        <f>'Sprint Backlog'!E21</f>
        <v>Sin iniciar</v>
      </c>
      <c r="G21" s="25">
        <f t="shared" si="0"/>
        <v>4</v>
      </c>
      <c r="H21" s="33">
        <f>'Sprint Backlog'!G21</f>
        <v>3</v>
      </c>
      <c r="I21" s="25"/>
      <c r="J21" s="25"/>
      <c r="K21" s="25"/>
      <c r="L21" s="25"/>
      <c r="M21" s="25"/>
      <c r="N21" s="27"/>
    </row>
    <row r="22" spans="2:14" ht="18.75" x14ac:dyDescent="0.3">
      <c r="B22" s="29">
        <v>15</v>
      </c>
      <c r="C22" s="28" t="str">
        <f>'Sprint Backlog'!D22</f>
        <v>Editar categoria</v>
      </c>
      <c r="D22" s="27">
        <f>'Sprint Backlog'!F22</f>
        <v>1</v>
      </c>
      <c r="E22" s="26"/>
      <c r="F22" s="39" t="str">
        <f>'Sprint Backlog'!E22</f>
        <v>Sin iniciar</v>
      </c>
      <c r="G22" s="25">
        <f t="shared" si="0"/>
        <v>4</v>
      </c>
      <c r="H22" s="33">
        <f>'Sprint Backlog'!G22</f>
        <v>3</v>
      </c>
      <c r="I22" s="25"/>
      <c r="J22" s="25"/>
      <c r="K22" s="25"/>
      <c r="L22" s="25"/>
      <c r="M22" s="25"/>
      <c r="N22" s="27"/>
    </row>
    <row r="23" spans="2:14" ht="18.75" x14ac:dyDescent="0.3">
      <c r="B23" s="29">
        <v>16</v>
      </c>
      <c r="C23" s="28" t="str">
        <f>'Sprint Backlog'!D23</f>
        <v>Ver menus</v>
      </c>
      <c r="D23" s="27">
        <f>'Sprint Backlog'!F23</f>
        <v>3</v>
      </c>
      <c r="E23" s="26" t="s">
        <v>169</v>
      </c>
      <c r="F23" s="39" t="str">
        <f>'Sprint Backlog'!E23</f>
        <v>Finalizado</v>
      </c>
      <c r="G23" s="25">
        <f t="shared" si="0"/>
        <v>12</v>
      </c>
      <c r="H23" s="33">
        <f>'Sprint Backlog'!G23</f>
        <v>1</v>
      </c>
      <c r="I23" s="25"/>
      <c r="J23" s="25" t="s">
        <v>186</v>
      </c>
      <c r="K23" s="25" t="s">
        <v>187</v>
      </c>
      <c r="L23" s="25">
        <v>8</v>
      </c>
      <c r="M23" s="25">
        <v>4</v>
      </c>
      <c r="N23" s="27" t="s">
        <v>173</v>
      </c>
    </row>
    <row r="24" spans="2:14" ht="18.75" x14ac:dyDescent="0.3">
      <c r="B24" s="29">
        <v>17</v>
      </c>
      <c r="C24" s="28" t="str">
        <f>'Sprint Backlog'!D24</f>
        <v>Ver producto</v>
      </c>
      <c r="D24" s="27">
        <f>'Sprint Backlog'!F24</f>
        <v>2</v>
      </c>
      <c r="E24" s="26"/>
      <c r="F24" s="39" t="str">
        <f>'Sprint Backlog'!E24</f>
        <v>Sin iniciar</v>
      </c>
      <c r="G24" s="25">
        <f t="shared" si="0"/>
        <v>8</v>
      </c>
      <c r="H24" s="33">
        <f>'Sprint Backlog'!G24</f>
        <v>1</v>
      </c>
      <c r="I24" s="25"/>
      <c r="J24" s="25"/>
      <c r="K24" s="25"/>
      <c r="L24" s="25"/>
      <c r="M24" s="25"/>
      <c r="N24" s="27"/>
    </row>
    <row r="25" spans="2:14" ht="18.75" x14ac:dyDescent="0.3">
      <c r="B25" s="29">
        <v>18</v>
      </c>
      <c r="C25" s="28" t="str">
        <f>'Sprint Backlog'!D25</f>
        <v>Ver producto</v>
      </c>
      <c r="D25" s="27">
        <f>'Sprint Backlog'!F25</f>
        <v>2</v>
      </c>
      <c r="E25" s="26" t="s">
        <v>170</v>
      </c>
      <c r="F25" s="39" t="str">
        <f>'Sprint Backlog'!E25</f>
        <v>Finalizado</v>
      </c>
      <c r="G25" s="25">
        <f t="shared" si="0"/>
        <v>8</v>
      </c>
      <c r="H25" s="33">
        <f>'Sprint Backlog'!G25</f>
        <v>1</v>
      </c>
      <c r="I25" s="25"/>
      <c r="J25" s="25" t="s">
        <v>186</v>
      </c>
      <c r="K25" s="25" t="s">
        <v>187</v>
      </c>
      <c r="L25" s="25">
        <v>8</v>
      </c>
      <c r="M25" s="25"/>
      <c r="N25" s="27" t="s">
        <v>173</v>
      </c>
    </row>
    <row r="26" spans="2:14" ht="18.75" x14ac:dyDescent="0.3">
      <c r="B26" s="29">
        <v>19</v>
      </c>
      <c r="C26" s="28" t="str">
        <f>'Sprint Backlog'!D26</f>
        <v>Agregar producto</v>
      </c>
      <c r="D26" s="27">
        <f>'Sprint Backlog'!F26</f>
        <v>2</v>
      </c>
      <c r="E26" s="26" t="s">
        <v>170</v>
      </c>
      <c r="F26" s="39" t="str">
        <f>'Sprint Backlog'!E26</f>
        <v>Finalizado</v>
      </c>
      <c r="G26" s="25">
        <f t="shared" si="0"/>
        <v>8</v>
      </c>
      <c r="H26" s="33">
        <f>'Sprint Backlog'!G26</f>
        <v>1</v>
      </c>
      <c r="I26" s="25">
        <v>4</v>
      </c>
      <c r="J26" s="25" t="s">
        <v>186</v>
      </c>
      <c r="K26" s="25" t="s">
        <v>187</v>
      </c>
      <c r="L26" s="25">
        <v>4</v>
      </c>
      <c r="M26" s="25"/>
      <c r="N26" s="27" t="s">
        <v>173</v>
      </c>
    </row>
    <row r="27" spans="2:14" ht="18.75" x14ac:dyDescent="0.3">
      <c r="B27" s="29">
        <v>20</v>
      </c>
      <c r="C27" s="28" t="str">
        <f>'Sprint Backlog'!D27</f>
        <v>Descartar producto</v>
      </c>
      <c r="D27" s="27">
        <f>'Sprint Backlog'!F27</f>
        <v>1</v>
      </c>
      <c r="E27" s="26"/>
      <c r="F27" s="39" t="str">
        <f>'Sprint Backlog'!E27</f>
        <v>Sin iniciar</v>
      </c>
      <c r="G27" s="25">
        <f t="shared" si="0"/>
        <v>4</v>
      </c>
      <c r="H27" s="33">
        <f>'Sprint Backlog'!G27</f>
        <v>3</v>
      </c>
      <c r="I27" s="25"/>
      <c r="J27" s="25"/>
      <c r="K27" s="25"/>
      <c r="L27" s="25"/>
      <c r="M27" s="25"/>
      <c r="N27" s="27"/>
    </row>
    <row r="28" spans="2:14" ht="18.75" x14ac:dyDescent="0.3">
      <c r="B28" s="29">
        <v>21</v>
      </c>
      <c r="C28" s="28" t="str">
        <f>'Sprint Backlog'!D28</f>
        <v>Confirmar pedido</v>
      </c>
      <c r="D28" s="27">
        <f>'Sprint Backlog'!F28</f>
        <v>1</v>
      </c>
      <c r="E28" s="26"/>
      <c r="F28" s="39" t="str">
        <f>'Sprint Backlog'!E28</f>
        <v>Sin iniciar</v>
      </c>
      <c r="G28" s="25">
        <f t="shared" si="0"/>
        <v>4</v>
      </c>
      <c r="H28" s="33">
        <f>'Sprint Backlog'!G28</f>
        <v>5</v>
      </c>
      <c r="I28" s="25"/>
      <c r="J28" s="25"/>
      <c r="K28" s="25"/>
      <c r="L28" s="25"/>
      <c r="M28" s="25"/>
      <c r="N28" s="27"/>
    </row>
    <row r="29" spans="2:14" ht="18.75" x14ac:dyDescent="0.3">
      <c r="B29" s="29">
        <v>22</v>
      </c>
      <c r="C29" s="28" t="str">
        <f>'Sprint Backlog'!D29</f>
        <v>Rastreo pedidos</v>
      </c>
      <c r="D29" s="27">
        <f>'Sprint Backlog'!F29</f>
        <v>1</v>
      </c>
      <c r="E29" s="26"/>
      <c r="F29" s="39" t="str">
        <f>'Sprint Backlog'!E29</f>
        <v>Sin iniciar</v>
      </c>
      <c r="G29" s="25">
        <f t="shared" si="0"/>
        <v>4</v>
      </c>
      <c r="H29" s="33">
        <f>'Sprint Backlog'!G29</f>
        <v>5</v>
      </c>
      <c r="I29" s="25"/>
      <c r="J29" s="25"/>
      <c r="K29" s="25"/>
      <c r="L29" s="25"/>
      <c r="M29" s="25"/>
      <c r="N29" s="27"/>
    </row>
    <row r="30" spans="2:14" ht="18.75" x14ac:dyDescent="0.3">
      <c r="B30" s="29">
        <v>23</v>
      </c>
      <c r="C30" s="28" t="str">
        <f>'Sprint Backlog'!D30</f>
        <v>Ayuda</v>
      </c>
      <c r="D30" s="27">
        <f>'Sprint Backlog'!F30</f>
        <v>1</v>
      </c>
      <c r="E30" s="26"/>
      <c r="F30" s="39" t="str">
        <f>'Sprint Backlog'!E30</f>
        <v>Sin iniciar</v>
      </c>
      <c r="G30" s="25">
        <f t="shared" si="0"/>
        <v>4</v>
      </c>
      <c r="H30" s="33">
        <f>'Sprint Backlog'!G30</f>
        <v>4</v>
      </c>
      <c r="I30" s="25"/>
      <c r="J30" s="25"/>
      <c r="K30" s="25"/>
      <c r="L30" s="25"/>
      <c r="M30" s="25"/>
      <c r="N30" s="27"/>
    </row>
    <row r="31" spans="2:14" ht="18.75" x14ac:dyDescent="0.3">
      <c r="B31" s="29">
        <v>24</v>
      </c>
      <c r="C31" s="28" t="str">
        <f>'Sprint Backlog'!D31</f>
        <v>Calificaciones</v>
      </c>
      <c r="D31" s="27">
        <f>'Sprint Backlog'!F31</f>
        <v>1</v>
      </c>
      <c r="E31" s="82"/>
      <c r="F31" s="39" t="str">
        <f>'Sprint Backlog'!E31</f>
        <v>Sin iniciar</v>
      </c>
      <c r="G31" s="25">
        <f t="shared" si="0"/>
        <v>4</v>
      </c>
      <c r="H31" s="33">
        <f>'Sprint Backlog'!G31</f>
        <v>4</v>
      </c>
      <c r="I31" s="25"/>
      <c r="J31" s="25"/>
      <c r="K31" s="25"/>
      <c r="L31" s="25"/>
      <c r="M31" s="25"/>
      <c r="N31" s="27"/>
    </row>
    <row r="32" spans="2:14" ht="18.75" x14ac:dyDescent="0.3">
      <c r="B32" s="29">
        <v>25</v>
      </c>
      <c r="C32" s="28" t="str">
        <f>'Sprint Backlog'!D32</f>
        <v>Reseñas</v>
      </c>
      <c r="D32" s="27">
        <f>'Sprint Backlog'!F32</f>
        <v>1</v>
      </c>
      <c r="E32" s="26"/>
      <c r="F32" s="39" t="str">
        <f>'Sprint Backlog'!E32</f>
        <v>Sin iniciar</v>
      </c>
      <c r="G32" s="25">
        <f t="shared" si="0"/>
        <v>4</v>
      </c>
      <c r="H32" s="33">
        <f>'Sprint Backlog'!G32</f>
        <v>4</v>
      </c>
      <c r="I32" s="25"/>
      <c r="J32" s="25"/>
      <c r="K32" s="25"/>
      <c r="L32" s="25"/>
      <c r="M32" s="25"/>
      <c r="N32" s="27"/>
    </row>
    <row r="33" spans="2:14" ht="18.75" x14ac:dyDescent="0.3">
      <c r="B33" s="29">
        <v>26</v>
      </c>
      <c r="C33" s="28" t="str">
        <f>'Sprint Backlog'!D33</f>
        <v>Visualizar pedidos</v>
      </c>
      <c r="D33" s="27">
        <f>'Sprint Backlog'!F33</f>
        <v>2</v>
      </c>
      <c r="E33" s="26"/>
      <c r="F33" s="39" t="str">
        <f>'Sprint Backlog'!E33</f>
        <v>Sin iniciar</v>
      </c>
      <c r="G33" s="25">
        <f t="shared" si="0"/>
        <v>8</v>
      </c>
      <c r="H33" s="33">
        <v>5</v>
      </c>
      <c r="I33" s="25"/>
      <c r="J33" s="25"/>
      <c r="K33" s="25"/>
      <c r="L33" s="25"/>
      <c r="M33" s="25"/>
      <c r="N33" s="27"/>
    </row>
    <row r="34" spans="2:14" ht="18.75" x14ac:dyDescent="0.3">
      <c r="B34" s="29">
        <v>27</v>
      </c>
      <c r="C34" s="28" t="str">
        <f>'Sprint Backlog'!D34</f>
        <v>Estado pedido</v>
      </c>
      <c r="D34" s="27">
        <f>'Sprint Backlog'!F34</f>
        <v>2</v>
      </c>
      <c r="E34" s="26"/>
      <c r="F34" s="39" t="str">
        <f>'Sprint Backlog'!E34</f>
        <v>Sin iniciar</v>
      </c>
      <c r="G34" s="25">
        <f t="shared" si="0"/>
        <v>8</v>
      </c>
      <c r="H34" s="33">
        <f>'Sprint Backlog'!G34</f>
        <v>3</v>
      </c>
      <c r="I34" s="25"/>
      <c r="J34" s="25"/>
      <c r="K34" s="25"/>
      <c r="L34" s="25"/>
      <c r="M34" s="25"/>
      <c r="N34" s="27"/>
    </row>
    <row r="35" spans="2:14" ht="18.75" x14ac:dyDescent="0.3">
      <c r="B35" s="29">
        <v>28</v>
      </c>
      <c r="C35" s="28" t="str">
        <f>'Sprint Backlog'!D35</f>
        <v>Reporte oferente</v>
      </c>
      <c r="D35" s="27">
        <f>'Sprint Backlog'!F35</f>
        <v>2</v>
      </c>
      <c r="E35" s="26"/>
      <c r="F35" s="39" t="str">
        <f>'Sprint Backlog'!E35</f>
        <v>Sin iniciar</v>
      </c>
      <c r="G35" s="25">
        <f t="shared" si="0"/>
        <v>8</v>
      </c>
      <c r="H35" s="33">
        <v>5</v>
      </c>
      <c r="I35" s="25"/>
      <c r="J35" s="25"/>
      <c r="K35" s="25"/>
      <c r="L35" s="25"/>
      <c r="M35" s="25"/>
      <c r="N35" s="27"/>
    </row>
    <row r="38" spans="2:14" ht="15.75" thickBot="1" x14ac:dyDescent="0.3"/>
    <row r="39" spans="2:14" x14ac:dyDescent="0.25">
      <c r="C39" s="41" t="s">
        <v>176</v>
      </c>
      <c r="D39" s="42">
        <f>SUM(D8:D35)</f>
        <v>48</v>
      </c>
    </row>
    <row r="40" spans="2:14" x14ac:dyDescent="0.25">
      <c r="C40" s="43" t="s">
        <v>177</v>
      </c>
      <c r="D40" s="44">
        <f>D39*4</f>
        <v>192</v>
      </c>
    </row>
    <row r="41" spans="2:14" ht="15.75" thickBot="1" x14ac:dyDescent="0.3">
      <c r="C41" s="45" t="s">
        <v>178</v>
      </c>
      <c r="D41" s="46">
        <f>D40/3</f>
        <v>64</v>
      </c>
    </row>
    <row r="42" spans="2:14" ht="15.75" thickBot="1" x14ac:dyDescent="0.3"/>
    <row r="43" spans="2:14" x14ac:dyDescent="0.25">
      <c r="C43" s="74" t="s">
        <v>182</v>
      </c>
      <c r="D43" s="72" t="s">
        <v>181</v>
      </c>
      <c r="E43" s="73"/>
    </row>
    <row r="44" spans="2:14" ht="15.75" thickBot="1" x14ac:dyDescent="0.3">
      <c r="C44" s="75"/>
      <c r="D44" s="58" t="s">
        <v>179</v>
      </c>
      <c r="E44" s="59" t="s">
        <v>180</v>
      </c>
    </row>
    <row r="45" spans="2:14" x14ac:dyDescent="0.25">
      <c r="C45" s="52">
        <v>43902</v>
      </c>
      <c r="D45" s="48">
        <v>48</v>
      </c>
      <c r="E45" s="49">
        <v>48</v>
      </c>
      <c r="G45" s="57">
        <f>+E45/35</f>
        <v>1.3714285714285714</v>
      </c>
    </row>
    <row r="46" spans="2:14" x14ac:dyDescent="0.25">
      <c r="C46" s="53">
        <v>43903</v>
      </c>
      <c r="D46" s="50">
        <v>48</v>
      </c>
      <c r="E46" s="55">
        <f t="shared" ref="E46:E80" si="1">+E45-$G$45</f>
        <v>46.628571428571426</v>
      </c>
    </row>
    <row r="47" spans="2:14" x14ac:dyDescent="0.25">
      <c r="C47" s="53">
        <v>43904</v>
      </c>
      <c r="D47" s="50">
        <v>48</v>
      </c>
      <c r="E47" s="55">
        <f t="shared" si="1"/>
        <v>45.257142857142853</v>
      </c>
    </row>
    <row r="48" spans="2:14" x14ac:dyDescent="0.25">
      <c r="C48" s="53">
        <v>43905</v>
      </c>
      <c r="D48" s="50">
        <v>48</v>
      </c>
      <c r="E48" s="55">
        <f t="shared" si="1"/>
        <v>43.885714285714279</v>
      </c>
    </row>
    <row r="49" spans="3:5" x14ac:dyDescent="0.25">
      <c r="C49" s="53">
        <v>43906</v>
      </c>
      <c r="D49" s="50">
        <v>46</v>
      </c>
      <c r="E49" s="55">
        <f t="shared" si="1"/>
        <v>42.514285714285705</v>
      </c>
    </row>
    <row r="50" spans="3:5" x14ac:dyDescent="0.25">
      <c r="C50" s="53">
        <v>43907</v>
      </c>
      <c r="D50" s="50">
        <f>D49-1</f>
        <v>45</v>
      </c>
      <c r="E50" s="55">
        <f t="shared" si="1"/>
        <v>41.142857142857132</v>
      </c>
    </row>
    <row r="51" spans="3:5" x14ac:dyDescent="0.25">
      <c r="C51" s="53">
        <v>43908</v>
      </c>
      <c r="D51" s="50">
        <v>42</v>
      </c>
      <c r="E51" s="55">
        <f t="shared" si="1"/>
        <v>39.771428571428558</v>
      </c>
    </row>
    <row r="52" spans="3:5" x14ac:dyDescent="0.25">
      <c r="C52" s="53">
        <v>43909</v>
      </c>
      <c r="D52" s="50"/>
      <c r="E52" s="55">
        <f t="shared" si="1"/>
        <v>38.399999999999984</v>
      </c>
    </row>
    <row r="53" spans="3:5" x14ac:dyDescent="0.25">
      <c r="C53" s="53">
        <v>43910</v>
      </c>
      <c r="D53" s="50"/>
      <c r="E53" s="55">
        <f t="shared" si="1"/>
        <v>37.028571428571411</v>
      </c>
    </row>
    <row r="54" spans="3:5" x14ac:dyDescent="0.25">
      <c r="C54" s="53">
        <v>43911</v>
      </c>
      <c r="D54" s="50"/>
      <c r="E54" s="55">
        <f t="shared" si="1"/>
        <v>35.657142857142837</v>
      </c>
    </row>
    <row r="55" spans="3:5" x14ac:dyDescent="0.25">
      <c r="C55" s="53">
        <v>43912</v>
      </c>
      <c r="D55" s="50"/>
      <c r="E55" s="55">
        <f t="shared" si="1"/>
        <v>34.285714285714263</v>
      </c>
    </row>
    <row r="56" spans="3:5" x14ac:dyDescent="0.25">
      <c r="C56" s="53">
        <v>43913</v>
      </c>
      <c r="D56" s="50"/>
      <c r="E56" s="55">
        <f t="shared" si="1"/>
        <v>32.91428571428569</v>
      </c>
    </row>
    <row r="57" spans="3:5" x14ac:dyDescent="0.25">
      <c r="C57" s="53">
        <v>43914</v>
      </c>
      <c r="D57" s="50"/>
      <c r="E57" s="55">
        <f t="shared" si="1"/>
        <v>31.54285714285712</v>
      </c>
    </row>
    <row r="58" spans="3:5" x14ac:dyDescent="0.25">
      <c r="C58" s="53">
        <v>43915</v>
      </c>
      <c r="D58" s="50"/>
      <c r="E58" s="55">
        <f t="shared" si="1"/>
        <v>30.17142857142855</v>
      </c>
    </row>
    <row r="59" spans="3:5" x14ac:dyDescent="0.25">
      <c r="C59" s="53">
        <v>43916</v>
      </c>
      <c r="D59" s="50"/>
      <c r="E59" s="55">
        <f t="shared" si="1"/>
        <v>28.799999999999979</v>
      </c>
    </row>
    <row r="60" spans="3:5" x14ac:dyDescent="0.25">
      <c r="C60" s="53">
        <v>43917</v>
      </c>
      <c r="D60" s="50"/>
      <c r="E60" s="55">
        <f t="shared" si="1"/>
        <v>27.428571428571409</v>
      </c>
    </row>
    <row r="61" spans="3:5" x14ac:dyDescent="0.25">
      <c r="C61" s="53">
        <v>43918</v>
      </c>
      <c r="D61" s="50"/>
      <c r="E61" s="55">
        <f t="shared" si="1"/>
        <v>26.057142857142839</v>
      </c>
    </row>
    <row r="62" spans="3:5" x14ac:dyDescent="0.25">
      <c r="C62" s="53">
        <v>43919</v>
      </c>
      <c r="D62" s="50"/>
      <c r="E62" s="55">
        <f t="shared" si="1"/>
        <v>24.685714285714269</v>
      </c>
    </row>
    <row r="63" spans="3:5" x14ac:dyDescent="0.25">
      <c r="C63" s="53">
        <v>43920</v>
      </c>
      <c r="D63" s="50"/>
      <c r="E63" s="55">
        <f t="shared" si="1"/>
        <v>23.314285714285699</v>
      </c>
    </row>
    <row r="64" spans="3:5" x14ac:dyDescent="0.25">
      <c r="C64" s="53">
        <v>43921</v>
      </c>
      <c r="D64" s="50"/>
      <c r="E64" s="55">
        <f t="shared" si="1"/>
        <v>21.942857142857129</v>
      </c>
    </row>
    <row r="65" spans="3:5" x14ac:dyDescent="0.25">
      <c r="C65" s="53">
        <v>43922</v>
      </c>
      <c r="D65" s="50"/>
      <c r="E65" s="55">
        <f t="shared" si="1"/>
        <v>20.571428571428559</v>
      </c>
    </row>
    <row r="66" spans="3:5" x14ac:dyDescent="0.25">
      <c r="C66" s="53">
        <v>43923</v>
      </c>
      <c r="D66" s="50"/>
      <c r="E66" s="55">
        <f t="shared" si="1"/>
        <v>19.199999999999989</v>
      </c>
    </row>
    <row r="67" spans="3:5" x14ac:dyDescent="0.25">
      <c r="C67" s="53">
        <v>43924</v>
      </c>
      <c r="D67" s="50"/>
      <c r="E67" s="55">
        <f t="shared" si="1"/>
        <v>17.828571428571419</v>
      </c>
    </row>
    <row r="68" spans="3:5" x14ac:dyDescent="0.25">
      <c r="C68" s="53">
        <v>43925</v>
      </c>
      <c r="D68" s="50"/>
      <c r="E68" s="55">
        <f t="shared" si="1"/>
        <v>16.457142857142848</v>
      </c>
    </row>
    <row r="69" spans="3:5" x14ac:dyDescent="0.25">
      <c r="C69" s="53">
        <v>43926</v>
      </c>
      <c r="D69" s="50"/>
      <c r="E69" s="55">
        <f t="shared" si="1"/>
        <v>15.085714285714277</v>
      </c>
    </row>
    <row r="70" spans="3:5" x14ac:dyDescent="0.25">
      <c r="C70" s="53">
        <v>43927</v>
      </c>
      <c r="D70" s="50"/>
      <c r="E70" s="55">
        <f t="shared" si="1"/>
        <v>13.714285714285705</v>
      </c>
    </row>
    <row r="71" spans="3:5" x14ac:dyDescent="0.25">
      <c r="C71" s="53">
        <v>43928</v>
      </c>
      <c r="D71" s="50"/>
      <c r="E71" s="55">
        <f t="shared" si="1"/>
        <v>12.342857142857133</v>
      </c>
    </row>
    <row r="72" spans="3:5" x14ac:dyDescent="0.25">
      <c r="C72" s="53">
        <v>43929</v>
      </c>
      <c r="D72" s="50"/>
      <c r="E72" s="55">
        <f t="shared" si="1"/>
        <v>10.971428571428561</v>
      </c>
    </row>
    <row r="73" spans="3:5" x14ac:dyDescent="0.25">
      <c r="C73" s="53">
        <v>43930</v>
      </c>
      <c r="D73" s="50"/>
      <c r="E73" s="55">
        <f t="shared" si="1"/>
        <v>9.599999999999989</v>
      </c>
    </row>
    <row r="74" spans="3:5" x14ac:dyDescent="0.25">
      <c r="C74" s="53">
        <v>43931</v>
      </c>
      <c r="D74" s="50"/>
      <c r="E74" s="55">
        <f t="shared" si="1"/>
        <v>8.2285714285714171</v>
      </c>
    </row>
    <row r="75" spans="3:5" x14ac:dyDescent="0.25">
      <c r="C75" s="53">
        <v>43932</v>
      </c>
      <c r="D75" s="50"/>
      <c r="E75" s="55">
        <f t="shared" si="1"/>
        <v>6.8571428571428452</v>
      </c>
    </row>
    <row r="76" spans="3:5" x14ac:dyDescent="0.25">
      <c r="C76" s="53">
        <v>43933</v>
      </c>
      <c r="D76" s="50"/>
      <c r="E76" s="55">
        <f t="shared" si="1"/>
        <v>5.4857142857142733</v>
      </c>
    </row>
    <row r="77" spans="3:5" x14ac:dyDescent="0.25">
      <c r="C77" s="53">
        <v>43934</v>
      </c>
      <c r="D77" s="50"/>
      <c r="E77" s="55">
        <f t="shared" si="1"/>
        <v>4.1142857142857014</v>
      </c>
    </row>
    <row r="78" spans="3:5" x14ac:dyDescent="0.25">
      <c r="C78" s="53">
        <v>43935</v>
      </c>
      <c r="D78" s="50"/>
      <c r="E78" s="55">
        <f t="shared" si="1"/>
        <v>2.74285714285713</v>
      </c>
    </row>
    <row r="79" spans="3:5" x14ac:dyDescent="0.25">
      <c r="C79" s="53">
        <v>43936</v>
      </c>
      <c r="D79" s="50"/>
      <c r="E79" s="55">
        <f t="shared" si="1"/>
        <v>1.3714285714285586</v>
      </c>
    </row>
    <row r="80" spans="3:5" ht="15.75" thickBot="1" x14ac:dyDescent="0.3">
      <c r="C80" s="54">
        <v>43937</v>
      </c>
      <c r="D80" s="51"/>
      <c r="E80" s="56">
        <f t="shared" si="1"/>
        <v>-1.2878587085651816E-14</v>
      </c>
    </row>
  </sheetData>
  <mergeCells count="3">
    <mergeCell ref="C3:C5"/>
    <mergeCell ref="D43:E43"/>
    <mergeCell ref="C43:C44"/>
  </mergeCells>
  <phoneticPr fontId="3" type="noConversion"/>
  <dataValidations count="1">
    <dataValidation type="list" allowBlank="1" showInputMessage="1" showErrorMessage="1" sqref="E8:E35">
      <formula1>$E$3:$E$5</formula1>
    </dataValidation>
  </dataValidations>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expression" priority="1" id="{A8FCFD8B-9CFE-4C1A-89AD-EBEF1CEB3799}">
            <xm:f>'Sprint Backlog'!$E8:$E35="En progreso"</xm:f>
            <x14:dxf>
              <fill>
                <patternFill>
                  <bgColor theme="8" tint="0.39994506668294322"/>
                </patternFill>
              </fill>
            </x14:dxf>
          </x14:cfRule>
          <x14:cfRule type="expression" priority="2" id="{F0253A1F-87C1-4E9A-ACD7-8F2FADEDFEB8}">
            <xm:f>'Sprint Backlog'!$E8:$E35="Sin iniciar"</xm:f>
            <x14:dxf>
              <fill>
                <patternFill>
                  <bgColor theme="0" tint="-4.9989318521683403E-2"/>
                </patternFill>
              </fill>
            </x14:dxf>
          </x14:cfRule>
          <x14:cfRule type="expression" priority="3" id="{242C9D62-F9C3-44DC-8535-CA3D06670066}">
            <xm:f>'Sprint Backlog'!$E8:$E35="Finalizado"</xm:f>
            <x14:dxf>
              <fill>
                <patternFill>
                  <bgColor rgb="FF92D050"/>
                </patternFill>
              </fill>
            </x14:dxf>
          </x14:cfRule>
          <xm:sqref>C8:N35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Product Backlog</vt:lpstr>
      <vt:lpstr>Sprint Backlog</vt:lpstr>
      <vt:lpstr>Burndown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José Rangel Tovar</dc:creator>
  <cp:lastModifiedBy>Gambito</cp:lastModifiedBy>
  <dcterms:created xsi:type="dcterms:W3CDTF">2020-03-19T01:03:18Z</dcterms:created>
  <dcterms:modified xsi:type="dcterms:W3CDTF">2020-03-28T04:58:49Z</dcterms:modified>
</cp:coreProperties>
</file>