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poveda\Documents\"/>
    </mc:Choice>
  </mc:AlternateContent>
  <xr:revisionPtr revIDLastSave="0" documentId="8_{5ADBC741-05F6-4ABC-98C4-E0517B1578F0}" xr6:coauthVersionLast="43" xr6:coauthVersionMax="43" xr10:uidLastSave="{00000000-0000-0000-0000-000000000000}"/>
  <bookViews>
    <workbookView xWindow="-120" yWindow="-120" windowWidth="24240" windowHeight="13140" xr2:uid="{09B10881-6AC2-42F2-B9AE-C1D0DDBA0B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44" i="1" l="1"/>
  <c r="BK143" i="1"/>
  <c r="BL143" i="1" s="1"/>
  <c r="AU143" i="1"/>
  <c r="AV143" i="1" s="1"/>
  <c r="AE143" i="1"/>
  <c r="AF143" i="1" s="1"/>
  <c r="O143" i="1"/>
  <c r="P143" i="1" s="1"/>
  <c r="BL142" i="1"/>
  <c r="BK142" i="1"/>
  <c r="AU142" i="1"/>
  <c r="AV142" i="1" s="1"/>
  <c r="AF142" i="1"/>
  <c r="AE142" i="1"/>
  <c r="O142" i="1"/>
  <c r="P142" i="1" s="1"/>
  <c r="BK141" i="1"/>
  <c r="BL141" i="1" s="1"/>
  <c r="AU141" i="1"/>
  <c r="AV141" i="1" s="1"/>
  <c r="AE141" i="1"/>
  <c r="AF141" i="1" s="1"/>
  <c r="O141" i="1"/>
  <c r="P141" i="1" s="1"/>
  <c r="BL140" i="1"/>
  <c r="BK140" i="1"/>
  <c r="AU140" i="1"/>
  <c r="AV140" i="1" s="1"/>
  <c r="AF140" i="1"/>
  <c r="AE140" i="1"/>
  <c r="O140" i="1"/>
  <c r="P140" i="1" s="1"/>
  <c r="BK139" i="1"/>
  <c r="BL139" i="1" s="1"/>
  <c r="AU139" i="1"/>
  <c r="AV139" i="1" s="1"/>
  <c r="AE139" i="1"/>
  <c r="AF139" i="1" s="1"/>
  <c r="O139" i="1"/>
  <c r="P139" i="1" s="1"/>
  <c r="BL138" i="1"/>
  <c r="BK138" i="1"/>
  <c r="AU138" i="1"/>
  <c r="AV138" i="1" s="1"/>
  <c r="AF138" i="1"/>
  <c r="AE138" i="1"/>
  <c r="O138" i="1"/>
  <c r="P138" i="1" s="1"/>
  <c r="BK137" i="1"/>
  <c r="BL137" i="1" s="1"/>
  <c r="AU137" i="1"/>
  <c r="AV137" i="1" s="1"/>
  <c r="AE137" i="1"/>
  <c r="AF137" i="1" s="1"/>
  <c r="O137" i="1"/>
  <c r="P137" i="1" s="1"/>
  <c r="BL136" i="1"/>
  <c r="BK136" i="1"/>
  <c r="AU136" i="1"/>
  <c r="AV136" i="1" s="1"/>
  <c r="AF136" i="1"/>
  <c r="AE136" i="1"/>
  <c r="O136" i="1"/>
  <c r="P136" i="1" s="1"/>
  <c r="BK135" i="1"/>
  <c r="BL135" i="1" s="1"/>
  <c r="AU135" i="1"/>
  <c r="AV135" i="1" s="1"/>
  <c r="AE135" i="1"/>
  <c r="AF135" i="1" s="1"/>
  <c r="O135" i="1"/>
  <c r="P135" i="1" s="1"/>
  <c r="BL134" i="1"/>
  <c r="BK134" i="1"/>
  <c r="AU134" i="1"/>
  <c r="AV134" i="1" s="1"/>
  <c r="AF134" i="1"/>
  <c r="AE134" i="1"/>
  <c r="O134" i="1"/>
  <c r="P134" i="1" s="1"/>
  <c r="BK133" i="1"/>
  <c r="BL133" i="1" s="1"/>
  <c r="AU133" i="1"/>
  <c r="AV133" i="1" s="1"/>
  <c r="AE133" i="1"/>
  <c r="AF133" i="1" s="1"/>
  <c r="O133" i="1"/>
  <c r="P133" i="1" s="1"/>
  <c r="BL132" i="1"/>
  <c r="BK132" i="1"/>
  <c r="AU132" i="1"/>
  <c r="AV132" i="1" s="1"/>
  <c r="AF132" i="1"/>
  <c r="AE132" i="1"/>
  <c r="O132" i="1"/>
  <c r="P132" i="1" s="1"/>
  <c r="BK131" i="1"/>
  <c r="BL131" i="1" s="1"/>
  <c r="AU131" i="1"/>
  <c r="AV131" i="1" s="1"/>
  <c r="AE131" i="1"/>
  <c r="AF131" i="1" s="1"/>
  <c r="O131" i="1"/>
  <c r="P131" i="1" s="1"/>
  <c r="BL130" i="1"/>
  <c r="BK130" i="1"/>
  <c r="AU130" i="1"/>
  <c r="AV130" i="1" s="1"/>
  <c r="AF130" i="1"/>
  <c r="AE130" i="1"/>
  <c r="O130" i="1"/>
  <c r="P130" i="1" s="1"/>
  <c r="BK129" i="1"/>
  <c r="BL129" i="1" s="1"/>
  <c r="AU129" i="1"/>
  <c r="AV129" i="1" s="1"/>
  <c r="AE129" i="1"/>
  <c r="AF129" i="1" s="1"/>
  <c r="O129" i="1"/>
  <c r="P129" i="1" s="1"/>
  <c r="BL128" i="1"/>
  <c r="BK128" i="1"/>
  <c r="AU128" i="1"/>
  <c r="AV128" i="1" s="1"/>
  <c r="AF128" i="1"/>
  <c r="AE128" i="1"/>
  <c r="O128" i="1"/>
  <c r="P128" i="1" s="1"/>
  <c r="BK127" i="1"/>
  <c r="BL127" i="1" s="1"/>
  <c r="AU127" i="1"/>
  <c r="AV127" i="1" s="1"/>
  <c r="AE127" i="1"/>
  <c r="AF127" i="1" s="1"/>
  <c r="O127" i="1"/>
  <c r="P127" i="1" s="1"/>
  <c r="BL126" i="1"/>
  <c r="BK126" i="1"/>
  <c r="AU126" i="1"/>
  <c r="AV126" i="1" s="1"/>
  <c r="AF126" i="1"/>
  <c r="AE126" i="1"/>
  <c r="O126" i="1"/>
  <c r="P126" i="1" s="1"/>
  <c r="BK125" i="1"/>
  <c r="BL125" i="1" s="1"/>
  <c r="AU125" i="1"/>
  <c r="AV125" i="1" s="1"/>
  <c r="AE125" i="1"/>
  <c r="AF125" i="1" s="1"/>
  <c r="O125" i="1"/>
  <c r="P125" i="1" s="1"/>
  <c r="BL124" i="1"/>
  <c r="BK124" i="1"/>
  <c r="AU124" i="1"/>
  <c r="AV124" i="1" s="1"/>
  <c r="AF124" i="1"/>
  <c r="AE124" i="1"/>
  <c r="O124" i="1"/>
  <c r="P124" i="1" s="1"/>
  <c r="BK123" i="1"/>
  <c r="BL123" i="1" s="1"/>
  <c r="AU123" i="1"/>
  <c r="AV123" i="1" s="1"/>
  <c r="AF123" i="1"/>
  <c r="AE123" i="1"/>
  <c r="O123" i="1"/>
  <c r="P123" i="1" s="1"/>
  <c r="BL122" i="1"/>
  <c r="BK122" i="1"/>
  <c r="AU122" i="1"/>
  <c r="AV122" i="1" s="1"/>
  <c r="AF122" i="1"/>
  <c r="AE122" i="1"/>
  <c r="O122" i="1"/>
  <c r="P122" i="1" s="1"/>
  <c r="BK121" i="1"/>
  <c r="BL121" i="1" s="1"/>
  <c r="AU121" i="1"/>
  <c r="AV121" i="1" s="1"/>
  <c r="AF121" i="1"/>
  <c r="AE121" i="1"/>
  <c r="O121" i="1"/>
  <c r="P121" i="1" s="1"/>
  <c r="BL120" i="1"/>
  <c r="BK120" i="1"/>
  <c r="AU120" i="1"/>
  <c r="AV120" i="1" s="1"/>
  <c r="AF120" i="1"/>
  <c r="AE120" i="1"/>
  <c r="O120" i="1"/>
  <c r="P120" i="1" s="1"/>
  <c r="BK119" i="1"/>
  <c r="BL119" i="1" s="1"/>
  <c r="AU119" i="1"/>
  <c r="AV119" i="1" s="1"/>
  <c r="AF119" i="1"/>
  <c r="AE119" i="1"/>
  <c r="O119" i="1"/>
  <c r="P119" i="1" s="1"/>
  <c r="BL118" i="1"/>
  <c r="BK118" i="1"/>
  <c r="AU118" i="1"/>
  <c r="AV118" i="1" s="1"/>
  <c r="AF118" i="1"/>
  <c r="AE118" i="1"/>
  <c r="O118" i="1"/>
  <c r="P118" i="1" s="1"/>
  <c r="BK117" i="1"/>
  <c r="BL117" i="1" s="1"/>
  <c r="AU117" i="1"/>
  <c r="AV117" i="1" s="1"/>
  <c r="AF117" i="1"/>
  <c r="AE117" i="1"/>
  <c r="O117" i="1"/>
  <c r="P117" i="1" s="1"/>
  <c r="BL116" i="1"/>
  <c r="BK116" i="1"/>
  <c r="AU116" i="1"/>
  <c r="AV116" i="1" s="1"/>
  <c r="AF116" i="1"/>
  <c r="AE116" i="1"/>
  <c r="O116" i="1"/>
  <c r="P116" i="1" s="1"/>
  <c r="BK115" i="1"/>
  <c r="BL115" i="1" s="1"/>
  <c r="AU115" i="1"/>
  <c r="AV115" i="1" s="1"/>
  <c r="AF115" i="1"/>
  <c r="AE115" i="1"/>
  <c r="O115" i="1"/>
  <c r="P115" i="1" s="1"/>
  <c r="BL114" i="1"/>
  <c r="BK114" i="1"/>
  <c r="AU114" i="1"/>
  <c r="AV114" i="1" s="1"/>
  <c r="AF114" i="1"/>
  <c r="AE114" i="1"/>
  <c r="O114" i="1"/>
  <c r="P114" i="1" s="1"/>
  <c r="BF113" i="1"/>
  <c r="BF144" i="1" s="1"/>
  <c r="BC113" i="1"/>
  <c r="BC144" i="1" s="1"/>
  <c r="BA113" i="1"/>
  <c r="BK113" i="1" s="1"/>
  <c r="BK144" i="1" s="1"/>
  <c r="AP113" i="1"/>
  <c r="AP144" i="1" s="1"/>
  <c r="AM113" i="1"/>
  <c r="AM144" i="1" s="1"/>
  <c r="AK113" i="1"/>
  <c r="AU113" i="1" s="1"/>
  <c r="AU144" i="1" s="1"/>
  <c r="Z113" i="1"/>
  <c r="Z144" i="1" s="1"/>
  <c r="W113" i="1"/>
  <c r="W144" i="1" s="1"/>
  <c r="U113" i="1"/>
  <c r="U144" i="1" s="1"/>
  <c r="J113" i="1"/>
  <c r="J144" i="1" s="1"/>
  <c r="G113" i="1"/>
  <c r="G144" i="1" s="1"/>
  <c r="E113" i="1"/>
  <c r="O113" i="1" s="1"/>
  <c r="BJ110" i="1"/>
  <c r="BD110" i="1"/>
  <c r="AT110" i="1"/>
  <c r="AO110" i="1"/>
  <c r="AD110" i="1"/>
  <c r="Y110" i="1"/>
  <c r="I110" i="1"/>
  <c r="BL109" i="1"/>
  <c r="BK109" i="1"/>
  <c r="AU109" i="1"/>
  <c r="AV109" i="1" s="1"/>
  <c r="AE109" i="1"/>
  <c r="AF109" i="1" s="1"/>
  <c r="O109" i="1"/>
  <c r="P109" i="1" s="1"/>
  <c r="BL108" i="1"/>
  <c r="BK108" i="1"/>
  <c r="AU108" i="1"/>
  <c r="AV108" i="1" s="1"/>
  <c r="AF108" i="1"/>
  <c r="AE108" i="1"/>
  <c r="O108" i="1"/>
  <c r="P108" i="1" s="1"/>
  <c r="BL107" i="1"/>
  <c r="BK107" i="1"/>
  <c r="AU107" i="1"/>
  <c r="AV107" i="1" s="1"/>
  <c r="AE107" i="1"/>
  <c r="AF107" i="1" s="1"/>
  <c r="O107" i="1"/>
  <c r="P107" i="1" s="1"/>
  <c r="BL106" i="1"/>
  <c r="BK106" i="1"/>
  <c r="AU106" i="1"/>
  <c r="AV106" i="1" s="1"/>
  <c r="AF106" i="1"/>
  <c r="AE106" i="1"/>
  <c r="O106" i="1"/>
  <c r="P106" i="1" s="1"/>
  <c r="BL105" i="1"/>
  <c r="BK105" i="1"/>
  <c r="AU105" i="1"/>
  <c r="AV105" i="1" s="1"/>
  <c r="AE105" i="1"/>
  <c r="AF105" i="1" s="1"/>
  <c r="O105" i="1"/>
  <c r="P105" i="1" s="1"/>
  <c r="BL104" i="1"/>
  <c r="BK104" i="1"/>
  <c r="AV104" i="1"/>
  <c r="AU104" i="1"/>
  <c r="AF104" i="1"/>
  <c r="AE104" i="1"/>
  <c r="P104" i="1"/>
  <c r="O104" i="1"/>
  <c r="BL103" i="1"/>
  <c r="BK103" i="1"/>
  <c r="AV103" i="1"/>
  <c r="AU103" i="1"/>
  <c r="AF103" i="1"/>
  <c r="AE103" i="1"/>
  <c r="P103" i="1"/>
  <c r="O103" i="1"/>
  <c r="BL102" i="1"/>
  <c r="BK102" i="1"/>
  <c r="AV102" i="1"/>
  <c r="AU102" i="1"/>
  <c r="AF102" i="1"/>
  <c r="AE102" i="1"/>
  <c r="P102" i="1"/>
  <c r="O102" i="1"/>
  <c r="BL101" i="1"/>
  <c r="BK101" i="1"/>
  <c r="AV101" i="1"/>
  <c r="AU101" i="1"/>
  <c r="AF101" i="1"/>
  <c r="AE101" i="1"/>
  <c r="P101" i="1"/>
  <c r="O101" i="1"/>
  <c r="BL100" i="1"/>
  <c r="BK100" i="1"/>
  <c r="AV100" i="1"/>
  <c r="AU100" i="1"/>
  <c r="AF100" i="1"/>
  <c r="AE100" i="1"/>
  <c r="P100" i="1"/>
  <c r="O100" i="1"/>
  <c r="BL99" i="1"/>
  <c r="BK99" i="1"/>
  <c r="AV99" i="1"/>
  <c r="AU99" i="1"/>
  <c r="AF99" i="1"/>
  <c r="AE99" i="1"/>
  <c r="P99" i="1"/>
  <c r="O99" i="1"/>
  <c r="BL98" i="1"/>
  <c r="BK98" i="1"/>
  <c r="AV98" i="1"/>
  <c r="AU98" i="1"/>
  <c r="AF98" i="1"/>
  <c r="AE98" i="1"/>
  <c r="P98" i="1"/>
  <c r="O98" i="1"/>
  <c r="BL97" i="1"/>
  <c r="BK97" i="1"/>
  <c r="AV97" i="1"/>
  <c r="AU97" i="1"/>
  <c r="AF97" i="1"/>
  <c r="AE97" i="1"/>
  <c r="P97" i="1"/>
  <c r="O97" i="1"/>
  <c r="BL96" i="1"/>
  <c r="BK96" i="1"/>
  <c r="AV96" i="1"/>
  <c r="AU96" i="1"/>
  <c r="AF96" i="1"/>
  <c r="AE96" i="1"/>
  <c r="P96" i="1"/>
  <c r="O96" i="1"/>
  <c r="BL95" i="1"/>
  <c r="BK95" i="1"/>
  <c r="AV95" i="1"/>
  <c r="AU95" i="1"/>
  <c r="AF95" i="1"/>
  <c r="AE95" i="1"/>
  <c r="P95" i="1"/>
  <c r="O95" i="1"/>
  <c r="BL94" i="1"/>
  <c r="BK94" i="1"/>
  <c r="AV94" i="1"/>
  <c r="AU94" i="1"/>
  <c r="AF94" i="1"/>
  <c r="AE94" i="1"/>
  <c r="P94" i="1"/>
  <c r="O94" i="1"/>
  <c r="BL93" i="1"/>
  <c r="BK93" i="1"/>
  <c r="AV93" i="1"/>
  <c r="AU93" i="1"/>
  <c r="AF93" i="1"/>
  <c r="AE93" i="1"/>
  <c r="P93" i="1"/>
  <c r="O93" i="1"/>
  <c r="BL92" i="1"/>
  <c r="BK92" i="1"/>
  <c r="AV92" i="1"/>
  <c r="AU92" i="1"/>
  <c r="AF92" i="1"/>
  <c r="AE92" i="1"/>
  <c r="P92" i="1"/>
  <c r="O92" i="1"/>
  <c r="BL91" i="1"/>
  <c r="BK91" i="1"/>
  <c r="AV91" i="1"/>
  <c r="AU91" i="1"/>
  <c r="AF91" i="1"/>
  <c r="AE91" i="1"/>
  <c r="P91" i="1"/>
  <c r="O91" i="1"/>
  <c r="BL90" i="1"/>
  <c r="BK90" i="1"/>
  <c r="AV90" i="1"/>
  <c r="AU90" i="1"/>
  <c r="AF90" i="1"/>
  <c r="AE90" i="1"/>
  <c r="P90" i="1"/>
  <c r="O90" i="1"/>
  <c r="BL89" i="1"/>
  <c r="BK89" i="1"/>
  <c r="AV89" i="1"/>
  <c r="AU89" i="1"/>
  <c r="AF89" i="1"/>
  <c r="AE89" i="1"/>
  <c r="P89" i="1"/>
  <c r="O89" i="1"/>
  <c r="BL88" i="1"/>
  <c r="BK88" i="1"/>
  <c r="AV88" i="1"/>
  <c r="AU88" i="1"/>
  <c r="AF88" i="1"/>
  <c r="AE88" i="1"/>
  <c r="P88" i="1"/>
  <c r="O88" i="1"/>
  <c r="BL87" i="1"/>
  <c r="BK87" i="1"/>
  <c r="AV87" i="1"/>
  <c r="AU87" i="1"/>
  <c r="AF87" i="1"/>
  <c r="AE87" i="1"/>
  <c r="P87" i="1"/>
  <c r="O87" i="1"/>
  <c r="BL86" i="1"/>
  <c r="BK86" i="1"/>
  <c r="AV86" i="1"/>
  <c r="AU86" i="1"/>
  <c r="AF86" i="1"/>
  <c r="AE86" i="1"/>
  <c r="P86" i="1"/>
  <c r="O86" i="1"/>
  <c r="BL85" i="1"/>
  <c r="BK85" i="1"/>
  <c r="AV85" i="1"/>
  <c r="AU85" i="1"/>
  <c r="AF85" i="1"/>
  <c r="AE85" i="1"/>
  <c r="P85" i="1"/>
  <c r="O85" i="1"/>
  <c r="BL84" i="1"/>
  <c r="BK84" i="1"/>
  <c r="AV84" i="1"/>
  <c r="AU84" i="1"/>
  <c r="AF84" i="1"/>
  <c r="AE84" i="1"/>
  <c r="P84" i="1"/>
  <c r="O84" i="1"/>
  <c r="BL83" i="1"/>
  <c r="BK83" i="1"/>
  <c r="AV83" i="1"/>
  <c r="AU83" i="1"/>
  <c r="AF83" i="1"/>
  <c r="AE83" i="1"/>
  <c r="P83" i="1"/>
  <c r="O83" i="1"/>
  <c r="BL82" i="1"/>
  <c r="BK82" i="1"/>
  <c r="AV82" i="1"/>
  <c r="AU82" i="1"/>
  <c r="AF82" i="1"/>
  <c r="AE82" i="1"/>
  <c r="P82" i="1"/>
  <c r="O82" i="1"/>
  <c r="BL81" i="1"/>
  <c r="BK81" i="1"/>
  <c r="AV81" i="1"/>
  <c r="AU81" i="1"/>
  <c r="AF81" i="1"/>
  <c r="AE81" i="1"/>
  <c r="P81" i="1"/>
  <c r="O81" i="1"/>
  <c r="BL80" i="1"/>
  <c r="BK80" i="1"/>
  <c r="AV80" i="1"/>
  <c r="AU80" i="1"/>
  <c r="AF80" i="1"/>
  <c r="AE80" i="1"/>
  <c r="P80" i="1"/>
  <c r="O80" i="1"/>
  <c r="BJ79" i="1"/>
  <c r="BI79" i="1"/>
  <c r="BI110" i="1" s="1"/>
  <c r="BH79" i="1"/>
  <c r="BH110" i="1" s="1"/>
  <c r="BG79" i="1"/>
  <c r="BG110" i="1" s="1"/>
  <c r="BF79" i="1"/>
  <c r="BF110" i="1" s="1"/>
  <c r="BE79" i="1"/>
  <c r="BE110" i="1" s="1"/>
  <c r="BD79" i="1"/>
  <c r="BC79" i="1"/>
  <c r="BC110" i="1" s="1"/>
  <c r="BB79" i="1"/>
  <c r="BB110" i="1" s="1"/>
  <c r="BA79" i="1"/>
  <c r="BA110" i="1" s="1"/>
  <c r="AT79" i="1"/>
  <c r="AS79" i="1"/>
  <c r="AS110" i="1" s="1"/>
  <c r="AR79" i="1"/>
  <c r="AR110" i="1" s="1"/>
  <c r="AQ79" i="1"/>
  <c r="AQ110" i="1" s="1"/>
  <c r="AP79" i="1"/>
  <c r="AP110" i="1" s="1"/>
  <c r="AO79" i="1"/>
  <c r="AN79" i="1"/>
  <c r="AN110" i="1" s="1"/>
  <c r="AM79" i="1"/>
  <c r="AM110" i="1" s="1"/>
  <c r="AL79" i="1"/>
  <c r="AU79" i="1" s="1"/>
  <c r="AU110" i="1" s="1"/>
  <c r="AK79" i="1"/>
  <c r="AK110" i="1" s="1"/>
  <c r="AD79" i="1"/>
  <c r="AC79" i="1"/>
  <c r="AC110" i="1" s="1"/>
  <c r="AB79" i="1"/>
  <c r="AB110" i="1" s="1"/>
  <c r="AA79" i="1"/>
  <c r="AA110" i="1" s="1"/>
  <c r="Z79" i="1"/>
  <c r="Z110" i="1" s="1"/>
  <c r="Y79" i="1"/>
  <c r="X79" i="1"/>
  <c r="X110" i="1" s="1"/>
  <c r="W79" i="1"/>
  <c r="W110" i="1" s="1"/>
  <c r="V79" i="1"/>
  <c r="V110" i="1" s="1"/>
  <c r="U79" i="1"/>
  <c r="U110" i="1" s="1"/>
  <c r="N79" i="1"/>
  <c r="N110" i="1" s="1"/>
  <c r="M79" i="1"/>
  <c r="M110" i="1" s="1"/>
  <c r="L79" i="1"/>
  <c r="L110" i="1" s="1"/>
  <c r="K79" i="1"/>
  <c r="K110" i="1" s="1"/>
  <c r="J79" i="1"/>
  <c r="J110" i="1" s="1"/>
  <c r="I79" i="1"/>
  <c r="H79" i="1"/>
  <c r="H110" i="1" s="1"/>
  <c r="G79" i="1"/>
  <c r="G110" i="1" s="1"/>
  <c r="F79" i="1"/>
  <c r="F110" i="1" s="1"/>
  <c r="E79" i="1"/>
  <c r="E110" i="1" s="1"/>
  <c r="BL75" i="1"/>
  <c r="BK75" i="1"/>
  <c r="AV75" i="1"/>
  <c r="AU75" i="1"/>
  <c r="AF75" i="1"/>
  <c r="AE75" i="1"/>
  <c r="P75" i="1"/>
  <c r="O75" i="1"/>
  <c r="BL74" i="1"/>
  <c r="BK74" i="1"/>
  <c r="AV74" i="1"/>
  <c r="AU74" i="1"/>
  <c r="AF74" i="1"/>
  <c r="AE74" i="1"/>
  <c r="P74" i="1"/>
  <c r="O74" i="1"/>
  <c r="BL73" i="1"/>
  <c r="BK73" i="1"/>
  <c r="AV73" i="1"/>
  <c r="AU73" i="1"/>
  <c r="AF73" i="1"/>
  <c r="AE73" i="1"/>
  <c r="P73" i="1"/>
  <c r="O73" i="1"/>
  <c r="BL72" i="1"/>
  <c r="BK72" i="1"/>
  <c r="AV72" i="1"/>
  <c r="AU72" i="1"/>
  <c r="AF72" i="1"/>
  <c r="AE72" i="1"/>
  <c r="P72" i="1"/>
  <c r="O72" i="1"/>
  <c r="BL71" i="1"/>
  <c r="BK71" i="1"/>
  <c r="AV71" i="1"/>
  <c r="AU71" i="1"/>
  <c r="AF71" i="1"/>
  <c r="AE71" i="1"/>
  <c r="P71" i="1"/>
  <c r="O71" i="1"/>
  <c r="BL70" i="1"/>
  <c r="BK70" i="1"/>
  <c r="AV70" i="1"/>
  <c r="AU70" i="1"/>
  <c r="AF70" i="1"/>
  <c r="AE70" i="1"/>
  <c r="P70" i="1"/>
  <c r="O70" i="1"/>
  <c r="BL69" i="1"/>
  <c r="BK69" i="1"/>
  <c r="AV69" i="1"/>
  <c r="AU69" i="1"/>
  <c r="AF69" i="1"/>
  <c r="AE69" i="1"/>
  <c r="P69" i="1"/>
  <c r="O69" i="1"/>
  <c r="BL68" i="1"/>
  <c r="BK68" i="1"/>
  <c r="AV68" i="1"/>
  <c r="AU68" i="1"/>
  <c r="AF68" i="1"/>
  <c r="AE68" i="1"/>
  <c r="P68" i="1"/>
  <c r="O68" i="1"/>
  <c r="BL67" i="1"/>
  <c r="BK67" i="1"/>
  <c r="AV67" i="1"/>
  <c r="AU67" i="1"/>
  <c r="AF67" i="1"/>
  <c r="AE67" i="1"/>
  <c r="P67" i="1"/>
  <c r="O67" i="1"/>
  <c r="BL66" i="1"/>
  <c r="BK66" i="1"/>
  <c r="AV66" i="1"/>
  <c r="AU66" i="1"/>
  <c r="AF66" i="1"/>
  <c r="AE66" i="1"/>
  <c r="P66" i="1"/>
  <c r="O66" i="1"/>
  <c r="BL65" i="1"/>
  <c r="BK65" i="1"/>
  <c r="AV65" i="1"/>
  <c r="AU65" i="1"/>
  <c r="AF65" i="1"/>
  <c r="AE65" i="1"/>
  <c r="P65" i="1"/>
  <c r="O65" i="1"/>
  <c r="BL64" i="1"/>
  <c r="BK64" i="1"/>
  <c r="AV64" i="1"/>
  <c r="AU64" i="1"/>
  <c r="AF64" i="1"/>
  <c r="AE64" i="1"/>
  <c r="P64" i="1"/>
  <c r="O64" i="1"/>
  <c r="BL63" i="1"/>
  <c r="BK63" i="1"/>
  <c r="AV63" i="1"/>
  <c r="AU63" i="1"/>
  <c r="AF63" i="1"/>
  <c r="AE63" i="1"/>
  <c r="P63" i="1"/>
  <c r="O63" i="1"/>
  <c r="BL62" i="1"/>
  <c r="BK62" i="1"/>
  <c r="AV62" i="1"/>
  <c r="AU62" i="1"/>
  <c r="AF62" i="1"/>
  <c r="AE62" i="1"/>
  <c r="P62" i="1"/>
  <c r="O62" i="1"/>
  <c r="BL61" i="1"/>
  <c r="BK61" i="1"/>
  <c r="AV61" i="1"/>
  <c r="AU61" i="1"/>
  <c r="AF61" i="1"/>
  <c r="AE61" i="1"/>
  <c r="P61" i="1"/>
  <c r="O61" i="1"/>
  <c r="BL60" i="1"/>
  <c r="BK60" i="1"/>
  <c r="AV60" i="1"/>
  <c r="AU60" i="1"/>
  <c r="AF60" i="1"/>
  <c r="AE60" i="1"/>
  <c r="P60" i="1"/>
  <c r="O60" i="1"/>
  <c r="BL59" i="1"/>
  <c r="BK59" i="1"/>
  <c r="AV59" i="1"/>
  <c r="AU59" i="1"/>
  <c r="AF59" i="1"/>
  <c r="AE59" i="1"/>
  <c r="P59" i="1"/>
  <c r="O59" i="1"/>
  <c r="BL58" i="1"/>
  <c r="BK58" i="1"/>
  <c r="AV58" i="1"/>
  <c r="AU58" i="1"/>
  <c r="AF58" i="1"/>
  <c r="AE58" i="1"/>
  <c r="P58" i="1"/>
  <c r="O58" i="1"/>
  <c r="BL57" i="1"/>
  <c r="BK57" i="1"/>
  <c r="AV57" i="1"/>
  <c r="AU57" i="1"/>
  <c r="AF57" i="1"/>
  <c r="AE57" i="1"/>
  <c r="P57" i="1"/>
  <c r="O57" i="1"/>
  <c r="BL56" i="1"/>
  <c r="BK56" i="1"/>
  <c r="AV56" i="1"/>
  <c r="AU56" i="1"/>
  <c r="AF56" i="1"/>
  <c r="AE56" i="1"/>
  <c r="P56" i="1"/>
  <c r="O56" i="1"/>
  <c r="BL55" i="1"/>
  <c r="BK55" i="1"/>
  <c r="AV55" i="1"/>
  <c r="AU55" i="1"/>
  <c r="AF55" i="1"/>
  <c r="AE55" i="1"/>
  <c r="P55" i="1"/>
  <c r="O55" i="1"/>
  <c r="BL54" i="1"/>
  <c r="BK54" i="1"/>
  <c r="AV54" i="1"/>
  <c r="AU54" i="1"/>
  <c r="AF54" i="1"/>
  <c r="AE54" i="1"/>
  <c r="P54" i="1"/>
  <c r="O54" i="1"/>
  <c r="BL53" i="1"/>
  <c r="BK53" i="1"/>
  <c r="AV53" i="1"/>
  <c r="AU53" i="1"/>
  <c r="AF53" i="1"/>
  <c r="AE53" i="1"/>
  <c r="P53" i="1"/>
  <c r="O53" i="1"/>
  <c r="BL52" i="1"/>
  <c r="BK52" i="1"/>
  <c r="AV52" i="1"/>
  <c r="AU52" i="1"/>
  <c r="AF52" i="1"/>
  <c r="AE52" i="1"/>
  <c r="P52" i="1"/>
  <c r="O52" i="1"/>
  <c r="BL51" i="1"/>
  <c r="BK51" i="1"/>
  <c r="AV51" i="1"/>
  <c r="AU51" i="1"/>
  <c r="AF51" i="1"/>
  <c r="AE51" i="1"/>
  <c r="P51" i="1"/>
  <c r="O51" i="1"/>
  <c r="BL50" i="1"/>
  <c r="BK50" i="1"/>
  <c r="AV50" i="1"/>
  <c r="AU50" i="1"/>
  <c r="AF50" i="1"/>
  <c r="AE50" i="1"/>
  <c r="P50" i="1"/>
  <c r="O50" i="1"/>
  <c r="BL49" i="1"/>
  <c r="BK49" i="1"/>
  <c r="AV49" i="1"/>
  <c r="AU49" i="1"/>
  <c r="AF49" i="1"/>
  <c r="AE49" i="1"/>
  <c r="P49" i="1"/>
  <c r="O49" i="1"/>
  <c r="BL48" i="1"/>
  <c r="BK48" i="1"/>
  <c r="AV48" i="1"/>
  <c r="AU48" i="1"/>
  <c r="AF48" i="1"/>
  <c r="AE48" i="1"/>
  <c r="P48" i="1"/>
  <c r="O48" i="1"/>
  <c r="BL47" i="1"/>
  <c r="BK47" i="1"/>
  <c r="AV47" i="1"/>
  <c r="AU47" i="1"/>
  <c r="AF47" i="1"/>
  <c r="AE47" i="1"/>
  <c r="P47" i="1"/>
  <c r="O47" i="1"/>
  <c r="BL46" i="1"/>
  <c r="BK46" i="1"/>
  <c r="AV46" i="1"/>
  <c r="AU46" i="1"/>
  <c r="AF46" i="1"/>
  <c r="AE46" i="1"/>
  <c r="P46" i="1"/>
  <c r="O46" i="1"/>
  <c r="BG45" i="1"/>
  <c r="BG76" i="1" s="1"/>
  <c r="BD45" i="1"/>
  <c r="BD76" i="1" s="1"/>
  <c r="BA45" i="1"/>
  <c r="BA76" i="1" s="1"/>
  <c r="AQ45" i="1"/>
  <c r="AQ76" i="1" s="1"/>
  <c r="AN45" i="1"/>
  <c r="AN76" i="1" s="1"/>
  <c r="AK45" i="1"/>
  <c r="AK76" i="1" s="1"/>
  <c r="AA45" i="1"/>
  <c r="AA76" i="1" s="1"/>
  <c r="X45" i="1"/>
  <c r="X76" i="1" s="1"/>
  <c r="U45" i="1"/>
  <c r="U76" i="1" s="1"/>
  <c r="K45" i="1"/>
  <c r="K76" i="1" s="1"/>
  <c r="H45" i="1"/>
  <c r="O45" i="1" s="1"/>
  <c r="E45" i="1"/>
  <c r="E76" i="1" s="1"/>
  <c r="BA42" i="1"/>
  <c r="I42" i="1"/>
  <c r="BL41" i="1"/>
  <c r="BK41" i="1"/>
  <c r="AV41" i="1"/>
  <c r="AU41" i="1"/>
  <c r="AF41" i="1"/>
  <c r="AE41" i="1"/>
  <c r="P41" i="1"/>
  <c r="O41" i="1"/>
  <c r="BL40" i="1"/>
  <c r="BK40" i="1"/>
  <c r="AV40" i="1"/>
  <c r="AU40" i="1"/>
  <c r="AF40" i="1"/>
  <c r="AE40" i="1"/>
  <c r="P40" i="1"/>
  <c r="O40" i="1"/>
  <c r="BL39" i="1"/>
  <c r="BK39" i="1"/>
  <c r="AV39" i="1"/>
  <c r="AU39" i="1"/>
  <c r="AF39" i="1"/>
  <c r="AE39" i="1"/>
  <c r="P39" i="1"/>
  <c r="O39" i="1"/>
  <c r="BL38" i="1"/>
  <c r="BK38" i="1"/>
  <c r="AV38" i="1"/>
  <c r="AU38" i="1"/>
  <c r="AF38" i="1"/>
  <c r="AE38" i="1"/>
  <c r="P38" i="1"/>
  <c r="O38" i="1"/>
  <c r="BL37" i="1"/>
  <c r="BK37" i="1"/>
  <c r="AV37" i="1"/>
  <c r="AU37" i="1"/>
  <c r="AF37" i="1"/>
  <c r="AE37" i="1"/>
  <c r="P37" i="1"/>
  <c r="O37" i="1"/>
  <c r="BL36" i="1"/>
  <c r="BK36" i="1"/>
  <c r="AV36" i="1"/>
  <c r="AU36" i="1"/>
  <c r="AF36" i="1"/>
  <c r="AE36" i="1"/>
  <c r="P36" i="1"/>
  <c r="O36" i="1"/>
  <c r="BL35" i="1"/>
  <c r="BK35" i="1"/>
  <c r="AV35" i="1"/>
  <c r="AU35" i="1"/>
  <c r="AF35" i="1"/>
  <c r="AE35" i="1"/>
  <c r="P35" i="1"/>
  <c r="O35" i="1"/>
  <c r="BL34" i="1"/>
  <c r="BK34" i="1"/>
  <c r="AV34" i="1"/>
  <c r="AU34" i="1"/>
  <c r="AF34" i="1"/>
  <c r="AE34" i="1"/>
  <c r="P34" i="1"/>
  <c r="O34" i="1"/>
  <c r="BL33" i="1"/>
  <c r="BK33" i="1"/>
  <c r="AV33" i="1"/>
  <c r="AU33" i="1"/>
  <c r="AF33" i="1"/>
  <c r="AE33" i="1"/>
  <c r="P33" i="1"/>
  <c r="O33" i="1"/>
  <c r="BL32" i="1"/>
  <c r="BK32" i="1"/>
  <c r="AV32" i="1"/>
  <c r="AU32" i="1"/>
  <c r="AF32" i="1"/>
  <c r="AE32" i="1"/>
  <c r="P32" i="1"/>
  <c r="O32" i="1"/>
  <c r="BL31" i="1"/>
  <c r="BK31" i="1"/>
  <c r="AV31" i="1"/>
  <c r="AU31" i="1"/>
  <c r="AF31" i="1"/>
  <c r="AE31" i="1"/>
  <c r="P31" i="1"/>
  <c r="O31" i="1"/>
  <c r="BL30" i="1"/>
  <c r="BK30" i="1"/>
  <c r="AV30" i="1"/>
  <c r="AU30" i="1"/>
  <c r="AF30" i="1"/>
  <c r="AE30" i="1"/>
  <c r="P30" i="1"/>
  <c r="O30" i="1"/>
  <c r="BL29" i="1"/>
  <c r="BK29" i="1"/>
  <c r="AV29" i="1"/>
  <c r="AU29" i="1"/>
  <c r="AF29" i="1"/>
  <c r="AE29" i="1"/>
  <c r="P29" i="1"/>
  <c r="O29" i="1"/>
  <c r="BL28" i="1"/>
  <c r="BK28" i="1"/>
  <c r="AV28" i="1"/>
  <c r="AU28" i="1"/>
  <c r="AF28" i="1"/>
  <c r="AE28" i="1"/>
  <c r="P28" i="1"/>
  <c r="O28" i="1"/>
  <c r="BL27" i="1"/>
  <c r="BK27" i="1"/>
  <c r="AV27" i="1"/>
  <c r="AU27" i="1"/>
  <c r="AF27" i="1"/>
  <c r="AE27" i="1"/>
  <c r="P27" i="1"/>
  <c r="O27" i="1"/>
  <c r="BL26" i="1"/>
  <c r="BK26" i="1"/>
  <c r="AV26" i="1"/>
  <c r="AU26" i="1"/>
  <c r="AF26" i="1"/>
  <c r="AE26" i="1"/>
  <c r="P26" i="1"/>
  <c r="O26" i="1"/>
  <c r="BL25" i="1"/>
  <c r="BK25" i="1"/>
  <c r="AV25" i="1"/>
  <c r="AU25" i="1"/>
  <c r="AF25" i="1"/>
  <c r="AE25" i="1"/>
  <c r="P25" i="1"/>
  <c r="O25" i="1"/>
  <c r="BL24" i="1"/>
  <c r="BK24" i="1"/>
  <c r="AV24" i="1"/>
  <c r="AU24" i="1"/>
  <c r="AF24" i="1"/>
  <c r="AE24" i="1"/>
  <c r="P24" i="1"/>
  <c r="O24" i="1"/>
  <c r="BL23" i="1"/>
  <c r="BK23" i="1"/>
  <c r="AV23" i="1"/>
  <c r="AU23" i="1"/>
  <c r="AF23" i="1"/>
  <c r="AE23" i="1"/>
  <c r="P23" i="1"/>
  <c r="O23" i="1"/>
  <c r="BL22" i="1"/>
  <c r="BK22" i="1"/>
  <c r="AV22" i="1"/>
  <c r="AU22" i="1"/>
  <c r="AF22" i="1"/>
  <c r="AE22" i="1"/>
  <c r="P22" i="1"/>
  <c r="O22" i="1"/>
  <c r="BL21" i="1"/>
  <c r="BK21" i="1"/>
  <c r="AV21" i="1"/>
  <c r="AU21" i="1"/>
  <c r="AF21" i="1"/>
  <c r="AE21" i="1"/>
  <c r="P21" i="1"/>
  <c r="O21" i="1"/>
  <c r="BL20" i="1"/>
  <c r="BK20" i="1"/>
  <c r="AV20" i="1"/>
  <c r="AU20" i="1"/>
  <c r="AF20" i="1"/>
  <c r="AE20" i="1"/>
  <c r="P20" i="1"/>
  <c r="O20" i="1"/>
  <c r="BL19" i="1"/>
  <c r="BK19" i="1"/>
  <c r="AV19" i="1"/>
  <c r="AU19" i="1"/>
  <c r="AF19" i="1"/>
  <c r="AE19" i="1"/>
  <c r="P19" i="1"/>
  <c r="O19" i="1"/>
  <c r="BL18" i="1"/>
  <c r="BK18" i="1"/>
  <c r="AV18" i="1"/>
  <c r="AU18" i="1"/>
  <c r="AF18" i="1"/>
  <c r="AE18" i="1"/>
  <c r="P18" i="1"/>
  <c r="O18" i="1"/>
  <c r="BL17" i="1"/>
  <c r="BK17" i="1"/>
  <c r="AV17" i="1"/>
  <c r="AU17" i="1"/>
  <c r="AF17" i="1"/>
  <c r="AE17" i="1"/>
  <c r="P17" i="1"/>
  <c r="O17" i="1"/>
  <c r="BL16" i="1"/>
  <c r="BK16" i="1"/>
  <c r="AV16" i="1"/>
  <c r="AU16" i="1"/>
  <c r="AF16" i="1"/>
  <c r="AE16" i="1"/>
  <c r="P16" i="1"/>
  <c r="O16" i="1"/>
  <c r="BL15" i="1"/>
  <c r="BK15" i="1"/>
  <c r="AV15" i="1"/>
  <c r="AU15" i="1"/>
  <c r="AF15" i="1"/>
  <c r="AE15" i="1"/>
  <c r="P15" i="1"/>
  <c r="O15" i="1"/>
  <c r="BP14" i="1"/>
  <c r="BK14" i="1"/>
  <c r="BL14" i="1" s="1"/>
  <c r="AU14" i="1"/>
  <c r="AV14" i="1" s="1"/>
  <c r="AE14" i="1"/>
  <c r="AF14" i="1" s="1"/>
  <c r="O14" i="1"/>
  <c r="P14" i="1" s="1"/>
  <c r="BP13" i="1"/>
  <c r="BL13" i="1"/>
  <c r="BK13" i="1"/>
  <c r="AV13" i="1"/>
  <c r="AU13" i="1"/>
  <c r="AF13" i="1"/>
  <c r="AE13" i="1"/>
  <c r="P13" i="1"/>
  <c r="O13" i="1"/>
  <c r="BP12" i="1"/>
  <c r="BK12" i="1"/>
  <c r="BL12" i="1" s="1"/>
  <c r="AU12" i="1"/>
  <c r="AV12" i="1" s="1"/>
  <c r="AE12" i="1"/>
  <c r="AF12" i="1" s="1"/>
  <c r="O12" i="1"/>
  <c r="P12" i="1" s="1"/>
  <c r="BP11" i="1"/>
  <c r="BE11" i="1"/>
  <c r="BE42" i="1" s="1"/>
  <c r="BA11" i="1"/>
  <c r="AO11" i="1"/>
  <c r="AO42" i="1" s="1"/>
  <c r="AK11" i="1"/>
  <c r="AK42" i="1" s="1"/>
  <c r="Y11" i="1"/>
  <c r="Y42" i="1" s="1"/>
  <c r="U11" i="1"/>
  <c r="U42" i="1" s="1"/>
  <c r="I11" i="1"/>
  <c r="E11" i="1"/>
  <c r="E42" i="1" s="1"/>
  <c r="BK10" i="1"/>
  <c r="BK42" i="1" s="1"/>
  <c r="O144" i="1" l="1"/>
  <c r="O76" i="1"/>
  <c r="H76" i="1"/>
  <c r="AE79" i="1"/>
  <c r="AE110" i="1" s="1"/>
  <c r="AE10" i="1"/>
  <c r="AE42" i="1" s="1"/>
  <c r="AE45" i="1"/>
  <c r="AE76" i="1" s="1"/>
  <c r="AU45" i="1"/>
  <c r="AU76" i="1" s="1"/>
  <c r="BK45" i="1"/>
  <c r="BK76" i="1" s="1"/>
  <c r="BK79" i="1"/>
  <c r="BK110" i="1" s="1"/>
  <c r="AL110" i="1"/>
  <c r="E144" i="1"/>
  <c r="AU10" i="1"/>
  <c r="AU42" i="1" s="1"/>
  <c r="BA144" i="1"/>
  <c r="O10" i="1"/>
  <c r="O79" i="1"/>
  <c r="AE113" i="1"/>
  <c r="AE144" i="1" s="1"/>
  <c r="O42" i="1" l="1"/>
  <c r="BO11" i="1"/>
  <c r="BO12" i="1"/>
  <c r="BQ12" i="1" s="1"/>
  <c r="BO14" i="1"/>
  <c r="BQ14" i="1" s="1"/>
  <c r="O110" i="1"/>
  <c r="BO13" i="1"/>
  <c r="BQ13" i="1" s="1"/>
  <c r="BO15" i="1" l="1"/>
  <c r="BQ15" i="1" s="1"/>
  <c r="BQ11" i="1"/>
</calcChain>
</file>

<file path=xl/sharedStrings.xml><?xml version="1.0" encoding="utf-8"?>
<sst xmlns="http://schemas.openxmlformats.org/spreadsheetml/2006/main" count="1662" uniqueCount="275">
  <si>
    <t>CODIGO</t>
  </si>
  <si>
    <t>VERSIÓN</t>
  </si>
  <si>
    <t>FECHA</t>
  </si>
  <si>
    <t>DOCUMENTO CONTROLADO</t>
  </si>
  <si>
    <t xml:space="preserve">ENVIADO POR </t>
  </si>
  <si>
    <t>CARGO</t>
  </si>
  <si>
    <t>ABRIL</t>
  </si>
  <si>
    <t>SEMANA 1</t>
  </si>
  <si>
    <t xml:space="preserve">TOTAL </t>
  </si>
  <si>
    <t>SEMANA 2</t>
  </si>
  <si>
    <t>SEMANA 3</t>
  </si>
  <si>
    <t>SEMANA 4</t>
  </si>
  <si>
    <t>Etapa</t>
  </si>
  <si>
    <t>Modalidad</t>
  </si>
  <si>
    <t>Placa</t>
  </si>
  <si>
    <t>Viaje</t>
  </si>
  <si>
    <t>No se evidencia registro antes de la cita de cargue (según el acuerdo).</t>
  </si>
  <si>
    <t>No se evidencia envio de correo con la novedad presentada</t>
  </si>
  <si>
    <t>CUMPLE</t>
  </si>
  <si>
    <t>ETAPA</t>
  </si>
  <si>
    <t>TOTAL INCUMPLIMIENTO</t>
  </si>
  <si>
    <t>TOTAL EVENTOS</t>
  </si>
  <si>
    <t>CUMPLIMIENTO</t>
  </si>
  <si>
    <t>CITAS DE CARGUE</t>
  </si>
  <si>
    <t>CITA DE CARGUE</t>
  </si>
  <si>
    <t>Exportacion</t>
  </si>
  <si>
    <t>SNL989</t>
  </si>
  <si>
    <t>VS-829172</t>
  </si>
  <si>
    <t>SNQ415</t>
  </si>
  <si>
    <t>VS-835453</t>
  </si>
  <si>
    <t>VEQ516</t>
  </si>
  <si>
    <t>VS-841773</t>
  </si>
  <si>
    <t>BAX569</t>
  </si>
  <si>
    <t>VS-849321</t>
  </si>
  <si>
    <t>CARGUE</t>
  </si>
  <si>
    <t>SNN796</t>
  </si>
  <si>
    <t>VS-830100</t>
  </si>
  <si>
    <t>WZG061</t>
  </si>
  <si>
    <t>VS-835122</t>
  </si>
  <si>
    <t>TGK780</t>
  </si>
  <si>
    <t>VS-839957</t>
  </si>
  <si>
    <t>TDZ917</t>
  </si>
  <si>
    <t>VS-839954</t>
  </si>
  <si>
    <t>RUTA</t>
  </si>
  <si>
    <t>VS-831813</t>
  </si>
  <si>
    <t>SXT210</t>
  </si>
  <si>
    <t>VS-836092</t>
  </si>
  <si>
    <t>TKH623</t>
  </si>
  <si>
    <t>VS-841982</t>
  </si>
  <si>
    <t>SAK450</t>
  </si>
  <si>
    <t>VS-842118</t>
  </si>
  <si>
    <t>CITAS DE ENTREGA</t>
  </si>
  <si>
    <t>TEK961</t>
  </si>
  <si>
    <t>VS-833047</t>
  </si>
  <si>
    <t>SZM636</t>
  </si>
  <si>
    <t>VS-837995</t>
  </si>
  <si>
    <t>SYR764</t>
  </si>
  <si>
    <t>VS-842268</t>
  </si>
  <si>
    <t>VS-842202</t>
  </si>
  <si>
    <t>TOTAL</t>
  </si>
  <si>
    <t>SNX886</t>
  </si>
  <si>
    <t>VS-834163</t>
  </si>
  <si>
    <t>VS-840567</t>
  </si>
  <si>
    <t>SMD843</t>
  </si>
  <si>
    <t>VS-843942</t>
  </si>
  <si>
    <t>SPV805</t>
  </si>
  <si>
    <t>VS-839951</t>
  </si>
  <si>
    <t>Importacion</t>
  </si>
  <si>
    <t>SYR949</t>
  </si>
  <si>
    <t>VS-828981</t>
  </si>
  <si>
    <t>TVA277</t>
  </si>
  <si>
    <t>VS-833363</t>
  </si>
  <si>
    <t>SNS942</t>
  </si>
  <si>
    <t>VS-841957</t>
  </si>
  <si>
    <t>TRC558</t>
  </si>
  <si>
    <t>VS-849600</t>
  </si>
  <si>
    <t>TZW611</t>
  </si>
  <si>
    <t>VS-831556</t>
  </si>
  <si>
    <t>SYU159</t>
  </si>
  <si>
    <t>VS-834821</t>
  </si>
  <si>
    <t>SZX952</t>
  </si>
  <si>
    <t>VS-842531</t>
  </si>
  <si>
    <t>VS-850973</t>
  </si>
  <si>
    <t>WLR060</t>
  </si>
  <si>
    <t>VS-833442</t>
  </si>
  <si>
    <t>SWO154</t>
  </si>
  <si>
    <t>VS-835743</t>
  </si>
  <si>
    <t>TGK777</t>
  </si>
  <si>
    <t>VS-842524</t>
  </si>
  <si>
    <t>ZIF683</t>
  </si>
  <si>
    <t>VS-850985</t>
  </si>
  <si>
    <t>TNE097</t>
  </si>
  <si>
    <t>VS-833475</t>
  </si>
  <si>
    <t>TGA080</t>
  </si>
  <si>
    <t>VS-837662</t>
  </si>
  <si>
    <t>VS-842929</t>
  </si>
  <si>
    <t>VS-841424</t>
  </si>
  <si>
    <t>VS-832390</t>
  </si>
  <si>
    <t>SXV672</t>
  </si>
  <si>
    <t>VS-841113</t>
  </si>
  <si>
    <t>SWN565</t>
  </si>
  <si>
    <t>VS-843219</t>
  </si>
  <si>
    <t>SVD449</t>
  </si>
  <si>
    <t>VS-842246</t>
  </si>
  <si>
    <t>Nacional</t>
  </si>
  <si>
    <t>XIA497</t>
  </si>
  <si>
    <t>VS-829082</t>
  </si>
  <si>
    <t>SRN336</t>
  </si>
  <si>
    <t>VS-834291</t>
  </si>
  <si>
    <t>SKZ878</t>
  </si>
  <si>
    <t>VS-841785</t>
  </si>
  <si>
    <t>SPX872</t>
  </si>
  <si>
    <t>VS-848183</t>
  </si>
  <si>
    <t>VSA921</t>
  </si>
  <si>
    <t>VS-830739</t>
  </si>
  <si>
    <t>UQZ563</t>
  </si>
  <si>
    <t>VS-842529</t>
  </si>
  <si>
    <t>SNO093</t>
  </si>
  <si>
    <t>VS-849255</t>
  </si>
  <si>
    <t>SNQ972</t>
  </si>
  <si>
    <t>VS-831991</t>
  </si>
  <si>
    <t>WEJ914</t>
  </si>
  <si>
    <t>VS-836289</t>
  </si>
  <si>
    <t>TLP560</t>
  </si>
  <si>
    <t>VS-842720</t>
  </si>
  <si>
    <t>SNA915</t>
  </si>
  <si>
    <t>VS-846171</t>
  </si>
  <si>
    <t>TGA322</t>
  </si>
  <si>
    <t>VS-832676</t>
  </si>
  <si>
    <t>TDZ362</t>
  </si>
  <si>
    <t>VS-838551</t>
  </si>
  <si>
    <t>TAL574</t>
  </si>
  <si>
    <t>VS-843898</t>
  </si>
  <si>
    <t>SPX718</t>
  </si>
  <si>
    <t>VS-846164</t>
  </si>
  <si>
    <t>SOW513</t>
  </si>
  <si>
    <t>VS-834138</t>
  </si>
  <si>
    <t>TMX857</t>
  </si>
  <si>
    <t>VS-841079</t>
  </si>
  <si>
    <t>SXV473</t>
  </si>
  <si>
    <t>VS-845284</t>
  </si>
  <si>
    <t>SKX136</t>
  </si>
  <si>
    <t>VS-846178</t>
  </si>
  <si>
    <t>Urbano</t>
  </si>
  <si>
    <t>VMJ900</t>
  </si>
  <si>
    <t>VS-829050</t>
  </si>
  <si>
    <t>VLH082</t>
  </si>
  <si>
    <t>VS-834207</t>
  </si>
  <si>
    <t>TNB976</t>
  </si>
  <si>
    <t>VS-841811</t>
  </si>
  <si>
    <t>TKB363</t>
  </si>
  <si>
    <t>VS-849243</t>
  </si>
  <si>
    <t>UTU453</t>
  </si>
  <si>
    <t>VS-830322</t>
  </si>
  <si>
    <t>SVO192</t>
  </si>
  <si>
    <t>VS-837255</t>
  </si>
  <si>
    <t>TAZ092</t>
  </si>
  <si>
    <t>VS-842108</t>
  </si>
  <si>
    <t>TDW086</t>
  </si>
  <si>
    <t>VS-848969</t>
  </si>
  <si>
    <t>SRL658</t>
  </si>
  <si>
    <t>VS-831869</t>
  </si>
  <si>
    <t>GCJ385</t>
  </si>
  <si>
    <t>VS-839176</t>
  </si>
  <si>
    <t>SLI347</t>
  </si>
  <si>
    <t>VS-843341</t>
  </si>
  <si>
    <t>TLN286</t>
  </si>
  <si>
    <t>VS-849236</t>
  </si>
  <si>
    <t>SZX585</t>
  </si>
  <si>
    <t>VS-832667</t>
  </si>
  <si>
    <t>WDY019</t>
  </si>
  <si>
    <t>VS-840940</t>
  </si>
  <si>
    <t>SZZ257</t>
  </si>
  <si>
    <t>VS-844484</t>
  </si>
  <si>
    <t>SPM166</t>
  </si>
  <si>
    <t>VS-849220</t>
  </si>
  <si>
    <t>CGZ806</t>
  </si>
  <si>
    <t>VS-833934</t>
  </si>
  <si>
    <t>SNA333</t>
  </si>
  <si>
    <t>VS-840966</t>
  </si>
  <si>
    <t>ASG631</t>
  </si>
  <si>
    <t>VS-845288</t>
  </si>
  <si>
    <t>WFI931</t>
  </si>
  <si>
    <t>VS-849344</t>
  </si>
  <si>
    <t>XD Tramo 1</t>
  </si>
  <si>
    <t>SZX588</t>
  </si>
  <si>
    <t>VS-829129</t>
  </si>
  <si>
    <t>WDX699</t>
  </si>
  <si>
    <t>VS-834682</t>
  </si>
  <si>
    <t>SZZ897</t>
  </si>
  <si>
    <t>VS-842239</t>
  </si>
  <si>
    <t>SZW634</t>
  </si>
  <si>
    <t>VS-846186</t>
  </si>
  <si>
    <t>SNT467</t>
  </si>
  <si>
    <t>VS-830287</t>
  </si>
  <si>
    <t>STU142</t>
  </si>
  <si>
    <t>VS-834641</t>
  </si>
  <si>
    <t>TLM513</t>
  </si>
  <si>
    <t>VS-841194</t>
  </si>
  <si>
    <t>UFV566</t>
  </si>
  <si>
    <t>VS-846390</t>
  </si>
  <si>
    <t>TMV802</t>
  </si>
  <si>
    <t>VS-830951</t>
  </si>
  <si>
    <t>SKZ151</t>
  </si>
  <si>
    <t>VS-839032</t>
  </si>
  <si>
    <t>VS-840750</t>
  </si>
  <si>
    <t>SXW050</t>
  </si>
  <si>
    <t>VS-846388</t>
  </si>
  <si>
    <t>VS-831729</t>
  </si>
  <si>
    <t>VS-840191</t>
  </si>
  <si>
    <t>SNT235</t>
  </si>
  <si>
    <t>VS-842497</t>
  </si>
  <si>
    <t>SWL548</t>
  </si>
  <si>
    <t>VS-846613</t>
  </si>
  <si>
    <t>SVB373</t>
  </si>
  <si>
    <t>VS-832889</t>
  </si>
  <si>
    <t>SXV859</t>
  </si>
  <si>
    <t>VS-841235</t>
  </si>
  <si>
    <t>VS-838839</t>
  </si>
  <si>
    <t>MQE176</t>
  </si>
  <si>
    <t>VS-846930</t>
  </si>
  <si>
    <t>XD Tramo 2</t>
  </si>
  <si>
    <t>OLD800</t>
  </si>
  <si>
    <t>VS-829240</t>
  </si>
  <si>
    <t>VS-834444</t>
  </si>
  <si>
    <t>WZH433</t>
  </si>
  <si>
    <t>VS-842004</t>
  </si>
  <si>
    <t>VS-846554</t>
  </si>
  <si>
    <t>SUA684</t>
  </si>
  <si>
    <t>VS-829933</t>
  </si>
  <si>
    <t>SKH152</t>
  </si>
  <si>
    <t>VS-836856</t>
  </si>
  <si>
    <t>VS-842920</t>
  </si>
  <si>
    <t>VS-846289</t>
  </si>
  <si>
    <t>VS-832062</t>
  </si>
  <si>
    <t>VS-839180</t>
  </si>
  <si>
    <t>KUM764</t>
  </si>
  <si>
    <t>VS-844419</t>
  </si>
  <si>
    <t>PZB463</t>
  </si>
  <si>
    <t>VS-846644</t>
  </si>
  <si>
    <t>WFQ089</t>
  </si>
  <si>
    <t>VS-833645</t>
  </si>
  <si>
    <t>SYM441</t>
  </si>
  <si>
    <t>VS-840421</t>
  </si>
  <si>
    <t>SKA110</t>
  </si>
  <si>
    <t>VS-845058</t>
  </si>
  <si>
    <t>KUM882</t>
  </si>
  <si>
    <t>VS-846656</t>
  </si>
  <si>
    <t>VS-834116</t>
  </si>
  <si>
    <t>SAI344</t>
  </si>
  <si>
    <t>VS-841265</t>
  </si>
  <si>
    <t>KUL732</t>
  </si>
  <si>
    <t>VS-844916</t>
  </si>
  <si>
    <t>UFQ074</t>
  </si>
  <si>
    <t>VS-847514</t>
  </si>
  <si>
    <t>Cumplimiento CL Faro</t>
  </si>
  <si>
    <t>Se evidencia registro antes del tiempo establecido (6.horas)</t>
  </si>
  <si>
    <t>No se evidencia registro de confirmacion estadia en planta mayor  a 6 horas</t>
  </si>
  <si>
    <t>CONTROL CARGUE &gt; A SEIS HORAS</t>
  </si>
  <si>
    <t>CONTROL CARGUE &gt; A OCHO HORAS</t>
  </si>
  <si>
    <t>VS-834464</t>
  </si>
  <si>
    <t>pc no confirma pernoctacion</t>
  </si>
  <si>
    <t>no se confirmo con el pc el paso del vehiculo antes de llamar a conductor</t>
  </si>
  <si>
    <t xml:space="preserve">No comunicación, sin actuar protocolos </t>
  </si>
  <si>
    <t>no se retroalimenta a conductor del correcto uso de la APP o intalacion de la misma. Ni informa a L&amp;T no uso conductor de la APP</t>
  </si>
  <si>
    <t>No se evidencia envió de informe por no presentación en los pc</t>
  </si>
  <si>
    <t>Viaje sin seguimiento por más de 4 horas</t>
  </si>
  <si>
    <t>Ausencia Llamada de inicio a ruta</t>
  </si>
  <si>
    <t>Se evidencia presentación en los pc por parte de transportador se evidencian registros telefónicos los cuales no aplican</t>
  </si>
  <si>
    <t>se evidencia retraso en ruta, no se evidencia registro de justificacion y/o inspeccion antinarcoticos</t>
  </si>
  <si>
    <t>No se evidencia pernoctación en parqueadero autorizado</t>
  </si>
  <si>
    <t>CONTROL TRANSITO</t>
  </si>
  <si>
    <t>Falta de reprogramación cita de descargue</t>
  </si>
  <si>
    <t>Falta de claridad en el registro de descargue</t>
  </si>
  <si>
    <t>No se evidencia registro de seguimiento al cumplimiento a la cita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</si>
</sst>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&quot;:&quot;ss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36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2"/>
      <color theme="0"/>
      <name val="Arial Unicode MS"/>
      <family val="2"/>
    </font>
    <font>
      <b/>
      <sz val="12"/>
      <name val="Arial Unicode MS"/>
      <family val="2"/>
    </font>
    <font>
      <b/>
      <sz val="10"/>
      <name val="Arial Unicode MS"/>
      <family val="2"/>
    </font>
    <font>
      <b/>
      <sz val="12"/>
      <color theme="1"/>
      <name val="Calibri"/>
      <family val="2"/>
    </font>
    <font>
      <b/>
      <sz val="10"/>
      <color theme="0"/>
      <name val="Arial Unicode MS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 Light"/>
      <family val="1"/>
      <scheme val="major"/>
    </font>
    <font>
      <b/>
      <sz val="8"/>
      <color theme="0"/>
      <name val="Arial Unicode MS"/>
      <family val="2"/>
    </font>
    <font>
      <b/>
      <sz val="12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3FC"/>
      </patternFill>
    </fill>
    <fill>
      <patternFill patternType="solid">
        <fgColor theme="2" tint="-9.9978637043366805E-2"/>
        <bgColor rgb="FFCC99FF"/>
      </patternFill>
    </fill>
    <fill>
      <patternFill patternType="solid">
        <fgColor rgb="FF002060"/>
        <bgColor rgb="FFFFF3FC"/>
      </patternFill>
    </fill>
    <fill>
      <patternFill patternType="solid">
        <fgColor theme="2" tint="-9.9978637043366805E-2"/>
        <bgColor rgb="FFDCE6F1"/>
      </patternFill>
    </fill>
    <fill>
      <patternFill patternType="solid">
        <fgColor theme="0"/>
        <bgColor rgb="FFDCE6F1"/>
      </patternFill>
    </fill>
    <fill>
      <patternFill patternType="solid">
        <fgColor rgb="FF0070C0"/>
        <bgColor rgb="FFDCE6F1"/>
      </patternFill>
    </fill>
    <fill>
      <patternFill patternType="solid">
        <fgColor rgb="FF0070C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/>
  </cellStyleXfs>
  <cellXfs count="216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164" fontId="10" fillId="6" borderId="15" xfId="0" applyNumberFormat="1" applyFont="1" applyFill="1" applyBorder="1" applyAlignment="1">
      <alignment horizontal="center" vertical="center" wrapText="1"/>
    </xf>
    <xf numFmtId="164" fontId="10" fillId="6" borderId="13" xfId="0" applyNumberFormat="1" applyFont="1" applyFill="1" applyBorder="1" applyAlignment="1">
      <alignment horizontal="left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164" fontId="10" fillId="6" borderId="19" xfId="0" applyNumberFormat="1" applyFont="1" applyFill="1" applyBorder="1" applyAlignment="1">
      <alignment horizontal="center" vertical="center" wrapText="1"/>
    </xf>
    <xf numFmtId="164" fontId="10" fillId="6" borderId="17" xfId="0" applyNumberFormat="1" applyFont="1" applyFill="1" applyBorder="1" applyAlignment="1">
      <alignment horizontal="left" vertical="center" wrapText="1"/>
    </xf>
    <xf numFmtId="0" fontId="11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/>
    </xf>
    <xf numFmtId="0" fontId="12" fillId="0" borderId="0" xfId="0" applyFont="1"/>
    <xf numFmtId="0" fontId="2" fillId="0" borderId="27" xfId="0" applyFont="1" applyFill="1" applyBorder="1"/>
    <xf numFmtId="0" fontId="13" fillId="0" borderId="27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9" fontId="2" fillId="0" borderId="27" xfId="1" applyNumberFormat="1" applyFont="1" applyFill="1" applyBorder="1" applyAlignment="1">
      <alignment horizontal="center"/>
    </xf>
    <xf numFmtId="0" fontId="15" fillId="8" borderId="1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15" fillId="9" borderId="34" xfId="2" applyFont="1" applyFill="1" applyBorder="1" applyAlignment="1">
      <alignment horizontal="center" vertical="center" wrapText="1"/>
    </xf>
    <xf numFmtId="0" fontId="15" fillId="9" borderId="35" xfId="2" applyFont="1" applyFill="1" applyBorder="1" applyAlignment="1">
      <alignment horizontal="center" vertical="center" wrapText="1"/>
    </xf>
    <xf numFmtId="0" fontId="15" fillId="9" borderId="36" xfId="2" applyFont="1" applyFill="1" applyBorder="1" applyAlignment="1">
      <alignment horizontal="center" vertical="center" wrapText="1"/>
    </xf>
    <xf numFmtId="0" fontId="12" fillId="0" borderId="37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5" fillId="9" borderId="34" xfId="2" quotePrefix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38" xfId="0" applyFont="1" applyBorder="1" applyAlignment="1">
      <alignment horizontal="left"/>
    </xf>
    <xf numFmtId="0" fontId="2" fillId="0" borderId="27" xfId="0" applyFont="1" applyBorder="1"/>
    <xf numFmtId="0" fontId="13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9" fontId="2" fillId="0" borderId="27" xfId="1" applyNumberFormat="1" applyFont="1" applyBorder="1" applyAlignment="1">
      <alignment horizontal="center"/>
    </xf>
    <xf numFmtId="0" fontId="15" fillId="8" borderId="7" xfId="2" applyFont="1" applyFill="1" applyBorder="1" applyAlignment="1">
      <alignment horizontal="center" vertical="center" wrapText="1"/>
    </xf>
    <xf numFmtId="0" fontId="15" fillId="9" borderId="30" xfId="2" applyFont="1" applyFill="1" applyBorder="1" applyAlignment="1">
      <alignment horizontal="center" vertical="center" wrapText="1"/>
    </xf>
    <xf numFmtId="0" fontId="15" fillId="9" borderId="39" xfId="2" applyFont="1" applyFill="1" applyBorder="1" applyAlignment="1">
      <alignment horizontal="center" vertical="center" wrapText="1"/>
    </xf>
    <xf numFmtId="0" fontId="15" fillId="9" borderId="40" xfId="2" applyFont="1" applyFill="1" applyBorder="1" applyAlignment="1">
      <alignment horizontal="center" vertical="center" wrapText="1"/>
    </xf>
    <xf numFmtId="0" fontId="15" fillId="9" borderId="41" xfId="2" applyFont="1" applyFill="1" applyBorder="1" applyAlignment="1">
      <alignment horizontal="center" vertical="center" wrapText="1"/>
    </xf>
    <xf numFmtId="0" fontId="15" fillId="9" borderId="30" xfId="2" quotePrefix="1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left"/>
    </xf>
    <xf numFmtId="165" fontId="13" fillId="0" borderId="27" xfId="1" applyNumberFormat="1" applyFont="1" applyBorder="1" applyAlignment="1">
      <alignment horizontal="center"/>
    </xf>
    <xf numFmtId="0" fontId="15" fillId="9" borderId="39" xfId="2" quotePrefix="1" applyFont="1" applyFill="1" applyBorder="1" applyAlignment="1">
      <alignment horizontal="center" vertical="center" wrapText="1"/>
    </xf>
    <xf numFmtId="0" fontId="13" fillId="0" borderId="27" xfId="0" applyFont="1" applyBorder="1"/>
    <xf numFmtId="0" fontId="12" fillId="0" borderId="27" xfId="0" applyFont="1" applyBorder="1"/>
    <xf numFmtId="0" fontId="12" fillId="0" borderId="0" xfId="0" applyFont="1" applyAlignment="1">
      <alignment horizontal="center"/>
    </xf>
    <xf numFmtId="0" fontId="15" fillId="9" borderId="27" xfId="2" applyFont="1" applyFill="1" applyBorder="1" applyAlignment="1">
      <alignment horizontal="center" vertical="center" wrapText="1"/>
    </xf>
    <xf numFmtId="0" fontId="15" fillId="9" borderId="35" xfId="2" quotePrefix="1" applyFont="1" applyFill="1" applyBorder="1" applyAlignment="1">
      <alignment horizontal="center" vertical="center" wrapText="1"/>
    </xf>
    <xf numFmtId="0" fontId="15" fillId="9" borderId="42" xfId="2" applyFont="1" applyFill="1" applyBorder="1" applyAlignment="1">
      <alignment horizontal="center" vertical="center" wrapText="1"/>
    </xf>
    <xf numFmtId="0" fontId="15" fillId="9" borderId="43" xfId="2" applyFont="1" applyFill="1" applyBorder="1" applyAlignment="1">
      <alignment horizontal="center" vertical="center" wrapText="1"/>
    </xf>
    <xf numFmtId="0" fontId="15" fillId="9" borderId="42" xfId="2" quotePrefix="1" applyFont="1" applyFill="1" applyBorder="1" applyAlignment="1">
      <alignment horizontal="center" vertical="center" wrapText="1"/>
    </xf>
    <xf numFmtId="0" fontId="15" fillId="8" borderId="9" xfId="2" applyFont="1" applyFill="1" applyBorder="1" applyAlignment="1">
      <alignment horizontal="center" vertical="center" wrapText="1"/>
    </xf>
    <xf numFmtId="0" fontId="15" fillId="9" borderId="44" xfId="2" quotePrefix="1" applyFont="1" applyFill="1" applyBorder="1" applyAlignment="1">
      <alignment horizontal="center" vertical="center" wrapText="1"/>
    </xf>
    <xf numFmtId="0" fontId="15" fillId="9" borderId="44" xfId="2" applyFont="1" applyFill="1" applyBorder="1" applyAlignment="1">
      <alignment horizontal="center" vertical="center" wrapText="1"/>
    </xf>
    <xf numFmtId="0" fontId="15" fillId="9" borderId="45" xfId="2" applyFont="1" applyFill="1" applyBorder="1" applyAlignment="1">
      <alignment horizontal="center" vertical="center" wrapText="1"/>
    </xf>
    <xf numFmtId="0" fontId="15" fillId="9" borderId="46" xfId="2" applyFont="1" applyFill="1" applyBorder="1" applyAlignment="1">
      <alignment horizontal="center" vertical="center" wrapText="1"/>
    </xf>
    <xf numFmtId="0" fontId="15" fillId="9" borderId="47" xfId="2" applyFont="1" applyFill="1" applyBorder="1" applyAlignment="1">
      <alignment horizontal="center" vertical="center" wrapText="1"/>
    </xf>
    <xf numFmtId="0" fontId="15" fillId="8" borderId="7" xfId="2" applyFont="1" applyFill="1" applyBorder="1" applyAlignment="1">
      <alignment horizontal="center" vertical="center" wrapText="1"/>
    </xf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9" fontId="15" fillId="10" borderId="27" xfId="1" applyFont="1" applyFill="1" applyBorder="1" applyAlignment="1">
      <alignment horizontal="center" vertical="center" wrapText="1"/>
    </xf>
    <xf numFmtId="9" fontId="2" fillId="11" borderId="27" xfId="1" applyFont="1" applyFill="1" applyBorder="1" applyAlignment="1">
      <alignment horizontal="center"/>
    </xf>
    <xf numFmtId="0" fontId="0" fillId="0" borderId="27" xfId="0" applyBorder="1" applyAlignment="1">
      <alignment horizontal="left"/>
    </xf>
    <xf numFmtId="0" fontId="15" fillId="8" borderId="27" xfId="2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/>
    </xf>
    <xf numFmtId="0" fontId="11" fillId="7" borderId="48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32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52" xfId="0" applyFont="1" applyFill="1" applyBorder="1" applyAlignment="1">
      <alignment horizontal="center" vertical="center"/>
    </xf>
    <xf numFmtId="0" fontId="11" fillId="7" borderId="53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54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 vertical="center" wrapText="1"/>
    </xf>
    <xf numFmtId="0" fontId="15" fillId="8" borderId="57" xfId="2" applyFont="1" applyFill="1" applyBorder="1" applyAlignment="1">
      <alignment horizontal="center" vertical="center" wrapText="1"/>
    </xf>
    <xf numFmtId="0" fontId="15" fillId="9" borderId="27" xfId="2" quotePrefix="1" applyFont="1" applyFill="1" applyBorder="1" applyAlignment="1">
      <alignment horizontal="center" vertical="center" wrapText="1"/>
    </xf>
    <xf numFmtId="0" fontId="15" fillId="9" borderId="41" xfId="2" quotePrefix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8" xfId="0" applyBorder="1" applyAlignment="1">
      <alignment horizontal="left"/>
    </xf>
    <xf numFmtId="0" fontId="15" fillId="0" borderId="58" xfId="2" applyFont="1" applyFill="1" applyBorder="1" applyAlignment="1">
      <alignment horizontal="center" vertical="center" wrapText="1"/>
    </xf>
    <xf numFmtId="0" fontId="15" fillId="0" borderId="59" xfId="2" applyFont="1" applyFill="1" applyBorder="1" applyAlignment="1">
      <alignment horizontal="center" vertical="center" wrapText="1"/>
    </xf>
    <xf numFmtId="0" fontId="15" fillId="0" borderId="60" xfId="2" applyFont="1" applyFill="1" applyBorder="1" applyAlignment="1">
      <alignment horizontal="center" vertical="center" wrapText="1"/>
    </xf>
    <xf numFmtId="0" fontId="15" fillId="0" borderId="61" xfId="2" applyFont="1" applyFill="1" applyBorder="1" applyAlignment="1">
      <alignment horizontal="center" vertical="center" wrapText="1"/>
    </xf>
    <xf numFmtId="0" fontId="15" fillId="9" borderId="58" xfId="2" applyFont="1" applyFill="1" applyBorder="1" applyAlignment="1">
      <alignment horizontal="center" vertical="center" wrapText="1"/>
    </xf>
    <xf numFmtId="0" fontId="15" fillId="9" borderId="59" xfId="2" applyFont="1" applyFill="1" applyBorder="1" applyAlignment="1">
      <alignment horizontal="center" vertical="center" wrapText="1"/>
    </xf>
    <xf numFmtId="0" fontId="15" fillId="9" borderId="60" xfId="2" applyFont="1" applyFill="1" applyBorder="1" applyAlignment="1">
      <alignment horizontal="center" vertical="center" wrapText="1"/>
    </xf>
    <xf numFmtId="0" fontId="15" fillId="9" borderId="61" xfId="2" applyFont="1" applyFill="1" applyBorder="1" applyAlignment="1">
      <alignment horizontal="center" vertical="center" wrapText="1"/>
    </xf>
    <xf numFmtId="0" fontId="15" fillId="8" borderId="0" xfId="2" applyFont="1" applyFill="1" applyBorder="1" applyAlignment="1">
      <alignment horizontal="center" vertical="center" wrapText="1"/>
    </xf>
    <xf numFmtId="0" fontId="11" fillId="7" borderId="62" xfId="0" applyFont="1" applyFill="1" applyBorder="1" applyAlignment="1">
      <alignment horizontal="center" vertical="center"/>
    </xf>
    <xf numFmtId="0" fontId="16" fillId="7" borderId="63" xfId="0" applyFont="1" applyFill="1" applyBorder="1" applyAlignment="1">
      <alignment horizontal="center" vertical="center" wrapText="1"/>
    </xf>
    <xf numFmtId="0" fontId="11" fillId="7" borderId="64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16" fillId="7" borderId="53" xfId="0" applyFont="1" applyFill="1" applyBorder="1" applyAlignment="1">
      <alignment horizontal="center" vertical="top" wrapText="1"/>
    </xf>
    <xf numFmtId="0" fontId="16" fillId="7" borderId="33" xfId="0" applyFont="1" applyFill="1" applyBorder="1" applyAlignment="1">
      <alignment horizontal="center" vertical="top" wrapText="1"/>
    </xf>
    <xf numFmtId="0" fontId="15" fillId="9" borderId="37" xfId="2" applyFont="1" applyFill="1" applyBorder="1" applyAlignment="1">
      <alignment horizontal="center" vertical="center" wrapText="1"/>
    </xf>
    <xf numFmtId="0" fontId="15" fillId="0" borderId="37" xfId="2" applyFont="1" applyFill="1" applyBorder="1" applyAlignment="1">
      <alignment horizontal="center" vertical="center" wrapText="1"/>
    </xf>
    <xf numFmtId="0" fontId="15" fillId="9" borderId="37" xfId="2" quotePrefix="1" applyFont="1" applyFill="1" applyBorder="1" applyAlignment="1">
      <alignment horizontal="center" vertical="center" wrapText="1"/>
    </xf>
    <xf numFmtId="0" fontId="15" fillId="9" borderId="27" xfId="2" applyFont="1" applyFill="1" applyBorder="1" applyAlignment="1">
      <alignment horizontal="center" vertical="center" wrapText="1"/>
    </xf>
    <xf numFmtId="0" fontId="15" fillId="0" borderId="37" xfId="2" quotePrefix="1" applyFont="1" applyFill="1" applyBorder="1" applyAlignment="1">
      <alignment horizontal="center" vertical="center" wrapText="1"/>
    </xf>
    <xf numFmtId="0" fontId="15" fillId="0" borderId="27" xfId="2" applyFont="1" applyFill="1" applyBorder="1" applyAlignment="1">
      <alignment horizontal="center" vertical="center" wrapText="1"/>
    </xf>
    <xf numFmtId="0" fontId="15" fillId="9" borderId="27" xfId="2" quotePrefix="1" applyFont="1" applyFill="1" applyBorder="1" applyAlignment="1">
      <alignment horizontal="center" vertical="center" wrapText="1"/>
    </xf>
    <xf numFmtId="0" fontId="15" fillId="9" borderId="66" xfId="2" applyFont="1" applyFill="1" applyBorder="1" applyAlignment="1">
      <alignment horizontal="center" vertical="center" wrapText="1"/>
    </xf>
    <xf numFmtId="9" fontId="0" fillId="0" borderId="0" xfId="0" applyNumberFormat="1"/>
    <xf numFmtId="9" fontId="15" fillId="10" borderId="27" xfId="1" applyFont="1" applyFill="1" applyBorder="1" applyAlignment="1">
      <alignment horizontal="center" vertical="center" wrapText="1"/>
    </xf>
    <xf numFmtId="9" fontId="17" fillId="10" borderId="27" xfId="1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56" xfId="0" applyFont="1" applyFill="1" applyBorder="1" applyAlignment="1">
      <alignment horizontal="center" vertical="center" wrapText="1"/>
    </xf>
    <xf numFmtId="0" fontId="11" fillId="7" borderId="55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67" xfId="0" applyFont="1" applyFill="1" applyBorder="1" applyAlignment="1">
      <alignment horizontal="center" vertical="center" wrapText="1"/>
    </xf>
    <xf numFmtId="0" fontId="11" fillId="7" borderId="68" xfId="0" applyFont="1" applyFill="1" applyBorder="1" applyAlignment="1">
      <alignment horizontal="center" vertical="center" wrapText="1"/>
    </xf>
    <xf numFmtId="0" fontId="11" fillId="7" borderId="54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 vertical="center"/>
    </xf>
    <xf numFmtId="0" fontId="11" fillId="7" borderId="55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center" vertical="center"/>
    </xf>
    <xf numFmtId="0" fontId="15" fillId="8" borderId="38" xfId="2" applyFont="1" applyFill="1" applyBorder="1" applyAlignment="1">
      <alignment horizontal="center" vertical="center" wrapText="1"/>
    </xf>
    <xf numFmtId="0" fontId="15" fillId="0" borderId="39" xfId="2" applyFont="1" applyFill="1" applyBorder="1" applyAlignment="1">
      <alignment horizontal="center" vertical="center" wrapText="1"/>
    </xf>
    <xf numFmtId="0" fontId="15" fillId="0" borderId="41" xfId="2" applyFont="1" applyFill="1" applyBorder="1" applyAlignment="1">
      <alignment horizontal="center" vertical="center" wrapText="1"/>
    </xf>
    <xf numFmtId="0" fontId="15" fillId="0" borderId="69" xfId="2" applyFont="1" applyFill="1" applyBorder="1" applyAlignment="1">
      <alignment horizontal="center" vertical="center" wrapText="1"/>
    </xf>
    <xf numFmtId="0" fontId="15" fillId="0" borderId="70" xfId="2" applyFont="1" applyFill="1" applyBorder="1" applyAlignment="1">
      <alignment horizontal="center" vertical="center" wrapText="1"/>
    </xf>
    <xf numFmtId="0" fontId="15" fillId="0" borderId="71" xfId="2" applyFont="1" applyFill="1" applyBorder="1" applyAlignment="1">
      <alignment horizontal="center" vertical="center" wrapText="1"/>
    </xf>
    <xf numFmtId="0" fontId="15" fillId="0" borderId="72" xfId="2" applyFont="1" applyFill="1" applyBorder="1" applyAlignment="1">
      <alignment horizontal="center" vertical="center" wrapText="1"/>
    </xf>
    <xf numFmtId="0" fontId="15" fillId="0" borderId="27" xfId="2" quotePrefix="1" applyFont="1" applyFill="1" applyBorder="1" applyAlignment="1">
      <alignment horizontal="center" vertical="center" wrapText="1"/>
    </xf>
    <xf numFmtId="0" fontId="15" fillId="0" borderId="27" xfId="2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/>
    </xf>
    <xf numFmtId="0" fontId="15" fillId="9" borderId="69" xfId="2" applyFont="1" applyFill="1" applyBorder="1" applyAlignment="1">
      <alignment horizontal="center" vertical="center" wrapText="1"/>
    </xf>
    <xf numFmtId="0" fontId="15" fillId="9" borderId="70" xfId="2" applyFont="1" applyFill="1" applyBorder="1" applyAlignment="1">
      <alignment horizontal="center" vertical="center" wrapText="1"/>
    </xf>
    <xf numFmtId="0" fontId="15" fillId="9" borderId="71" xfId="2" applyFont="1" applyFill="1" applyBorder="1" applyAlignment="1">
      <alignment horizontal="center" vertical="center" wrapText="1"/>
    </xf>
    <xf numFmtId="0" fontId="15" fillId="9" borderId="72" xfId="2" applyFont="1" applyFill="1" applyBorder="1" applyAlignment="1">
      <alignment horizontal="center" vertical="center" wrapText="1"/>
    </xf>
    <xf numFmtId="0" fontId="15" fillId="9" borderId="73" xfId="2" applyFont="1" applyFill="1" applyBorder="1" applyAlignment="1">
      <alignment horizontal="center" vertical="center" wrapText="1"/>
    </xf>
    <xf numFmtId="0" fontId="15" fillId="0" borderId="30" xfId="2" applyFont="1" applyFill="1" applyBorder="1" applyAlignment="1">
      <alignment horizontal="center" vertical="center" wrapText="1"/>
    </xf>
    <xf numFmtId="0" fontId="15" fillId="0" borderId="43" xfId="2" applyFont="1" applyFill="1" applyBorder="1" applyAlignment="1">
      <alignment horizontal="center" vertical="center" wrapText="1"/>
    </xf>
    <xf numFmtId="0" fontId="15" fillId="0" borderId="40" xfId="2" applyFont="1" applyFill="1" applyBorder="1" applyAlignment="1">
      <alignment horizontal="center" vertical="center" wrapText="1"/>
    </xf>
    <xf numFmtId="0" fontId="15" fillId="0" borderId="73" xfId="2" applyFont="1" applyFill="1" applyBorder="1" applyAlignment="1">
      <alignment horizontal="center" vertical="center" wrapText="1"/>
    </xf>
    <xf numFmtId="0" fontId="15" fillId="0" borderId="39" xfId="2" quotePrefix="1" applyFont="1" applyFill="1" applyBorder="1" applyAlignment="1">
      <alignment horizontal="center" vertical="center" wrapText="1"/>
    </xf>
    <xf numFmtId="0" fontId="15" fillId="8" borderId="74" xfId="2" applyFont="1" applyFill="1" applyBorder="1" applyAlignment="1">
      <alignment horizontal="center" vertical="center" wrapText="1"/>
    </xf>
    <xf numFmtId="0" fontId="15" fillId="9" borderId="75" xfId="2" applyFont="1" applyFill="1" applyBorder="1" applyAlignment="1">
      <alignment horizontal="center" vertical="center" wrapText="1"/>
    </xf>
    <xf numFmtId="0" fontId="15" fillId="9" borderId="76" xfId="2" applyFont="1" applyFill="1" applyBorder="1" applyAlignment="1">
      <alignment horizontal="center" vertical="center" wrapText="1"/>
    </xf>
    <xf numFmtId="9" fontId="15" fillId="11" borderId="39" xfId="1" applyFont="1" applyFill="1" applyBorder="1" applyAlignment="1">
      <alignment horizontal="center" vertical="center" wrapText="1"/>
    </xf>
    <xf numFmtId="9" fontId="15" fillId="11" borderId="41" xfId="1" applyFont="1" applyFill="1" applyBorder="1" applyAlignment="1">
      <alignment horizontal="center" vertical="center" wrapText="1"/>
    </xf>
    <xf numFmtId="9" fontId="15" fillId="11" borderId="40" xfId="1" applyFont="1" applyFill="1" applyBorder="1" applyAlignment="1">
      <alignment horizontal="center" vertical="center" wrapText="1"/>
    </xf>
    <xf numFmtId="9" fontId="2" fillId="11" borderId="27" xfId="1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</cellXfs>
  <cellStyles count="3">
    <cellStyle name="Normal" xfId="0" builtinId="0"/>
    <cellStyle name="Normal 4" xfId="2" xr:uid="{B7847E46-9F42-4997-BDDE-C907A10F271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3</xdr:col>
      <xdr:colOff>77881</xdr:colOff>
      <xdr:row>0</xdr:row>
      <xdr:rowOff>161925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1DC10C44-006A-4CF1-9389-B4A64A7E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3049681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6857-908B-4C3D-B381-3BECEBD54B38}">
  <dimension ref="A1:BQ145"/>
  <sheetViews>
    <sheetView tabSelected="1" workbookViewId="0">
      <selection activeCell="I16" sqref="I16:N16"/>
    </sheetView>
  </sheetViews>
  <sheetFormatPr baseColWidth="10" defaultColWidth="9.5703125" defaultRowHeight="15.75" customHeight="1" x14ac:dyDescent="0.25"/>
  <cols>
    <col min="1" max="1" width="12.28515625" customWidth="1"/>
    <col min="2" max="2" width="13.28515625" customWidth="1"/>
    <col min="3" max="3" width="11.85546875" customWidth="1"/>
    <col min="4" max="4" width="13.85546875" customWidth="1"/>
    <col min="12" max="13" width="9.7109375" customWidth="1"/>
    <col min="14" max="14" width="8.5703125" customWidth="1"/>
    <col min="15" max="15" width="14.85546875" bestFit="1" customWidth="1"/>
    <col min="16" max="16" width="14.85546875" style="215" customWidth="1"/>
    <col min="17" max="17" width="13.28515625" customWidth="1"/>
    <col min="18" max="18" width="13" customWidth="1"/>
    <col min="20" max="20" width="12.42578125" customWidth="1"/>
    <col min="22" max="22" width="12.140625" customWidth="1"/>
    <col min="23" max="23" width="11.28515625" customWidth="1"/>
    <col min="25" max="25" width="9.140625" customWidth="1"/>
    <col min="26" max="26" width="10.85546875" customWidth="1"/>
    <col min="27" max="30" width="7.28515625" customWidth="1"/>
    <col min="31" max="31" width="14" customWidth="1"/>
    <col min="32" max="32" width="12.85546875" customWidth="1"/>
    <col min="33" max="33" width="10.5703125" customWidth="1"/>
    <col min="34" max="34" width="14.7109375" customWidth="1"/>
    <col min="35" max="35" width="11" customWidth="1"/>
    <col min="36" max="36" width="12.42578125" customWidth="1"/>
    <col min="37" max="46" width="8.7109375" customWidth="1"/>
    <col min="47" max="47" width="12.85546875" customWidth="1"/>
    <col min="48" max="48" width="12.5703125" customWidth="1"/>
    <col min="49" max="49" width="11.7109375" customWidth="1"/>
    <col min="50" max="50" width="14.7109375" customWidth="1"/>
    <col min="51" max="51" width="9.140625" customWidth="1"/>
    <col min="52" max="52" width="14.140625" customWidth="1"/>
    <col min="57" max="57" width="11.5703125" customWidth="1"/>
    <col min="58" max="62" width="7.7109375" customWidth="1"/>
    <col min="63" max="63" width="15.140625" customWidth="1"/>
    <col min="64" max="64" width="12.85546875" customWidth="1"/>
    <col min="65" max="65" width="23.5703125" customWidth="1"/>
    <col min="66" max="66" width="18.7109375" bestFit="1" customWidth="1"/>
    <col min="67" max="67" width="17.28515625" style="11" customWidth="1"/>
    <col min="68" max="68" width="23.5703125" style="11" customWidth="1"/>
    <col min="69" max="69" width="22.140625" customWidth="1"/>
  </cols>
  <sheetData>
    <row r="1" spans="1:69" ht="15.75" customHeight="1" thickBot="1" x14ac:dyDescent="0.35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6" t="s">
        <v>0</v>
      </c>
      <c r="AQ1" s="7"/>
      <c r="AR1" s="8">
        <v>1</v>
      </c>
      <c r="AS1" s="9"/>
      <c r="AT1" s="9"/>
      <c r="AU1" s="10"/>
    </row>
    <row r="2" spans="1:69" ht="15.75" customHeight="1" thickBot="1" x14ac:dyDescent="0.35">
      <c r="A2" s="12"/>
      <c r="B2" s="13"/>
      <c r="C2" s="13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  <c r="AP2" s="17" t="s">
        <v>1</v>
      </c>
      <c r="AQ2" s="18"/>
      <c r="AR2" s="8">
        <v>1</v>
      </c>
      <c r="AS2" s="9"/>
      <c r="AT2" s="9"/>
      <c r="AU2" s="10"/>
    </row>
    <row r="3" spans="1:69" ht="15.75" customHeight="1" thickBot="1" x14ac:dyDescent="0.35">
      <c r="A3" s="12"/>
      <c r="B3" s="13"/>
      <c r="C3" s="13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6"/>
      <c r="AP3" s="17" t="s">
        <v>2</v>
      </c>
      <c r="AQ3" s="18"/>
      <c r="AR3" s="19">
        <v>42037</v>
      </c>
      <c r="AS3" s="9"/>
      <c r="AT3" s="9"/>
      <c r="AU3" s="10"/>
    </row>
    <row r="4" spans="1:69" ht="15.75" customHeight="1" thickBot="1" x14ac:dyDescent="0.3">
      <c r="A4" s="20"/>
      <c r="B4" s="21"/>
      <c r="C4" s="21"/>
      <c r="D4" s="22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  <c r="AP4" s="17" t="s">
        <v>3</v>
      </c>
      <c r="AQ4" s="25"/>
      <c r="AR4" s="25"/>
      <c r="AS4" s="25"/>
      <c r="AT4" s="25"/>
      <c r="AU4" s="18"/>
    </row>
    <row r="5" spans="1:69" ht="15.75" customHeight="1" thickBot="1" x14ac:dyDescent="0.3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8"/>
    </row>
    <row r="6" spans="1:69" ht="15.75" customHeight="1" thickBot="1" x14ac:dyDescent="0.3">
      <c r="A6" s="29" t="s">
        <v>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32"/>
      <c r="R6" s="32"/>
      <c r="S6" s="32"/>
      <c r="T6" s="32"/>
      <c r="U6" s="32"/>
      <c r="V6" s="32"/>
      <c r="W6" s="32"/>
      <c r="X6" s="32"/>
      <c r="Y6" s="32"/>
      <c r="Z6" s="30" t="s">
        <v>5</v>
      </c>
      <c r="AA6" s="30"/>
      <c r="AB6" s="30"/>
      <c r="AC6" s="30"/>
      <c r="AD6" s="30"/>
      <c r="AE6" s="33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5"/>
    </row>
    <row r="7" spans="1:69" ht="15.75" customHeight="1" thickBot="1" x14ac:dyDescent="0.3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8"/>
    </row>
    <row r="8" spans="1:69" ht="15.75" customHeight="1" x14ac:dyDescent="0.25">
      <c r="A8" s="39" t="s">
        <v>6</v>
      </c>
      <c r="B8" s="40" t="s">
        <v>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2"/>
      <c r="O8" s="43" t="s">
        <v>8</v>
      </c>
      <c r="P8" s="44"/>
      <c r="Q8" s="39" t="s">
        <v>6</v>
      </c>
      <c r="R8" s="40" t="s">
        <v>9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3" t="s">
        <v>8</v>
      </c>
      <c r="AF8" s="44"/>
      <c r="AG8" s="39" t="s">
        <v>6</v>
      </c>
      <c r="AH8" s="40" t="s">
        <v>10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2"/>
      <c r="AU8" s="43" t="s">
        <v>8</v>
      </c>
      <c r="AV8" s="44"/>
      <c r="AW8" s="39" t="s">
        <v>6</v>
      </c>
      <c r="AX8" s="40" t="s">
        <v>11</v>
      </c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2"/>
      <c r="BK8" s="43" t="s">
        <v>8</v>
      </c>
      <c r="BL8" s="39"/>
    </row>
    <row r="9" spans="1:69" ht="15.75" customHeight="1" x14ac:dyDescent="0.25">
      <c r="A9" s="4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9"/>
      <c r="P9" s="50"/>
      <c r="Q9" s="45"/>
      <c r="R9" s="46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8"/>
      <c r="AE9" s="49"/>
      <c r="AF9" s="50"/>
      <c r="AG9" s="45"/>
      <c r="AH9" s="46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/>
      <c r="AU9" s="49"/>
      <c r="AV9" s="50"/>
      <c r="AW9" s="45"/>
      <c r="AX9" s="46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8"/>
      <c r="BK9" s="49"/>
      <c r="BL9" s="45"/>
    </row>
    <row r="10" spans="1:69" ht="54" customHeight="1" x14ac:dyDescent="0.25">
      <c r="A10" s="51" t="s">
        <v>12</v>
      </c>
      <c r="B10" s="52" t="s">
        <v>13</v>
      </c>
      <c r="C10" s="52" t="s">
        <v>14</v>
      </c>
      <c r="D10" s="52" t="s">
        <v>15</v>
      </c>
      <c r="E10" s="53" t="s">
        <v>16</v>
      </c>
      <c r="F10" s="53"/>
      <c r="G10" s="53"/>
      <c r="H10" s="53"/>
      <c r="I10" s="54" t="s">
        <v>17</v>
      </c>
      <c r="J10" s="55"/>
      <c r="K10" s="55"/>
      <c r="L10" s="55"/>
      <c r="M10" s="55"/>
      <c r="N10" s="56"/>
      <c r="O10" s="57">
        <f>SUM(O12:O41)</f>
        <v>5</v>
      </c>
      <c r="P10" s="57" t="s">
        <v>18</v>
      </c>
      <c r="Q10" s="52" t="s">
        <v>12</v>
      </c>
      <c r="R10" s="52" t="s">
        <v>13</v>
      </c>
      <c r="S10" s="52" t="s">
        <v>14</v>
      </c>
      <c r="T10" s="52" t="s">
        <v>15</v>
      </c>
      <c r="U10" s="53" t="s">
        <v>16</v>
      </c>
      <c r="V10" s="53"/>
      <c r="W10" s="53"/>
      <c r="X10" s="53"/>
      <c r="Y10" s="54" t="s">
        <v>17</v>
      </c>
      <c r="Z10" s="55"/>
      <c r="AA10" s="55"/>
      <c r="AB10" s="55"/>
      <c r="AC10" s="55"/>
      <c r="AD10" s="56"/>
      <c r="AE10" s="57">
        <f>SUM(AE12:AE41)</f>
        <v>8</v>
      </c>
      <c r="AF10" s="57" t="s">
        <v>18</v>
      </c>
      <c r="AG10" s="52" t="s">
        <v>12</v>
      </c>
      <c r="AH10" s="52" t="s">
        <v>13</v>
      </c>
      <c r="AI10" s="52" t="s">
        <v>14</v>
      </c>
      <c r="AJ10" s="52" t="s">
        <v>15</v>
      </c>
      <c r="AK10" s="53" t="s">
        <v>16</v>
      </c>
      <c r="AL10" s="53"/>
      <c r="AM10" s="53"/>
      <c r="AN10" s="53"/>
      <c r="AO10" s="54" t="s">
        <v>17</v>
      </c>
      <c r="AP10" s="55"/>
      <c r="AQ10" s="55"/>
      <c r="AR10" s="55"/>
      <c r="AS10" s="55"/>
      <c r="AT10" s="56"/>
      <c r="AU10" s="57">
        <f>SUM(AU12:AU41)</f>
        <v>17</v>
      </c>
      <c r="AV10" s="57" t="s">
        <v>18</v>
      </c>
      <c r="AW10" s="52" t="s">
        <v>12</v>
      </c>
      <c r="AX10" s="52" t="s">
        <v>13</v>
      </c>
      <c r="AY10" s="52" t="s">
        <v>14</v>
      </c>
      <c r="AZ10" s="52" t="s">
        <v>15</v>
      </c>
      <c r="BA10" s="53" t="s">
        <v>16</v>
      </c>
      <c r="BB10" s="53"/>
      <c r="BC10" s="53"/>
      <c r="BD10" s="53"/>
      <c r="BE10" s="54" t="s">
        <v>17</v>
      </c>
      <c r="BF10" s="55"/>
      <c r="BG10" s="55"/>
      <c r="BH10" s="55"/>
      <c r="BI10" s="55"/>
      <c r="BJ10" s="56"/>
      <c r="BK10" s="57">
        <f>SUM(BK12:BK41)</f>
        <v>8</v>
      </c>
      <c r="BL10" s="57" t="s">
        <v>18</v>
      </c>
      <c r="BM10" s="58"/>
      <c r="BN10" s="59" t="s">
        <v>19</v>
      </c>
      <c r="BO10" s="59" t="s">
        <v>20</v>
      </c>
      <c r="BP10" s="60" t="s">
        <v>21</v>
      </c>
      <c r="BQ10" s="60" t="s">
        <v>22</v>
      </c>
    </row>
    <row r="11" spans="1:69" ht="15.75" customHeight="1" thickBot="1" x14ac:dyDescent="0.3">
      <c r="A11" s="61"/>
      <c r="B11" s="62"/>
      <c r="C11" s="62"/>
      <c r="D11" s="62"/>
      <c r="E11" s="63">
        <f>SUM(E12:H41)</f>
        <v>5</v>
      </c>
      <c r="F11" s="63"/>
      <c r="G11" s="63"/>
      <c r="H11" s="63"/>
      <c r="I11" s="64">
        <f>SUM(I12:N41)</f>
        <v>0</v>
      </c>
      <c r="J11" s="65"/>
      <c r="K11" s="65"/>
      <c r="L11" s="65"/>
      <c r="M11" s="65"/>
      <c r="N11" s="66"/>
      <c r="O11" s="64"/>
      <c r="P11" s="64"/>
      <c r="Q11" s="67"/>
      <c r="R11" s="62"/>
      <c r="S11" s="62"/>
      <c r="T11" s="62"/>
      <c r="U11" s="63">
        <f>SUM(U12:X41)</f>
        <v>8</v>
      </c>
      <c r="V11" s="63"/>
      <c r="W11" s="63"/>
      <c r="X11" s="63"/>
      <c r="Y11" s="64">
        <f>SUM(Y12:AD41)</f>
        <v>0</v>
      </c>
      <c r="Z11" s="65"/>
      <c r="AA11" s="65"/>
      <c r="AB11" s="65"/>
      <c r="AC11" s="65"/>
      <c r="AD11" s="66"/>
      <c r="AE11" s="64"/>
      <c r="AF11" s="64"/>
      <c r="AG11" s="67"/>
      <c r="AH11" s="62"/>
      <c r="AI11" s="62"/>
      <c r="AJ11" s="62"/>
      <c r="AK11" s="63">
        <f>SUM(AK12:AN41)</f>
        <v>16</v>
      </c>
      <c r="AL11" s="63"/>
      <c r="AM11" s="63"/>
      <c r="AN11" s="63"/>
      <c r="AO11" s="64">
        <f>SUM(AO12:AT41)</f>
        <v>1</v>
      </c>
      <c r="AP11" s="65"/>
      <c r="AQ11" s="65"/>
      <c r="AR11" s="65"/>
      <c r="AS11" s="65"/>
      <c r="AT11" s="66"/>
      <c r="AU11" s="64"/>
      <c r="AV11" s="64"/>
      <c r="AW11" s="67"/>
      <c r="AX11" s="62"/>
      <c r="AY11" s="62"/>
      <c r="AZ11" s="62"/>
      <c r="BA11" s="63">
        <f>SUM(BA12:BD41)</f>
        <v>8</v>
      </c>
      <c r="BB11" s="63"/>
      <c r="BC11" s="63"/>
      <c r="BD11" s="63"/>
      <c r="BE11" s="64">
        <f>SUM(BE12:BJ41)</f>
        <v>0</v>
      </c>
      <c r="BF11" s="65"/>
      <c r="BG11" s="65"/>
      <c r="BH11" s="65"/>
      <c r="BI11" s="65"/>
      <c r="BJ11" s="66"/>
      <c r="BK11" s="64"/>
      <c r="BL11" s="64"/>
      <c r="BM11" s="68"/>
      <c r="BN11" s="69" t="s">
        <v>23</v>
      </c>
      <c r="BO11" s="70">
        <f>SUM(O10+AE10+AU10+BK10)</f>
        <v>38</v>
      </c>
      <c r="BP11" s="71">
        <f>60*4</f>
        <v>240</v>
      </c>
      <c r="BQ11" s="72">
        <f>1-(BO11/(60*4))</f>
        <v>0.84166666666666667</v>
      </c>
    </row>
    <row r="12" spans="1:69" s="68" customFormat="1" thickBot="1" x14ac:dyDescent="0.3">
      <c r="A12" s="73" t="s">
        <v>24</v>
      </c>
      <c r="B12" s="74" t="s">
        <v>25</v>
      </c>
      <c r="C12" s="74" t="s">
        <v>26</v>
      </c>
      <c r="D12" s="74" t="s">
        <v>27</v>
      </c>
      <c r="E12" s="75">
        <v>0</v>
      </c>
      <c r="F12" s="75"/>
      <c r="G12" s="75"/>
      <c r="H12" s="75"/>
      <c r="I12" s="76">
        <v>0</v>
      </c>
      <c r="J12" s="75"/>
      <c r="K12" s="75"/>
      <c r="L12" s="75"/>
      <c r="M12" s="75"/>
      <c r="N12" s="77"/>
      <c r="O12" s="78">
        <f>SUM(E12:N12)</f>
        <v>0</v>
      </c>
      <c r="P12" s="79" t="str">
        <f>IF(O12&lt;=0,"CUMPLE","INCUMPLE")</f>
        <v>CUMPLE</v>
      </c>
      <c r="Q12" s="73" t="s">
        <v>24</v>
      </c>
      <c r="R12" s="74" t="s">
        <v>25</v>
      </c>
      <c r="S12" s="74" t="s">
        <v>28</v>
      </c>
      <c r="T12" s="74" t="s">
        <v>29</v>
      </c>
      <c r="U12" s="75">
        <v>0</v>
      </c>
      <c r="V12" s="75"/>
      <c r="W12" s="75"/>
      <c r="X12" s="75"/>
      <c r="Y12" s="76">
        <v>0</v>
      </c>
      <c r="Z12" s="75"/>
      <c r="AA12" s="75"/>
      <c r="AB12" s="75"/>
      <c r="AC12" s="75"/>
      <c r="AD12" s="77"/>
      <c r="AE12" s="78">
        <f>SUM(U12:AD12)</f>
        <v>0</v>
      </c>
      <c r="AF12" s="79" t="str">
        <f>IF(AE12&lt;=0,"CUMPLE","INCUMPLE")</f>
        <v>CUMPLE</v>
      </c>
      <c r="AG12" s="73" t="s">
        <v>24</v>
      </c>
      <c r="AH12" s="74" t="s">
        <v>25</v>
      </c>
      <c r="AI12" s="74" t="s">
        <v>30</v>
      </c>
      <c r="AJ12" s="74" t="s">
        <v>31</v>
      </c>
      <c r="AK12" s="80">
        <v>0</v>
      </c>
      <c r="AL12" s="75"/>
      <c r="AM12" s="75"/>
      <c r="AN12" s="75"/>
      <c r="AO12" s="76">
        <v>0</v>
      </c>
      <c r="AP12" s="75"/>
      <c r="AQ12" s="75"/>
      <c r="AR12" s="75"/>
      <c r="AS12" s="75"/>
      <c r="AT12" s="77"/>
      <c r="AU12" s="78">
        <f>SUM(AK12:AT12)</f>
        <v>0</v>
      </c>
      <c r="AV12" s="81" t="str">
        <f>IF(AU12&lt;=0,"CUMPLE","INCUMPLE")</f>
        <v>CUMPLE</v>
      </c>
      <c r="AW12" s="73" t="s">
        <v>24</v>
      </c>
      <c r="AX12" s="74" t="s">
        <v>25</v>
      </c>
      <c r="AY12" s="74" t="s">
        <v>32</v>
      </c>
      <c r="AZ12" s="74" t="s">
        <v>33</v>
      </c>
      <c r="BA12" s="75">
        <v>0</v>
      </c>
      <c r="BB12" s="75"/>
      <c r="BC12" s="75"/>
      <c r="BD12" s="75"/>
      <c r="BE12" s="76">
        <v>0</v>
      </c>
      <c r="BF12" s="75"/>
      <c r="BG12" s="75"/>
      <c r="BH12" s="75"/>
      <c r="BI12" s="75"/>
      <c r="BJ12" s="77"/>
      <c r="BK12" s="78">
        <f>SUM(BA12:BJ12)</f>
        <v>0</v>
      </c>
      <c r="BL12" s="82" t="str">
        <f>IF(BK12&lt;=0,"CUMPLE","INCUMPLE")</f>
        <v>CUMPLE</v>
      </c>
      <c r="BN12" s="83" t="s">
        <v>34</v>
      </c>
      <c r="BO12" s="84">
        <f>SUM(O45+AE45+AU45+BK45)</f>
        <v>4</v>
      </c>
      <c r="BP12" s="85">
        <f>90*4</f>
        <v>360</v>
      </c>
      <c r="BQ12" s="86">
        <f>1-(BO12/(90*4))</f>
        <v>0.98888888888888893</v>
      </c>
    </row>
    <row r="13" spans="1:69" s="68" customFormat="1" thickBot="1" x14ac:dyDescent="0.3">
      <c r="A13" s="87"/>
      <c r="B13" s="74" t="s">
        <v>25</v>
      </c>
      <c r="C13" s="74" t="s">
        <v>35</v>
      </c>
      <c r="D13" s="74" t="s">
        <v>36</v>
      </c>
      <c r="E13" s="75">
        <v>1</v>
      </c>
      <c r="F13" s="75"/>
      <c r="G13" s="75"/>
      <c r="H13" s="75"/>
      <c r="I13" s="76">
        <v>0</v>
      </c>
      <c r="J13" s="75"/>
      <c r="K13" s="75"/>
      <c r="L13" s="75"/>
      <c r="M13" s="75"/>
      <c r="N13" s="77"/>
      <c r="O13" s="78">
        <f t="shared" ref="O13:O41" si="0">SUM(E13:N13)</f>
        <v>1</v>
      </c>
      <c r="P13" s="79" t="str">
        <f t="shared" ref="P13:P41" si="1">IF(O13&lt;=0,"CUMPLE","INCUMPLE")</f>
        <v>INCUMPLE</v>
      </c>
      <c r="Q13" s="87"/>
      <c r="R13" s="74" t="s">
        <v>25</v>
      </c>
      <c r="S13" s="74" t="s">
        <v>37</v>
      </c>
      <c r="T13" s="74" t="s">
        <v>38</v>
      </c>
      <c r="U13" s="75">
        <v>0</v>
      </c>
      <c r="V13" s="75"/>
      <c r="W13" s="75"/>
      <c r="X13" s="75"/>
      <c r="Y13" s="76">
        <v>0</v>
      </c>
      <c r="Z13" s="75"/>
      <c r="AA13" s="75"/>
      <c r="AB13" s="75"/>
      <c r="AC13" s="75"/>
      <c r="AD13" s="77"/>
      <c r="AE13" s="78">
        <f t="shared" ref="AE13:AE41" si="2">SUM(U13:AD13)</f>
        <v>0</v>
      </c>
      <c r="AF13" s="79" t="str">
        <f t="shared" ref="AF13:AF41" si="3">IF(AE13&lt;=0,"CUMPLE","INCUMPLE")</f>
        <v>CUMPLE</v>
      </c>
      <c r="AG13" s="87"/>
      <c r="AH13" s="74" t="s">
        <v>25</v>
      </c>
      <c r="AI13" s="74" t="s">
        <v>39</v>
      </c>
      <c r="AJ13" s="74" t="s">
        <v>40</v>
      </c>
      <c r="AK13" s="88">
        <v>1</v>
      </c>
      <c r="AL13" s="88"/>
      <c r="AM13" s="88"/>
      <c r="AN13" s="88"/>
      <c r="AO13" s="89">
        <v>0</v>
      </c>
      <c r="AP13" s="90"/>
      <c r="AQ13" s="90"/>
      <c r="AR13" s="90"/>
      <c r="AS13" s="90"/>
      <c r="AT13" s="91"/>
      <c r="AU13" s="78">
        <f t="shared" ref="AU13:AU41" si="4">SUM(AK13:AT13)</f>
        <v>1</v>
      </c>
      <c r="AV13" s="81" t="str">
        <f t="shared" ref="AV13:AV41" si="5">IF(AU13&lt;=0,"CUMPLE","INCUMPLE")</f>
        <v>INCUMPLE</v>
      </c>
      <c r="AW13" s="87"/>
      <c r="AX13" s="74" t="s">
        <v>25</v>
      </c>
      <c r="AY13" s="74" t="s">
        <v>41</v>
      </c>
      <c r="AZ13" s="74" t="s">
        <v>42</v>
      </c>
      <c r="BA13" s="92">
        <v>1</v>
      </c>
      <c r="BB13" s="88"/>
      <c r="BC13" s="88"/>
      <c r="BD13" s="88"/>
      <c r="BE13" s="89">
        <v>0</v>
      </c>
      <c r="BF13" s="90"/>
      <c r="BG13" s="90"/>
      <c r="BH13" s="90"/>
      <c r="BI13" s="90"/>
      <c r="BJ13" s="91"/>
      <c r="BK13" s="78">
        <f t="shared" ref="BK13:BK41" si="6">SUM(BA13:BJ13)</f>
        <v>1</v>
      </c>
      <c r="BL13" s="82" t="str">
        <f t="shared" ref="BL13:BL41" si="7">IF(BK13&lt;=0,"CUMPLE","INCUMPLE")</f>
        <v>INCUMPLE</v>
      </c>
      <c r="BN13" s="83" t="s">
        <v>43</v>
      </c>
      <c r="BO13" s="84">
        <f>(O79+AE79+AU79+BK79)</f>
        <v>182</v>
      </c>
      <c r="BP13" s="85">
        <f>300*4</f>
        <v>1200</v>
      </c>
      <c r="BQ13" s="86">
        <f>1-(BO13/(300*4))</f>
        <v>0.84833333333333338</v>
      </c>
    </row>
    <row r="14" spans="1:69" s="68" customFormat="1" thickBot="1" x14ac:dyDescent="0.3">
      <c r="A14" s="87"/>
      <c r="B14" s="74" t="s">
        <v>25</v>
      </c>
      <c r="C14" s="74" t="s">
        <v>28</v>
      </c>
      <c r="D14" s="74" t="s">
        <v>44</v>
      </c>
      <c r="E14" s="75">
        <v>0</v>
      </c>
      <c r="F14" s="75"/>
      <c r="G14" s="75"/>
      <c r="H14" s="75"/>
      <c r="I14" s="76">
        <v>0</v>
      </c>
      <c r="J14" s="75"/>
      <c r="K14" s="75"/>
      <c r="L14" s="75"/>
      <c r="M14" s="75"/>
      <c r="N14" s="77"/>
      <c r="O14" s="78">
        <f t="shared" si="0"/>
        <v>0</v>
      </c>
      <c r="P14" s="79" t="str">
        <f t="shared" si="1"/>
        <v>CUMPLE</v>
      </c>
      <c r="Q14" s="87"/>
      <c r="R14" s="74" t="s">
        <v>25</v>
      </c>
      <c r="S14" s="74" t="s">
        <v>45</v>
      </c>
      <c r="T14" s="74" t="s">
        <v>46</v>
      </c>
      <c r="U14" s="75">
        <v>0</v>
      </c>
      <c r="V14" s="75"/>
      <c r="W14" s="75"/>
      <c r="X14" s="75"/>
      <c r="Y14" s="76">
        <v>0</v>
      </c>
      <c r="Z14" s="75"/>
      <c r="AA14" s="75"/>
      <c r="AB14" s="75"/>
      <c r="AC14" s="75"/>
      <c r="AD14" s="77"/>
      <c r="AE14" s="78">
        <f t="shared" si="2"/>
        <v>0</v>
      </c>
      <c r="AF14" s="79" t="str">
        <f t="shared" si="3"/>
        <v>CUMPLE</v>
      </c>
      <c r="AG14" s="87"/>
      <c r="AH14" s="74" t="s">
        <v>25</v>
      </c>
      <c r="AI14" s="74" t="s">
        <v>47</v>
      </c>
      <c r="AJ14" s="74" t="s">
        <v>48</v>
      </c>
      <c r="AK14" s="88">
        <v>0</v>
      </c>
      <c r="AL14" s="88"/>
      <c r="AM14" s="88"/>
      <c r="AN14" s="88"/>
      <c r="AO14" s="89">
        <v>0</v>
      </c>
      <c r="AP14" s="90"/>
      <c r="AQ14" s="90"/>
      <c r="AR14" s="90"/>
      <c r="AS14" s="90"/>
      <c r="AT14" s="91"/>
      <c r="AU14" s="78">
        <f t="shared" si="4"/>
        <v>0</v>
      </c>
      <c r="AV14" s="81" t="str">
        <f t="shared" si="5"/>
        <v>CUMPLE</v>
      </c>
      <c r="AW14" s="87"/>
      <c r="AX14" s="74" t="s">
        <v>25</v>
      </c>
      <c r="AY14" s="74" t="s">
        <v>49</v>
      </c>
      <c r="AZ14" s="74" t="s">
        <v>50</v>
      </c>
      <c r="BA14" s="92">
        <v>1</v>
      </c>
      <c r="BB14" s="88"/>
      <c r="BC14" s="88"/>
      <c r="BD14" s="88"/>
      <c r="BE14" s="89">
        <v>0</v>
      </c>
      <c r="BF14" s="90"/>
      <c r="BG14" s="90"/>
      <c r="BH14" s="90"/>
      <c r="BI14" s="90"/>
      <c r="BJ14" s="91"/>
      <c r="BK14" s="78">
        <f t="shared" si="6"/>
        <v>1</v>
      </c>
      <c r="BL14" s="82" t="str">
        <f t="shared" si="7"/>
        <v>INCUMPLE</v>
      </c>
      <c r="BN14" s="83" t="s">
        <v>51</v>
      </c>
      <c r="BO14" s="84">
        <f>O113+AE113+AU113+BK113</f>
        <v>17</v>
      </c>
      <c r="BP14" s="85">
        <f>90*4</f>
        <v>360</v>
      </c>
      <c r="BQ14" s="86">
        <f>1-(BO14/(90*4))</f>
        <v>0.95277777777777772</v>
      </c>
    </row>
    <row r="15" spans="1:69" s="68" customFormat="1" thickBot="1" x14ac:dyDescent="0.3">
      <c r="A15" s="87"/>
      <c r="B15" s="74" t="s">
        <v>25</v>
      </c>
      <c r="C15" s="74" t="s">
        <v>52</v>
      </c>
      <c r="D15" s="74" t="s">
        <v>53</v>
      </c>
      <c r="E15" s="75">
        <v>0</v>
      </c>
      <c r="F15" s="75"/>
      <c r="G15" s="75"/>
      <c r="H15" s="75"/>
      <c r="I15" s="76">
        <v>0</v>
      </c>
      <c r="J15" s="75"/>
      <c r="K15" s="75"/>
      <c r="L15" s="75"/>
      <c r="M15" s="75"/>
      <c r="N15" s="77"/>
      <c r="O15" s="78">
        <f t="shared" si="0"/>
        <v>0</v>
      </c>
      <c r="P15" s="79" t="str">
        <f t="shared" si="1"/>
        <v>CUMPLE</v>
      </c>
      <c r="Q15" s="87"/>
      <c r="R15" s="74" t="s">
        <v>25</v>
      </c>
      <c r="S15" s="74" t="s">
        <v>54</v>
      </c>
      <c r="T15" s="74" t="s">
        <v>55</v>
      </c>
      <c r="U15" s="75">
        <v>1</v>
      </c>
      <c r="V15" s="75"/>
      <c r="W15" s="75"/>
      <c r="X15" s="75"/>
      <c r="Y15" s="76">
        <v>0</v>
      </c>
      <c r="Z15" s="75"/>
      <c r="AA15" s="75"/>
      <c r="AB15" s="75"/>
      <c r="AC15" s="75"/>
      <c r="AD15" s="77"/>
      <c r="AE15" s="78">
        <f t="shared" si="2"/>
        <v>1</v>
      </c>
      <c r="AF15" s="79" t="str">
        <f t="shared" si="3"/>
        <v>INCUMPLE</v>
      </c>
      <c r="AG15" s="87"/>
      <c r="AH15" s="74" t="s">
        <v>25</v>
      </c>
      <c r="AI15" s="74" t="s">
        <v>56</v>
      </c>
      <c r="AJ15" s="74" t="s">
        <v>57</v>
      </c>
      <c r="AK15" s="88">
        <v>1</v>
      </c>
      <c r="AL15" s="88"/>
      <c r="AM15" s="88"/>
      <c r="AN15" s="88"/>
      <c r="AO15" s="89">
        <v>0</v>
      </c>
      <c r="AP15" s="90"/>
      <c r="AQ15" s="90"/>
      <c r="AR15" s="90"/>
      <c r="AS15" s="90"/>
      <c r="AT15" s="91"/>
      <c r="AU15" s="78">
        <f t="shared" si="4"/>
        <v>1</v>
      </c>
      <c r="AV15" s="81" t="str">
        <f t="shared" si="5"/>
        <v>INCUMPLE</v>
      </c>
      <c r="AW15" s="87"/>
      <c r="AX15" s="74" t="s">
        <v>25</v>
      </c>
      <c r="AY15" s="74" t="s">
        <v>26</v>
      </c>
      <c r="AZ15" s="74" t="s">
        <v>58</v>
      </c>
      <c r="BA15" s="88">
        <v>1</v>
      </c>
      <c r="BB15" s="88"/>
      <c r="BC15" s="88"/>
      <c r="BD15" s="88"/>
      <c r="BE15" s="89">
        <v>0</v>
      </c>
      <c r="BF15" s="90"/>
      <c r="BG15" s="90"/>
      <c r="BH15" s="90"/>
      <c r="BI15" s="90"/>
      <c r="BJ15" s="91"/>
      <c r="BK15" s="78">
        <f t="shared" si="6"/>
        <v>1</v>
      </c>
      <c r="BL15" s="82" t="str">
        <f t="shared" si="7"/>
        <v>INCUMPLE</v>
      </c>
      <c r="BN15" s="93" t="s">
        <v>59</v>
      </c>
      <c r="BO15" s="84">
        <f>SUM(BO11:BO14)</f>
        <v>241</v>
      </c>
      <c r="BP15" s="84">
        <v>2160</v>
      </c>
      <c r="BQ15" s="94">
        <f>1-(BO15/BP15)</f>
        <v>0.88842592592592595</v>
      </c>
    </row>
    <row r="16" spans="1:69" s="68" customFormat="1" thickBot="1" x14ac:dyDescent="0.3">
      <c r="A16" s="87"/>
      <c r="B16" s="74" t="s">
        <v>25</v>
      </c>
      <c r="C16" s="74" t="s">
        <v>60</v>
      </c>
      <c r="D16" s="74" t="s">
        <v>61</v>
      </c>
      <c r="E16" s="75">
        <v>0</v>
      </c>
      <c r="F16" s="75"/>
      <c r="G16" s="75"/>
      <c r="H16" s="75"/>
      <c r="I16" s="76">
        <v>0</v>
      </c>
      <c r="J16" s="75"/>
      <c r="K16" s="75"/>
      <c r="L16" s="75"/>
      <c r="M16" s="75"/>
      <c r="N16" s="77"/>
      <c r="O16" s="78">
        <f t="shared" si="0"/>
        <v>0</v>
      </c>
      <c r="P16" s="79" t="str">
        <f t="shared" si="1"/>
        <v>CUMPLE</v>
      </c>
      <c r="Q16" s="87"/>
      <c r="R16" s="74" t="s">
        <v>25</v>
      </c>
      <c r="S16" s="74" t="s">
        <v>35</v>
      </c>
      <c r="T16" s="74" t="s">
        <v>62</v>
      </c>
      <c r="U16" s="75">
        <v>0</v>
      </c>
      <c r="V16" s="75"/>
      <c r="W16" s="75"/>
      <c r="X16" s="75"/>
      <c r="Y16" s="76">
        <v>0</v>
      </c>
      <c r="Z16" s="75"/>
      <c r="AA16" s="75"/>
      <c r="AB16" s="75"/>
      <c r="AC16" s="75"/>
      <c r="AD16" s="77"/>
      <c r="AE16" s="78">
        <f t="shared" si="2"/>
        <v>0</v>
      </c>
      <c r="AF16" s="79" t="str">
        <f t="shared" si="3"/>
        <v>CUMPLE</v>
      </c>
      <c r="AG16" s="87"/>
      <c r="AH16" s="74" t="s">
        <v>25</v>
      </c>
      <c r="AI16" s="74" t="s">
        <v>63</v>
      </c>
      <c r="AJ16" s="74" t="s">
        <v>64</v>
      </c>
      <c r="AK16" s="88">
        <v>1</v>
      </c>
      <c r="AL16" s="88"/>
      <c r="AM16" s="88"/>
      <c r="AN16" s="88"/>
      <c r="AO16" s="89">
        <v>0</v>
      </c>
      <c r="AP16" s="90"/>
      <c r="AQ16" s="90"/>
      <c r="AR16" s="90"/>
      <c r="AS16" s="90"/>
      <c r="AT16" s="91"/>
      <c r="AU16" s="78">
        <f t="shared" si="4"/>
        <v>1</v>
      </c>
      <c r="AV16" s="81" t="str">
        <f t="shared" si="5"/>
        <v>INCUMPLE</v>
      </c>
      <c r="AW16" s="87"/>
      <c r="AX16" s="74" t="s">
        <v>25</v>
      </c>
      <c r="AY16" s="74" t="s">
        <v>65</v>
      </c>
      <c r="AZ16" s="74" t="s">
        <v>66</v>
      </c>
      <c r="BA16" s="88">
        <v>0</v>
      </c>
      <c r="BB16" s="88"/>
      <c r="BC16" s="88"/>
      <c r="BD16" s="88"/>
      <c r="BE16" s="89">
        <v>0</v>
      </c>
      <c r="BF16" s="90"/>
      <c r="BG16" s="90"/>
      <c r="BH16" s="90"/>
      <c r="BI16" s="90"/>
      <c r="BJ16" s="91"/>
      <c r="BK16" s="78">
        <f t="shared" si="6"/>
        <v>0</v>
      </c>
      <c r="BL16" s="82" t="str">
        <f t="shared" si="7"/>
        <v>CUMPLE</v>
      </c>
    </row>
    <row r="17" spans="1:69" s="68" customFormat="1" thickBot="1" x14ac:dyDescent="0.3">
      <c r="A17" s="87"/>
      <c r="B17" s="74" t="s">
        <v>67</v>
      </c>
      <c r="C17" s="74" t="s">
        <v>68</v>
      </c>
      <c r="D17" s="74" t="s">
        <v>69</v>
      </c>
      <c r="E17" s="88">
        <v>0</v>
      </c>
      <c r="F17" s="88"/>
      <c r="G17" s="88"/>
      <c r="H17" s="88"/>
      <c r="I17" s="89">
        <v>0</v>
      </c>
      <c r="J17" s="90"/>
      <c r="K17" s="90"/>
      <c r="L17" s="90"/>
      <c r="M17" s="90"/>
      <c r="N17" s="91"/>
      <c r="O17" s="78">
        <f t="shared" si="0"/>
        <v>0</v>
      </c>
      <c r="P17" s="79" t="str">
        <f t="shared" si="1"/>
        <v>CUMPLE</v>
      </c>
      <c r="Q17" s="87"/>
      <c r="R17" s="74" t="s">
        <v>67</v>
      </c>
      <c r="S17" s="74" t="s">
        <v>70</v>
      </c>
      <c r="T17" s="74" t="s">
        <v>71</v>
      </c>
      <c r="U17" s="88">
        <v>0</v>
      </c>
      <c r="V17" s="88"/>
      <c r="W17" s="88"/>
      <c r="X17" s="88"/>
      <c r="Y17" s="89">
        <v>0</v>
      </c>
      <c r="Z17" s="90"/>
      <c r="AA17" s="90"/>
      <c r="AB17" s="90"/>
      <c r="AC17" s="90"/>
      <c r="AD17" s="91"/>
      <c r="AE17" s="78">
        <f t="shared" si="2"/>
        <v>0</v>
      </c>
      <c r="AF17" s="79" t="str">
        <f t="shared" si="3"/>
        <v>CUMPLE</v>
      </c>
      <c r="AG17" s="87"/>
      <c r="AH17" s="74" t="s">
        <v>67</v>
      </c>
      <c r="AI17" s="74" t="s">
        <v>72</v>
      </c>
      <c r="AJ17" s="74" t="s">
        <v>73</v>
      </c>
      <c r="AK17" s="88">
        <v>1</v>
      </c>
      <c r="AL17" s="88"/>
      <c r="AM17" s="88"/>
      <c r="AN17" s="88"/>
      <c r="AO17" s="89">
        <v>0</v>
      </c>
      <c r="AP17" s="90"/>
      <c r="AQ17" s="90"/>
      <c r="AR17" s="90"/>
      <c r="AS17" s="90"/>
      <c r="AT17" s="91"/>
      <c r="AU17" s="78">
        <f t="shared" si="4"/>
        <v>1</v>
      </c>
      <c r="AV17" s="81" t="str">
        <f t="shared" si="5"/>
        <v>INCUMPLE</v>
      </c>
      <c r="AW17" s="87"/>
      <c r="AX17" s="74" t="s">
        <v>67</v>
      </c>
      <c r="AY17" s="74" t="s">
        <v>74</v>
      </c>
      <c r="AZ17" s="74" t="s">
        <v>75</v>
      </c>
      <c r="BA17" s="88">
        <v>0</v>
      </c>
      <c r="BB17" s="88"/>
      <c r="BC17" s="88"/>
      <c r="BD17" s="88"/>
      <c r="BE17" s="95">
        <v>0</v>
      </c>
      <c r="BF17" s="90"/>
      <c r="BG17" s="90"/>
      <c r="BH17" s="90"/>
      <c r="BI17" s="90"/>
      <c r="BJ17" s="91"/>
      <c r="BK17" s="78">
        <f t="shared" si="6"/>
        <v>0</v>
      </c>
      <c r="BL17" s="82" t="str">
        <f t="shared" si="7"/>
        <v>CUMPLE</v>
      </c>
      <c r="BN17" s="96"/>
      <c r="BO17" s="97"/>
      <c r="BP17" s="84"/>
      <c r="BQ17" s="96"/>
    </row>
    <row r="18" spans="1:69" s="68" customFormat="1" thickBot="1" x14ac:dyDescent="0.3">
      <c r="A18" s="87"/>
      <c r="B18" s="74" t="s">
        <v>67</v>
      </c>
      <c r="C18" s="74" t="s">
        <v>76</v>
      </c>
      <c r="D18" s="74" t="s">
        <v>77</v>
      </c>
      <c r="E18" s="88">
        <v>0</v>
      </c>
      <c r="F18" s="88"/>
      <c r="G18" s="88"/>
      <c r="H18" s="88"/>
      <c r="I18" s="89">
        <v>0</v>
      </c>
      <c r="J18" s="90"/>
      <c r="K18" s="90"/>
      <c r="L18" s="90"/>
      <c r="M18" s="90"/>
      <c r="N18" s="91"/>
      <c r="O18" s="78">
        <f t="shared" si="0"/>
        <v>0</v>
      </c>
      <c r="P18" s="79" t="str">
        <f t="shared" si="1"/>
        <v>CUMPLE</v>
      </c>
      <c r="Q18" s="87"/>
      <c r="R18" s="74" t="s">
        <v>67</v>
      </c>
      <c r="S18" s="74" t="s">
        <v>78</v>
      </c>
      <c r="T18" s="74" t="s">
        <v>79</v>
      </c>
      <c r="U18" s="88">
        <v>0</v>
      </c>
      <c r="V18" s="88"/>
      <c r="W18" s="88"/>
      <c r="X18" s="88"/>
      <c r="Y18" s="89">
        <v>0</v>
      </c>
      <c r="Z18" s="90"/>
      <c r="AA18" s="90"/>
      <c r="AB18" s="90"/>
      <c r="AC18" s="90"/>
      <c r="AD18" s="91"/>
      <c r="AE18" s="78">
        <f t="shared" si="2"/>
        <v>0</v>
      </c>
      <c r="AF18" s="79" t="str">
        <f t="shared" si="3"/>
        <v>CUMPLE</v>
      </c>
      <c r="AG18" s="87"/>
      <c r="AH18" s="74" t="s">
        <v>67</v>
      </c>
      <c r="AI18" s="74" t="s">
        <v>80</v>
      </c>
      <c r="AJ18" s="74" t="s">
        <v>81</v>
      </c>
      <c r="AK18" s="88">
        <v>0</v>
      </c>
      <c r="AL18" s="88"/>
      <c r="AM18" s="88"/>
      <c r="AN18" s="88"/>
      <c r="AO18" s="89">
        <v>0</v>
      </c>
      <c r="AP18" s="90"/>
      <c r="AQ18" s="90"/>
      <c r="AR18" s="90"/>
      <c r="AS18" s="90"/>
      <c r="AT18" s="91"/>
      <c r="AU18" s="78">
        <f t="shared" si="4"/>
        <v>0</v>
      </c>
      <c r="AV18" s="81" t="str">
        <f t="shared" si="5"/>
        <v>CUMPLE</v>
      </c>
      <c r="AW18" s="87"/>
      <c r="AX18" s="74" t="s">
        <v>67</v>
      </c>
      <c r="AY18" s="74" t="s">
        <v>76</v>
      </c>
      <c r="AZ18" s="74" t="s">
        <v>82</v>
      </c>
      <c r="BA18" s="88">
        <v>0</v>
      </c>
      <c r="BB18" s="88"/>
      <c r="BC18" s="88"/>
      <c r="BD18" s="88"/>
      <c r="BE18" s="89">
        <v>0</v>
      </c>
      <c r="BF18" s="90"/>
      <c r="BG18" s="90"/>
      <c r="BH18" s="90"/>
      <c r="BI18" s="90"/>
      <c r="BJ18" s="91"/>
      <c r="BK18" s="78">
        <f t="shared" si="6"/>
        <v>0</v>
      </c>
      <c r="BL18" s="82" t="str">
        <f t="shared" si="7"/>
        <v>CUMPLE</v>
      </c>
      <c r="BO18" s="98"/>
      <c r="BP18" s="98"/>
    </row>
    <row r="19" spans="1:69" s="68" customFormat="1" thickBot="1" x14ac:dyDescent="0.3">
      <c r="A19" s="87"/>
      <c r="B19" s="74" t="s">
        <v>67</v>
      </c>
      <c r="C19" s="74" t="s">
        <v>83</v>
      </c>
      <c r="D19" s="74" t="s">
        <v>84</v>
      </c>
      <c r="E19" s="88">
        <v>0</v>
      </c>
      <c r="F19" s="88"/>
      <c r="G19" s="88"/>
      <c r="H19" s="88"/>
      <c r="I19" s="89">
        <v>0</v>
      </c>
      <c r="J19" s="90"/>
      <c r="K19" s="90"/>
      <c r="L19" s="90"/>
      <c r="M19" s="90"/>
      <c r="N19" s="91"/>
      <c r="O19" s="78">
        <f t="shared" si="0"/>
        <v>0</v>
      </c>
      <c r="P19" s="79" t="str">
        <f t="shared" si="1"/>
        <v>CUMPLE</v>
      </c>
      <c r="Q19" s="87"/>
      <c r="R19" s="74" t="s">
        <v>67</v>
      </c>
      <c r="S19" s="74" t="s">
        <v>85</v>
      </c>
      <c r="T19" s="74" t="s">
        <v>86</v>
      </c>
      <c r="U19" s="88">
        <v>0</v>
      </c>
      <c r="V19" s="88"/>
      <c r="W19" s="88"/>
      <c r="X19" s="88"/>
      <c r="Y19" s="89">
        <v>0</v>
      </c>
      <c r="Z19" s="90"/>
      <c r="AA19" s="90"/>
      <c r="AB19" s="90"/>
      <c r="AC19" s="90"/>
      <c r="AD19" s="91"/>
      <c r="AE19" s="78">
        <f t="shared" si="2"/>
        <v>0</v>
      </c>
      <c r="AF19" s="79" t="str">
        <f t="shared" si="3"/>
        <v>CUMPLE</v>
      </c>
      <c r="AG19" s="87"/>
      <c r="AH19" s="74" t="s">
        <v>67</v>
      </c>
      <c r="AI19" s="74" t="s">
        <v>87</v>
      </c>
      <c r="AJ19" s="74" t="s">
        <v>88</v>
      </c>
      <c r="AK19" s="88">
        <v>0</v>
      </c>
      <c r="AL19" s="88"/>
      <c r="AM19" s="88"/>
      <c r="AN19" s="88"/>
      <c r="AO19" s="89">
        <v>0</v>
      </c>
      <c r="AP19" s="90"/>
      <c r="AQ19" s="90"/>
      <c r="AR19" s="90"/>
      <c r="AS19" s="90"/>
      <c r="AT19" s="91"/>
      <c r="AU19" s="78">
        <f t="shared" si="4"/>
        <v>0</v>
      </c>
      <c r="AV19" s="81" t="str">
        <f t="shared" si="5"/>
        <v>CUMPLE</v>
      </c>
      <c r="AW19" s="87"/>
      <c r="AX19" s="74" t="s">
        <v>67</v>
      </c>
      <c r="AY19" s="74" t="s">
        <v>89</v>
      </c>
      <c r="AZ19" s="74" t="s">
        <v>90</v>
      </c>
      <c r="BA19" s="88">
        <v>0</v>
      </c>
      <c r="BB19" s="88"/>
      <c r="BC19" s="88"/>
      <c r="BD19" s="88"/>
      <c r="BE19" s="89">
        <v>0</v>
      </c>
      <c r="BF19" s="90"/>
      <c r="BG19" s="90"/>
      <c r="BH19" s="90"/>
      <c r="BI19" s="90"/>
      <c r="BJ19" s="91"/>
      <c r="BK19" s="78">
        <f t="shared" si="6"/>
        <v>0</v>
      </c>
      <c r="BL19" s="82" t="str">
        <f t="shared" si="7"/>
        <v>CUMPLE</v>
      </c>
      <c r="BO19" s="98"/>
      <c r="BP19" s="98"/>
    </row>
    <row r="20" spans="1:69" s="68" customFormat="1" ht="15.75" customHeight="1" thickBot="1" x14ac:dyDescent="0.3">
      <c r="A20" s="87"/>
      <c r="B20" s="74" t="s">
        <v>67</v>
      </c>
      <c r="C20" s="74" t="s">
        <v>91</v>
      </c>
      <c r="D20" s="74" t="s">
        <v>92</v>
      </c>
      <c r="E20" s="88">
        <v>0</v>
      </c>
      <c r="F20" s="88"/>
      <c r="G20" s="88"/>
      <c r="H20" s="88"/>
      <c r="I20" s="89">
        <v>0</v>
      </c>
      <c r="J20" s="90"/>
      <c r="K20" s="90"/>
      <c r="L20" s="90"/>
      <c r="M20" s="90"/>
      <c r="N20" s="91"/>
      <c r="O20" s="78">
        <f t="shared" si="0"/>
        <v>0</v>
      </c>
      <c r="P20" s="79" t="str">
        <f t="shared" si="1"/>
        <v>CUMPLE</v>
      </c>
      <c r="Q20" s="87"/>
      <c r="R20" s="74" t="s">
        <v>67</v>
      </c>
      <c r="S20" s="74" t="s">
        <v>93</v>
      </c>
      <c r="T20" s="74" t="s">
        <v>94</v>
      </c>
      <c r="U20" s="88">
        <v>1</v>
      </c>
      <c r="V20" s="88"/>
      <c r="W20" s="88"/>
      <c r="X20" s="88"/>
      <c r="Y20" s="89">
        <v>0</v>
      </c>
      <c r="Z20" s="90"/>
      <c r="AA20" s="90"/>
      <c r="AB20" s="90"/>
      <c r="AC20" s="90"/>
      <c r="AD20" s="91"/>
      <c r="AE20" s="78">
        <f t="shared" si="2"/>
        <v>1</v>
      </c>
      <c r="AF20" s="79" t="str">
        <f t="shared" si="3"/>
        <v>INCUMPLE</v>
      </c>
      <c r="AG20" s="87"/>
      <c r="AH20" s="74" t="s">
        <v>67</v>
      </c>
      <c r="AI20" s="74" t="s">
        <v>91</v>
      </c>
      <c r="AJ20" s="74" t="s">
        <v>95</v>
      </c>
      <c r="AK20" s="88">
        <v>0</v>
      </c>
      <c r="AL20" s="88"/>
      <c r="AM20" s="88"/>
      <c r="AN20" s="88"/>
      <c r="AO20" s="89">
        <v>0</v>
      </c>
      <c r="AP20" s="90"/>
      <c r="AQ20" s="90"/>
      <c r="AR20" s="90"/>
      <c r="AS20" s="90"/>
      <c r="AT20" s="91"/>
      <c r="AU20" s="78">
        <f t="shared" si="4"/>
        <v>0</v>
      </c>
      <c r="AV20" s="81" t="str">
        <f t="shared" si="5"/>
        <v>CUMPLE</v>
      </c>
      <c r="AW20" s="87"/>
      <c r="AX20" s="74" t="s">
        <v>67</v>
      </c>
      <c r="AY20" s="74" t="s">
        <v>28</v>
      </c>
      <c r="AZ20" s="74" t="s">
        <v>96</v>
      </c>
      <c r="BA20" s="88">
        <v>0</v>
      </c>
      <c r="BB20" s="88"/>
      <c r="BC20" s="88"/>
      <c r="BD20" s="88"/>
      <c r="BE20" s="89">
        <v>0</v>
      </c>
      <c r="BF20" s="90"/>
      <c r="BG20" s="90"/>
      <c r="BH20" s="90"/>
      <c r="BI20" s="90"/>
      <c r="BJ20" s="91"/>
      <c r="BK20" s="78">
        <f t="shared" si="6"/>
        <v>0</v>
      </c>
      <c r="BL20" s="82" t="str">
        <f t="shared" si="7"/>
        <v>CUMPLE</v>
      </c>
      <c r="BN20" s="98"/>
      <c r="BO20" s="98"/>
      <c r="BP20" s="98"/>
    </row>
    <row r="21" spans="1:69" s="68" customFormat="1" thickBot="1" x14ac:dyDescent="0.3">
      <c r="A21" s="87"/>
      <c r="B21" s="74" t="s">
        <v>67</v>
      </c>
      <c r="C21" s="74" t="s">
        <v>65</v>
      </c>
      <c r="D21" s="74" t="s">
        <v>97</v>
      </c>
      <c r="E21" s="88">
        <v>0</v>
      </c>
      <c r="F21" s="88"/>
      <c r="G21" s="88"/>
      <c r="H21" s="88"/>
      <c r="I21" s="89">
        <v>0</v>
      </c>
      <c r="J21" s="90"/>
      <c r="K21" s="90"/>
      <c r="L21" s="90"/>
      <c r="M21" s="90"/>
      <c r="N21" s="91"/>
      <c r="O21" s="78">
        <f t="shared" si="0"/>
        <v>0</v>
      </c>
      <c r="P21" s="79" t="str">
        <f t="shared" si="1"/>
        <v>CUMPLE</v>
      </c>
      <c r="Q21" s="87"/>
      <c r="R21" s="74" t="s">
        <v>67</v>
      </c>
      <c r="S21" s="74" t="s">
        <v>98</v>
      </c>
      <c r="T21" s="74" t="s">
        <v>99</v>
      </c>
      <c r="U21" s="88">
        <v>1</v>
      </c>
      <c r="V21" s="88"/>
      <c r="W21" s="88"/>
      <c r="X21" s="88"/>
      <c r="Y21" s="89">
        <v>0</v>
      </c>
      <c r="Z21" s="90"/>
      <c r="AA21" s="90"/>
      <c r="AB21" s="90"/>
      <c r="AC21" s="90"/>
      <c r="AD21" s="91"/>
      <c r="AE21" s="78">
        <f t="shared" si="2"/>
        <v>1</v>
      </c>
      <c r="AF21" s="79" t="str">
        <f t="shared" si="3"/>
        <v>INCUMPLE</v>
      </c>
      <c r="AG21" s="87"/>
      <c r="AH21" s="74" t="s">
        <v>67</v>
      </c>
      <c r="AI21" s="74" t="s">
        <v>100</v>
      </c>
      <c r="AJ21" s="74" t="s">
        <v>101</v>
      </c>
      <c r="AK21" s="88">
        <v>1</v>
      </c>
      <c r="AL21" s="88"/>
      <c r="AM21" s="88"/>
      <c r="AN21" s="88"/>
      <c r="AO21" s="89">
        <v>0</v>
      </c>
      <c r="AP21" s="90"/>
      <c r="AQ21" s="90"/>
      <c r="AR21" s="90"/>
      <c r="AS21" s="90"/>
      <c r="AT21" s="91"/>
      <c r="AU21" s="78">
        <f t="shared" si="4"/>
        <v>1</v>
      </c>
      <c r="AV21" s="81" t="str">
        <f t="shared" si="5"/>
        <v>INCUMPLE</v>
      </c>
      <c r="AW21" s="87"/>
      <c r="AX21" s="74" t="s">
        <v>67</v>
      </c>
      <c r="AY21" s="74" t="s">
        <v>102</v>
      </c>
      <c r="AZ21" s="74" t="s">
        <v>103</v>
      </c>
      <c r="BA21" s="88">
        <v>0</v>
      </c>
      <c r="BB21" s="88"/>
      <c r="BC21" s="88"/>
      <c r="BD21" s="88"/>
      <c r="BE21" s="89">
        <v>0</v>
      </c>
      <c r="BF21" s="90"/>
      <c r="BG21" s="90"/>
      <c r="BH21" s="90"/>
      <c r="BI21" s="90"/>
      <c r="BJ21" s="91"/>
      <c r="BK21" s="78">
        <f t="shared" si="6"/>
        <v>0</v>
      </c>
      <c r="BL21" s="82" t="str">
        <f t="shared" si="7"/>
        <v>CUMPLE</v>
      </c>
      <c r="BO21" s="98"/>
      <c r="BP21" s="98"/>
    </row>
    <row r="22" spans="1:69" s="68" customFormat="1" ht="16.5" customHeight="1" thickBot="1" x14ac:dyDescent="0.3">
      <c r="A22" s="87"/>
      <c r="B22" s="74" t="s">
        <v>104</v>
      </c>
      <c r="C22" s="74" t="s">
        <v>105</v>
      </c>
      <c r="D22" s="74" t="s">
        <v>106</v>
      </c>
      <c r="E22" s="91">
        <v>0</v>
      </c>
      <c r="F22" s="99"/>
      <c r="G22" s="99"/>
      <c r="H22" s="99"/>
      <c r="I22" s="89">
        <v>0</v>
      </c>
      <c r="J22" s="90"/>
      <c r="K22" s="90"/>
      <c r="L22" s="90"/>
      <c r="M22" s="90"/>
      <c r="N22" s="91"/>
      <c r="O22" s="78">
        <f t="shared" si="0"/>
        <v>0</v>
      </c>
      <c r="P22" s="79" t="str">
        <f t="shared" si="1"/>
        <v>CUMPLE</v>
      </c>
      <c r="Q22" s="87"/>
      <c r="R22" s="74" t="s">
        <v>104</v>
      </c>
      <c r="S22" s="74" t="s">
        <v>107</v>
      </c>
      <c r="T22" s="74" t="s">
        <v>108</v>
      </c>
      <c r="U22" s="88">
        <v>0</v>
      </c>
      <c r="V22" s="88"/>
      <c r="W22" s="88"/>
      <c r="X22" s="88"/>
      <c r="Y22" s="89">
        <v>0</v>
      </c>
      <c r="Z22" s="90"/>
      <c r="AA22" s="90"/>
      <c r="AB22" s="90"/>
      <c r="AC22" s="90"/>
      <c r="AD22" s="91"/>
      <c r="AE22" s="78">
        <f t="shared" si="2"/>
        <v>0</v>
      </c>
      <c r="AF22" s="79" t="str">
        <f t="shared" si="3"/>
        <v>CUMPLE</v>
      </c>
      <c r="AG22" s="87"/>
      <c r="AH22" s="74" t="s">
        <v>104</v>
      </c>
      <c r="AI22" s="74" t="s">
        <v>109</v>
      </c>
      <c r="AJ22" s="74" t="s">
        <v>110</v>
      </c>
      <c r="AK22" s="88">
        <v>0</v>
      </c>
      <c r="AL22" s="88"/>
      <c r="AM22" s="88"/>
      <c r="AN22" s="88"/>
      <c r="AO22" s="76">
        <v>0</v>
      </c>
      <c r="AP22" s="75"/>
      <c r="AQ22" s="75"/>
      <c r="AR22" s="75"/>
      <c r="AS22" s="75"/>
      <c r="AT22" s="77"/>
      <c r="AU22" s="78">
        <f t="shared" si="4"/>
        <v>0</v>
      </c>
      <c r="AV22" s="81" t="str">
        <f t="shared" si="5"/>
        <v>CUMPLE</v>
      </c>
      <c r="AW22" s="87"/>
      <c r="AX22" s="74" t="s">
        <v>104</v>
      </c>
      <c r="AY22" s="74" t="s">
        <v>111</v>
      </c>
      <c r="AZ22" s="74" t="s">
        <v>112</v>
      </c>
      <c r="BA22" s="88">
        <v>1</v>
      </c>
      <c r="BB22" s="88"/>
      <c r="BC22" s="88"/>
      <c r="BD22" s="88"/>
      <c r="BE22" s="76">
        <v>0</v>
      </c>
      <c r="BF22" s="75"/>
      <c r="BG22" s="75"/>
      <c r="BH22" s="75"/>
      <c r="BI22" s="75"/>
      <c r="BJ22" s="77"/>
      <c r="BK22" s="78">
        <f t="shared" si="6"/>
        <v>1</v>
      </c>
      <c r="BL22" s="82" t="str">
        <f t="shared" si="7"/>
        <v>INCUMPLE</v>
      </c>
      <c r="BO22" s="98"/>
      <c r="BP22" s="98"/>
    </row>
    <row r="23" spans="1:69" s="68" customFormat="1" ht="15.75" customHeight="1" thickBot="1" x14ac:dyDescent="0.3">
      <c r="A23" s="87"/>
      <c r="B23" s="74" t="s">
        <v>104</v>
      </c>
      <c r="C23" s="74" t="s">
        <v>113</v>
      </c>
      <c r="D23" s="74" t="s">
        <v>114</v>
      </c>
      <c r="E23" s="91">
        <v>0</v>
      </c>
      <c r="F23" s="99"/>
      <c r="G23" s="99"/>
      <c r="H23" s="99"/>
      <c r="I23" s="89">
        <v>0</v>
      </c>
      <c r="J23" s="90"/>
      <c r="K23" s="90"/>
      <c r="L23" s="90"/>
      <c r="M23" s="90"/>
      <c r="N23" s="91"/>
      <c r="O23" s="78">
        <f t="shared" si="0"/>
        <v>0</v>
      </c>
      <c r="P23" s="79" t="str">
        <f t="shared" si="1"/>
        <v>CUMPLE</v>
      </c>
      <c r="Q23" s="87"/>
      <c r="R23" s="74" t="s">
        <v>104</v>
      </c>
      <c r="S23" s="74" t="s">
        <v>28</v>
      </c>
      <c r="T23" s="74" t="s">
        <v>108</v>
      </c>
      <c r="U23" s="88">
        <v>0</v>
      </c>
      <c r="V23" s="88"/>
      <c r="W23" s="88"/>
      <c r="X23" s="88"/>
      <c r="Y23" s="89">
        <v>0</v>
      </c>
      <c r="Z23" s="90"/>
      <c r="AA23" s="90"/>
      <c r="AB23" s="90"/>
      <c r="AC23" s="90"/>
      <c r="AD23" s="91"/>
      <c r="AE23" s="78">
        <f t="shared" si="2"/>
        <v>0</v>
      </c>
      <c r="AF23" s="79" t="str">
        <f t="shared" si="3"/>
        <v>CUMPLE</v>
      </c>
      <c r="AG23" s="87"/>
      <c r="AH23" s="74" t="s">
        <v>104</v>
      </c>
      <c r="AI23" s="74" t="s">
        <v>115</v>
      </c>
      <c r="AJ23" s="74" t="s">
        <v>116</v>
      </c>
      <c r="AK23" s="88">
        <v>1</v>
      </c>
      <c r="AL23" s="88"/>
      <c r="AM23" s="88"/>
      <c r="AN23" s="88"/>
      <c r="AO23" s="89">
        <v>0</v>
      </c>
      <c r="AP23" s="90"/>
      <c r="AQ23" s="90"/>
      <c r="AR23" s="90"/>
      <c r="AS23" s="90"/>
      <c r="AT23" s="91"/>
      <c r="AU23" s="78">
        <f t="shared" si="4"/>
        <v>1</v>
      </c>
      <c r="AV23" s="81" t="str">
        <f t="shared" si="5"/>
        <v>INCUMPLE</v>
      </c>
      <c r="AW23" s="87"/>
      <c r="AX23" s="74" t="s">
        <v>104</v>
      </c>
      <c r="AY23" s="74" t="s">
        <v>117</v>
      </c>
      <c r="AZ23" s="74" t="s">
        <v>118</v>
      </c>
      <c r="BA23" s="88">
        <v>1</v>
      </c>
      <c r="BB23" s="88"/>
      <c r="BC23" s="88"/>
      <c r="BD23" s="88"/>
      <c r="BE23" s="89">
        <v>0</v>
      </c>
      <c r="BF23" s="90"/>
      <c r="BG23" s="90"/>
      <c r="BH23" s="90"/>
      <c r="BI23" s="90"/>
      <c r="BJ23" s="91"/>
      <c r="BK23" s="78">
        <f t="shared" si="6"/>
        <v>1</v>
      </c>
      <c r="BL23" s="82" t="str">
        <f t="shared" si="7"/>
        <v>INCUMPLE</v>
      </c>
      <c r="BO23" s="98"/>
      <c r="BP23" s="98"/>
    </row>
    <row r="24" spans="1:69" s="68" customFormat="1" ht="15" customHeight="1" thickBot="1" x14ac:dyDescent="0.3">
      <c r="A24" s="87"/>
      <c r="B24" s="74" t="s">
        <v>104</v>
      </c>
      <c r="C24" s="74" t="s">
        <v>119</v>
      </c>
      <c r="D24" s="74" t="s">
        <v>120</v>
      </c>
      <c r="E24" s="88">
        <v>1</v>
      </c>
      <c r="F24" s="88"/>
      <c r="G24" s="88"/>
      <c r="H24" s="88"/>
      <c r="I24" s="89">
        <v>0</v>
      </c>
      <c r="J24" s="90"/>
      <c r="K24" s="90"/>
      <c r="L24" s="90"/>
      <c r="M24" s="90"/>
      <c r="N24" s="91"/>
      <c r="O24" s="78">
        <f t="shared" si="0"/>
        <v>1</v>
      </c>
      <c r="P24" s="79" t="str">
        <f t="shared" si="1"/>
        <v>INCUMPLE</v>
      </c>
      <c r="Q24" s="87"/>
      <c r="R24" s="74" t="s">
        <v>104</v>
      </c>
      <c r="S24" s="74" t="s">
        <v>121</v>
      </c>
      <c r="T24" s="74" t="s">
        <v>122</v>
      </c>
      <c r="U24" s="88">
        <v>0</v>
      </c>
      <c r="V24" s="88"/>
      <c r="W24" s="88"/>
      <c r="X24" s="88"/>
      <c r="Y24" s="89">
        <v>0</v>
      </c>
      <c r="Z24" s="90"/>
      <c r="AA24" s="90"/>
      <c r="AB24" s="90"/>
      <c r="AC24" s="90"/>
      <c r="AD24" s="91"/>
      <c r="AE24" s="78">
        <f t="shared" si="2"/>
        <v>0</v>
      </c>
      <c r="AF24" s="79" t="str">
        <f t="shared" si="3"/>
        <v>CUMPLE</v>
      </c>
      <c r="AG24" s="87"/>
      <c r="AH24" s="74" t="s">
        <v>104</v>
      </c>
      <c r="AI24" s="74" t="s">
        <v>123</v>
      </c>
      <c r="AJ24" s="74" t="s">
        <v>124</v>
      </c>
      <c r="AK24" s="88">
        <v>1</v>
      </c>
      <c r="AL24" s="88"/>
      <c r="AM24" s="88"/>
      <c r="AN24" s="88"/>
      <c r="AO24" s="89">
        <v>0</v>
      </c>
      <c r="AP24" s="90"/>
      <c r="AQ24" s="90"/>
      <c r="AR24" s="90"/>
      <c r="AS24" s="90"/>
      <c r="AT24" s="91"/>
      <c r="AU24" s="78">
        <f t="shared" si="4"/>
        <v>1</v>
      </c>
      <c r="AV24" s="81" t="str">
        <f t="shared" si="5"/>
        <v>INCUMPLE</v>
      </c>
      <c r="AW24" s="87"/>
      <c r="AX24" s="74" t="s">
        <v>104</v>
      </c>
      <c r="AY24" s="74" t="s">
        <v>125</v>
      </c>
      <c r="AZ24" s="74" t="s">
        <v>126</v>
      </c>
      <c r="BA24" s="88">
        <v>0</v>
      </c>
      <c r="BB24" s="88"/>
      <c r="BC24" s="88"/>
      <c r="BD24" s="88"/>
      <c r="BE24" s="89">
        <v>0</v>
      </c>
      <c r="BF24" s="90"/>
      <c r="BG24" s="90"/>
      <c r="BH24" s="90"/>
      <c r="BI24" s="90"/>
      <c r="BJ24" s="91"/>
      <c r="BK24" s="78">
        <f t="shared" si="6"/>
        <v>0</v>
      </c>
      <c r="BL24" s="82" t="str">
        <f t="shared" si="7"/>
        <v>CUMPLE</v>
      </c>
      <c r="BO24" s="98"/>
      <c r="BP24" s="98"/>
    </row>
    <row r="25" spans="1:69" s="68" customFormat="1" ht="15.75" customHeight="1" thickBot="1" x14ac:dyDescent="0.3">
      <c r="A25" s="87"/>
      <c r="B25" s="74" t="s">
        <v>104</v>
      </c>
      <c r="C25" s="74" t="s">
        <v>127</v>
      </c>
      <c r="D25" s="74" t="s">
        <v>128</v>
      </c>
      <c r="E25" s="88">
        <v>0</v>
      </c>
      <c r="F25" s="88"/>
      <c r="G25" s="88"/>
      <c r="H25" s="88"/>
      <c r="I25" s="89">
        <v>0</v>
      </c>
      <c r="J25" s="90"/>
      <c r="K25" s="90"/>
      <c r="L25" s="90"/>
      <c r="M25" s="90"/>
      <c r="N25" s="91"/>
      <c r="O25" s="78">
        <f t="shared" si="0"/>
        <v>0</v>
      </c>
      <c r="P25" s="79" t="str">
        <f t="shared" si="1"/>
        <v>CUMPLE</v>
      </c>
      <c r="Q25" s="87"/>
      <c r="R25" s="74" t="s">
        <v>104</v>
      </c>
      <c r="S25" s="74" t="s">
        <v>129</v>
      </c>
      <c r="T25" s="74" t="s">
        <v>130</v>
      </c>
      <c r="U25" s="88">
        <v>0</v>
      </c>
      <c r="V25" s="88"/>
      <c r="W25" s="88"/>
      <c r="X25" s="88"/>
      <c r="Y25" s="89">
        <v>0</v>
      </c>
      <c r="Z25" s="90"/>
      <c r="AA25" s="90"/>
      <c r="AB25" s="90"/>
      <c r="AC25" s="90"/>
      <c r="AD25" s="91"/>
      <c r="AE25" s="78">
        <f t="shared" si="2"/>
        <v>0</v>
      </c>
      <c r="AF25" s="79" t="str">
        <f t="shared" si="3"/>
        <v>CUMPLE</v>
      </c>
      <c r="AG25" s="87"/>
      <c r="AH25" s="74" t="s">
        <v>104</v>
      </c>
      <c r="AI25" s="74" t="s">
        <v>131</v>
      </c>
      <c r="AJ25" s="74" t="s">
        <v>132</v>
      </c>
      <c r="AK25" s="88">
        <v>0</v>
      </c>
      <c r="AL25" s="88"/>
      <c r="AM25" s="88"/>
      <c r="AN25" s="88"/>
      <c r="AO25" s="89">
        <v>0</v>
      </c>
      <c r="AP25" s="90"/>
      <c r="AQ25" s="90"/>
      <c r="AR25" s="90"/>
      <c r="AS25" s="90"/>
      <c r="AT25" s="91"/>
      <c r="AU25" s="78">
        <f t="shared" si="4"/>
        <v>0</v>
      </c>
      <c r="AV25" s="81" t="str">
        <f t="shared" si="5"/>
        <v>CUMPLE</v>
      </c>
      <c r="AW25" s="87"/>
      <c r="AX25" s="74" t="s">
        <v>104</v>
      </c>
      <c r="AY25" s="74" t="s">
        <v>133</v>
      </c>
      <c r="AZ25" s="74" t="s">
        <v>134</v>
      </c>
      <c r="BA25" s="88">
        <v>1</v>
      </c>
      <c r="BB25" s="88"/>
      <c r="BC25" s="88"/>
      <c r="BD25" s="88"/>
      <c r="BE25" s="89">
        <v>0</v>
      </c>
      <c r="BF25" s="90"/>
      <c r="BG25" s="90"/>
      <c r="BH25" s="90"/>
      <c r="BI25" s="90"/>
      <c r="BJ25" s="91"/>
      <c r="BK25" s="78">
        <f t="shared" si="6"/>
        <v>1</v>
      </c>
      <c r="BL25" s="82" t="str">
        <f t="shared" si="7"/>
        <v>INCUMPLE</v>
      </c>
      <c r="BO25" s="98"/>
      <c r="BP25" s="98"/>
    </row>
    <row r="26" spans="1:69" s="68" customFormat="1" ht="15.75" customHeight="1" thickBot="1" x14ac:dyDescent="0.3">
      <c r="A26" s="87"/>
      <c r="B26" s="74" t="s">
        <v>104</v>
      </c>
      <c r="C26" s="74" t="s">
        <v>135</v>
      </c>
      <c r="D26" s="74" t="s">
        <v>136</v>
      </c>
      <c r="E26" s="88">
        <v>0</v>
      </c>
      <c r="F26" s="88"/>
      <c r="G26" s="88"/>
      <c r="H26" s="88"/>
      <c r="I26" s="89">
        <v>0</v>
      </c>
      <c r="J26" s="90"/>
      <c r="K26" s="90"/>
      <c r="L26" s="90"/>
      <c r="M26" s="90"/>
      <c r="N26" s="91"/>
      <c r="O26" s="78">
        <f t="shared" si="0"/>
        <v>0</v>
      </c>
      <c r="P26" s="79" t="str">
        <f t="shared" si="1"/>
        <v>CUMPLE</v>
      </c>
      <c r="Q26" s="87"/>
      <c r="R26" s="74" t="s">
        <v>104</v>
      </c>
      <c r="S26" s="74" t="s">
        <v>137</v>
      </c>
      <c r="T26" s="74" t="s">
        <v>138</v>
      </c>
      <c r="U26" s="88">
        <v>0</v>
      </c>
      <c r="V26" s="88"/>
      <c r="W26" s="88"/>
      <c r="X26" s="88"/>
      <c r="Y26" s="89">
        <v>0</v>
      </c>
      <c r="Z26" s="90"/>
      <c r="AA26" s="90"/>
      <c r="AB26" s="90"/>
      <c r="AC26" s="90"/>
      <c r="AD26" s="91"/>
      <c r="AE26" s="78">
        <f t="shared" si="2"/>
        <v>0</v>
      </c>
      <c r="AF26" s="79" t="str">
        <f t="shared" si="3"/>
        <v>CUMPLE</v>
      </c>
      <c r="AG26" s="87"/>
      <c r="AH26" s="74" t="s">
        <v>104</v>
      </c>
      <c r="AI26" s="74" t="s">
        <v>139</v>
      </c>
      <c r="AJ26" s="74" t="s">
        <v>140</v>
      </c>
      <c r="AK26" s="88">
        <v>0</v>
      </c>
      <c r="AL26" s="88"/>
      <c r="AM26" s="88"/>
      <c r="AN26" s="88"/>
      <c r="AO26" s="89">
        <v>0</v>
      </c>
      <c r="AP26" s="90"/>
      <c r="AQ26" s="90"/>
      <c r="AR26" s="90"/>
      <c r="AS26" s="90"/>
      <c r="AT26" s="91"/>
      <c r="AU26" s="78">
        <f t="shared" si="4"/>
        <v>0</v>
      </c>
      <c r="AV26" s="81" t="str">
        <f t="shared" si="5"/>
        <v>CUMPLE</v>
      </c>
      <c r="AW26" s="87"/>
      <c r="AX26" s="74" t="s">
        <v>104</v>
      </c>
      <c r="AY26" s="74" t="s">
        <v>141</v>
      </c>
      <c r="AZ26" s="74" t="s">
        <v>142</v>
      </c>
      <c r="BA26" s="92">
        <v>0</v>
      </c>
      <c r="BB26" s="88"/>
      <c r="BC26" s="88"/>
      <c r="BD26" s="88"/>
      <c r="BE26" s="89">
        <v>0</v>
      </c>
      <c r="BF26" s="90"/>
      <c r="BG26" s="90"/>
      <c r="BH26" s="90"/>
      <c r="BI26" s="90"/>
      <c r="BJ26" s="91"/>
      <c r="BK26" s="78">
        <f t="shared" si="6"/>
        <v>0</v>
      </c>
      <c r="BL26" s="82" t="str">
        <f t="shared" si="7"/>
        <v>CUMPLE</v>
      </c>
      <c r="BO26" s="98"/>
      <c r="BP26" s="98"/>
    </row>
    <row r="27" spans="1:69" s="68" customFormat="1" ht="15.75" customHeight="1" thickBot="1" x14ac:dyDescent="0.3">
      <c r="A27" s="87"/>
      <c r="B27" s="74" t="s">
        <v>143</v>
      </c>
      <c r="C27" s="74" t="s">
        <v>144</v>
      </c>
      <c r="D27" s="74" t="s">
        <v>145</v>
      </c>
      <c r="E27" s="88">
        <v>1</v>
      </c>
      <c r="F27" s="88"/>
      <c r="G27" s="88"/>
      <c r="H27" s="88"/>
      <c r="I27" s="76">
        <v>0</v>
      </c>
      <c r="J27" s="75"/>
      <c r="K27" s="75"/>
      <c r="L27" s="75"/>
      <c r="M27" s="75"/>
      <c r="N27" s="77"/>
      <c r="O27" s="78">
        <f t="shared" si="0"/>
        <v>1</v>
      </c>
      <c r="P27" s="79" t="str">
        <f t="shared" si="1"/>
        <v>INCUMPLE</v>
      </c>
      <c r="Q27" s="87"/>
      <c r="R27" s="74" t="s">
        <v>143</v>
      </c>
      <c r="S27" s="74" t="s">
        <v>146</v>
      </c>
      <c r="T27" s="74" t="s">
        <v>147</v>
      </c>
      <c r="U27" s="88">
        <v>0</v>
      </c>
      <c r="V27" s="88"/>
      <c r="W27" s="88"/>
      <c r="X27" s="88"/>
      <c r="Y27" s="76">
        <v>0</v>
      </c>
      <c r="Z27" s="75"/>
      <c r="AA27" s="75"/>
      <c r="AB27" s="75"/>
      <c r="AC27" s="75"/>
      <c r="AD27" s="77"/>
      <c r="AE27" s="78">
        <f t="shared" si="2"/>
        <v>0</v>
      </c>
      <c r="AF27" s="79" t="str">
        <f t="shared" si="3"/>
        <v>CUMPLE</v>
      </c>
      <c r="AG27" s="87"/>
      <c r="AH27" s="74" t="s">
        <v>143</v>
      </c>
      <c r="AI27" s="74" t="s">
        <v>148</v>
      </c>
      <c r="AJ27" s="74" t="s">
        <v>149</v>
      </c>
      <c r="AK27" s="88">
        <v>0</v>
      </c>
      <c r="AL27" s="88"/>
      <c r="AM27" s="88"/>
      <c r="AN27" s="88"/>
      <c r="AO27" s="100">
        <v>0</v>
      </c>
      <c r="AP27" s="75"/>
      <c r="AQ27" s="75"/>
      <c r="AR27" s="75"/>
      <c r="AS27" s="75"/>
      <c r="AT27" s="77"/>
      <c r="AU27" s="78">
        <f t="shared" si="4"/>
        <v>0</v>
      </c>
      <c r="AV27" s="81" t="str">
        <f t="shared" si="5"/>
        <v>CUMPLE</v>
      </c>
      <c r="AW27" s="87"/>
      <c r="AX27" s="74" t="s">
        <v>143</v>
      </c>
      <c r="AY27" s="74" t="s">
        <v>150</v>
      </c>
      <c r="AZ27" s="74" t="s">
        <v>151</v>
      </c>
      <c r="BA27" s="88">
        <v>0</v>
      </c>
      <c r="BB27" s="88"/>
      <c r="BC27" s="88"/>
      <c r="BD27" s="88"/>
      <c r="BE27" s="76">
        <v>0</v>
      </c>
      <c r="BF27" s="75"/>
      <c r="BG27" s="75"/>
      <c r="BH27" s="75"/>
      <c r="BI27" s="75"/>
      <c r="BJ27" s="77"/>
      <c r="BK27" s="78">
        <f t="shared" si="6"/>
        <v>0</v>
      </c>
      <c r="BL27" s="82" t="str">
        <f t="shared" si="7"/>
        <v>CUMPLE</v>
      </c>
      <c r="BO27" s="98"/>
      <c r="BP27" s="98"/>
    </row>
    <row r="28" spans="1:69" s="68" customFormat="1" ht="15.75" customHeight="1" thickBot="1" x14ac:dyDescent="0.3">
      <c r="A28" s="87"/>
      <c r="B28" s="74" t="s">
        <v>143</v>
      </c>
      <c r="C28" s="74" t="s">
        <v>152</v>
      </c>
      <c r="D28" s="74" t="s">
        <v>153</v>
      </c>
      <c r="E28" s="88">
        <v>0</v>
      </c>
      <c r="F28" s="88"/>
      <c r="G28" s="88"/>
      <c r="H28" s="88"/>
      <c r="I28" s="89">
        <v>0</v>
      </c>
      <c r="J28" s="90"/>
      <c r="K28" s="90"/>
      <c r="L28" s="90"/>
      <c r="M28" s="90"/>
      <c r="N28" s="91"/>
      <c r="O28" s="78">
        <f t="shared" si="0"/>
        <v>0</v>
      </c>
      <c r="P28" s="79" t="str">
        <f t="shared" si="1"/>
        <v>CUMPLE</v>
      </c>
      <c r="Q28" s="87"/>
      <c r="R28" s="74" t="s">
        <v>143</v>
      </c>
      <c r="S28" s="74" t="s">
        <v>154</v>
      </c>
      <c r="T28" s="74" t="s">
        <v>155</v>
      </c>
      <c r="U28" s="88">
        <v>0</v>
      </c>
      <c r="V28" s="88"/>
      <c r="W28" s="88"/>
      <c r="X28" s="88"/>
      <c r="Y28" s="89">
        <v>0</v>
      </c>
      <c r="Z28" s="90"/>
      <c r="AA28" s="90"/>
      <c r="AB28" s="90"/>
      <c r="AC28" s="90"/>
      <c r="AD28" s="91"/>
      <c r="AE28" s="78">
        <f t="shared" si="2"/>
        <v>0</v>
      </c>
      <c r="AF28" s="79" t="str">
        <f t="shared" si="3"/>
        <v>CUMPLE</v>
      </c>
      <c r="AG28" s="87"/>
      <c r="AH28" s="74" t="s">
        <v>143</v>
      </c>
      <c r="AI28" s="74" t="s">
        <v>156</v>
      </c>
      <c r="AJ28" s="74" t="s">
        <v>157</v>
      </c>
      <c r="AK28" s="88">
        <v>1</v>
      </c>
      <c r="AL28" s="88"/>
      <c r="AM28" s="88"/>
      <c r="AN28" s="88"/>
      <c r="AO28" s="89">
        <v>0</v>
      </c>
      <c r="AP28" s="90"/>
      <c r="AQ28" s="90"/>
      <c r="AR28" s="90"/>
      <c r="AS28" s="90"/>
      <c r="AT28" s="91"/>
      <c r="AU28" s="78">
        <f t="shared" si="4"/>
        <v>1</v>
      </c>
      <c r="AV28" s="81" t="str">
        <f t="shared" si="5"/>
        <v>INCUMPLE</v>
      </c>
      <c r="AW28" s="87"/>
      <c r="AX28" s="74" t="s">
        <v>143</v>
      </c>
      <c r="AY28" s="74" t="s">
        <v>158</v>
      </c>
      <c r="AZ28" s="74" t="s">
        <v>159</v>
      </c>
      <c r="BA28" s="88">
        <v>0</v>
      </c>
      <c r="BB28" s="88"/>
      <c r="BC28" s="88"/>
      <c r="BD28" s="88"/>
      <c r="BE28" s="89">
        <v>0</v>
      </c>
      <c r="BF28" s="90"/>
      <c r="BG28" s="90"/>
      <c r="BH28" s="90"/>
      <c r="BI28" s="90"/>
      <c r="BJ28" s="91"/>
      <c r="BK28" s="78">
        <f t="shared" si="6"/>
        <v>0</v>
      </c>
      <c r="BL28" s="82" t="str">
        <f t="shared" si="7"/>
        <v>CUMPLE</v>
      </c>
      <c r="BO28" s="98"/>
      <c r="BP28" s="98"/>
    </row>
    <row r="29" spans="1:69" s="68" customFormat="1" ht="15.75" customHeight="1" thickBot="1" x14ac:dyDescent="0.3">
      <c r="A29" s="87"/>
      <c r="B29" s="74" t="s">
        <v>143</v>
      </c>
      <c r="C29" s="74" t="s">
        <v>160</v>
      </c>
      <c r="D29" s="74" t="s">
        <v>161</v>
      </c>
      <c r="E29" s="88">
        <v>0</v>
      </c>
      <c r="F29" s="88"/>
      <c r="G29" s="88"/>
      <c r="H29" s="88"/>
      <c r="I29" s="89">
        <v>0</v>
      </c>
      <c r="J29" s="90"/>
      <c r="K29" s="90"/>
      <c r="L29" s="90"/>
      <c r="M29" s="90"/>
      <c r="N29" s="91"/>
      <c r="O29" s="78">
        <f t="shared" si="0"/>
        <v>0</v>
      </c>
      <c r="P29" s="79" t="str">
        <f t="shared" si="1"/>
        <v>CUMPLE</v>
      </c>
      <c r="Q29" s="87"/>
      <c r="R29" s="74" t="s">
        <v>143</v>
      </c>
      <c r="S29" s="74" t="s">
        <v>162</v>
      </c>
      <c r="T29" s="74" t="s">
        <v>163</v>
      </c>
      <c r="U29" s="88">
        <v>0</v>
      </c>
      <c r="V29" s="88"/>
      <c r="W29" s="88"/>
      <c r="X29" s="88"/>
      <c r="Y29" s="89">
        <v>0</v>
      </c>
      <c r="Z29" s="90"/>
      <c r="AA29" s="90"/>
      <c r="AB29" s="90"/>
      <c r="AC29" s="90"/>
      <c r="AD29" s="91"/>
      <c r="AE29" s="78">
        <f t="shared" si="2"/>
        <v>0</v>
      </c>
      <c r="AF29" s="79" t="str">
        <f t="shared" si="3"/>
        <v>CUMPLE</v>
      </c>
      <c r="AG29" s="87"/>
      <c r="AH29" s="74" t="s">
        <v>143</v>
      </c>
      <c r="AI29" s="74" t="s">
        <v>164</v>
      </c>
      <c r="AJ29" s="74" t="s">
        <v>165</v>
      </c>
      <c r="AK29" s="88">
        <v>0</v>
      </c>
      <c r="AL29" s="88"/>
      <c r="AM29" s="88"/>
      <c r="AN29" s="88"/>
      <c r="AO29" s="89">
        <v>0</v>
      </c>
      <c r="AP29" s="90"/>
      <c r="AQ29" s="90"/>
      <c r="AR29" s="90"/>
      <c r="AS29" s="90"/>
      <c r="AT29" s="91"/>
      <c r="AU29" s="78">
        <f t="shared" si="4"/>
        <v>0</v>
      </c>
      <c r="AV29" s="81" t="str">
        <f t="shared" si="5"/>
        <v>CUMPLE</v>
      </c>
      <c r="AW29" s="87"/>
      <c r="AX29" s="74" t="s">
        <v>143</v>
      </c>
      <c r="AY29" s="74" t="s">
        <v>166</v>
      </c>
      <c r="AZ29" s="74" t="s">
        <v>167</v>
      </c>
      <c r="BA29" s="88">
        <v>0</v>
      </c>
      <c r="BB29" s="88"/>
      <c r="BC29" s="88"/>
      <c r="BD29" s="88"/>
      <c r="BE29" s="89">
        <v>0</v>
      </c>
      <c r="BF29" s="90"/>
      <c r="BG29" s="90"/>
      <c r="BH29" s="90"/>
      <c r="BI29" s="90"/>
      <c r="BJ29" s="91"/>
      <c r="BK29" s="78">
        <f t="shared" si="6"/>
        <v>0</v>
      </c>
      <c r="BL29" s="82" t="str">
        <f t="shared" si="7"/>
        <v>CUMPLE</v>
      </c>
      <c r="BO29" s="98"/>
      <c r="BP29" s="98"/>
    </row>
    <row r="30" spans="1:69" s="68" customFormat="1" ht="15.75" customHeight="1" thickBot="1" x14ac:dyDescent="0.3">
      <c r="A30" s="87"/>
      <c r="B30" s="74" t="s">
        <v>143</v>
      </c>
      <c r="C30" s="74" t="s">
        <v>168</v>
      </c>
      <c r="D30" s="74" t="s">
        <v>169</v>
      </c>
      <c r="E30" s="88">
        <v>0</v>
      </c>
      <c r="F30" s="88"/>
      <c r="G30" s="88"/>
      <c r="H30" s="88"/>
      <c r="I30" s="89">
        <v>0</v>
      </c>
      <c r="J30" s="90"/>
      <c r="K30" s="90"/>
      <c r="L30" s="90"/>
      <c r="M30" s="90"/>
      <c r="N30" s="91"/>
      <c r="O30" s="78">
        <f t="shared" si="0"/>
        <v>0</v>
      </c>
      <c r="P30" s="79" t="str">
        <f t="shared" si="1"/>
        <v>CUMPLE</v>
      </c>
      <c r="Q30" s="87"/>
      <c r="R30" s="74" t="s">
        <v>143</v>
      </c>
      <c r="S30" s="74" t="s">
        <v>170</v>
      </c>
      <c r="T30" s="74" t="s">
        <v>171</v>
      </c>
      <c r="U30" s="88">
        <v>0</v>
      </c>
      <c r="V30" s="88"/>
      <c r="W30" s="88"/>
      <c r="X30" s="88"/>
      <c r="Y30" s="89">
        <v>0</v>
      </c>
      <c r="Z30" s="90"/>
      <c r="AA30" s="90"/>
      <c r="AB30" s="90"/>
      <c r="AC30" s="90"/>
      <c r="AD30" s="91"/>
      <c r="AE30" s="78">
        <f t="shared" si="2"/>
        <v>0</v>
      </c>
      <c r="AF30" s="79" t="str">
        <f t="shared" si="3"/>
        <v>CUMPLE</v>
      </c>
      <c r="AG30" s="87"/>
      <c r="AH30" s="74" t="s">
        <v>143</v>
      </c>
      <c r="AI30" s="74" t="s">
        <v>172</v>
      </c>
      <c r="AJ30" s="74" t="s">
        <v>173</v>
      </c>
      <c r="AK30" s="88">
        <v>0</v>
      </c>
      <c r="AL30" s="88"/>
      <c r="AM30" s="88"/>
      <c r="AN30" s="88"/>
      <c r="AO30" s="89">
        <v>0</v>
      </c>
      <c r="AP30" s="90"/>
      <c r="AQ30" s="90"/>
      <c r="AR30" s="90"/>
      <c r="AS30" s="90"/>
      <c r="AT30" s="91"/>
      <c r="AU30" s="78">
        <f t="shared" si="4"/>
        <v>0</v>
      </c>
      <c r="AV30" s="81" t="str">
        <f t="shared" si="5"/>
        <v>CUMPLE</v>
      </c>
      <c r="AW30" s="87"/>
      <c r="AX30" s="74" t="s">
        <v>143</v>
      </c>
      <c r="AY30" s="74" t="s">
        <v>174</v>
      </c>
      <c r="AZ30" s="74" t="s">
        <v>175</v>
      </c>
      <c r="BA30" s="88">
        <v>1</v>
      </c>
      <c r="BB30" s="88"/>
      <c r="BC30" s="88"/>
      <c r="BD30" s="88"/>
      <c r="BE30" s="89">
        <v>0</v>
      </c>
      <c r="BF30" s="90"/>
      <c r="BG30" s="90"/>
      <c r="BH30" s="90"/>
      <c r="BI30" s="90"/>
      <c r="BJ30" s="91"/>
      <c r="BK30" s="78">
        <f t="shared" si="6"/>
        <v>1</v>
      </c>
      <c r="BL30" s="82" t="str">
        <f t="shared" si="7"/>
        <v>INCUMPLE</v>
      </c>
      <c r="BO30" s="98"/>
      <c r="BP30" s="98"/>
    </row>
    <row r="31" spans="1:69" s="68" customFormat="1" ht="15.75" customHeight="1" thickBot="1" x14ac:dyDescent="0.3">
      <c r="A31" s="87"/>
      <c r="B31" s="74" t="s">
        <v>143</v>
      </c>
      <c r="C31" s="74" t="s">
        <v>176</v>
      </c>
      <c r="D31" s="74" t="s">
        <v>177</v>
      </c>
      <c r="E31" s="88">
        <v>0</v>
      </c>
      <c r="F31" s="88"/>
      <c r="G31" s="88"/>
      <c r="H31" s="88"/>
      <c r="I31" s="89">
        <v>0</v>
      </c>
      <c r="J31" s="90"/>
      <c r="K31" s="90"/>
      <c r="L31" s="90"/>
      <c r="M31" s="90"/>
      <c r="N31" s="91"/>
      <c r="O31" s="78">
        <f t="shared" si="0"/>
        <v>0</v>
      </c>
      <c r="P31" s="79" t="str">
        <f t="shared" si="1"/>
        <v>CUMPLE</v>
      </c>
      <c r="Q31" s="87"/>
      <c r="R31" s="74" t="s">
        <v>143</v>
      </c>
      <c r="S31" s="74" t="s">
        <v>178</v>
      </c>
      <c r="T31" s="74" t="s">
        <v>179</v>
      </c>
      <c r="U31" s="88">
        <v>1</v>
      </c>
      <c r="V31" s="88"/>
      <c r="W31" s="88"/>
      <c r="X31" s="88"/>
      <c r="Y31" s="89">
        <v>0</v>
      </c>
      <c r="Z31" s="90"/>
      <c r="AA31" s="90"/>
      <c r="AB31" s="90"/>
      <c r="AC31" s="90"/>
      <c r="AD31" s="91"/>
      <c r="AE31" s="78">
        <f t="shared" si="2"/>
        <v>1</v>
      </c>
      <c r="AF31" s="79" t="str">
        <f t="shared" si="3"/>
        <v>INCUMPLE</v>
      </c>
      <c r="AG31" s="87"/>
      <c r="AH31" s="74" t="s">
        <v>143</v>
      </c>
      <c r="AI31" s="74" t="s">
        <v>180</v>
      </c>
      <c r="AJ31" s="74" t="s">
        <v>181</v>
      </c>
      <c r="AK31" s="88">
        <v>1</v>
      </c>
      <c r="AL31" s="88"/>
      <c r="AM31" s="88"/>
      <c r="AN31" s="88"/>
      <c r="AO31" s="89">
        <v>0</v>
      </c>
      <c r="AP31" s="90"/>
      <c r="AQ31" s="90"/>
      <c r="AR31" s="90"/>
      <c r="AS31" s="90"/>
      <c r="AT31" s="91"/>
      <c r="AU31" s="78">
        <f t="shared" si="4"/>
        <v>1</v>
      </c>
      <c r="AV31" s="81" t="str">
        <f t="shared" si="5"/>
        <v>INCUMPLE</v>
      </c>
      <c r="AW31" s="87"/>
      <c r="AX31" s="74" t="s">
        <v>143</v>
      </c>
      <c r="AY31" s="74" t="s">
        <v>182</v>
      </c>
      <c r="AZ31" s="74" t="s">
        <v>183</v>
      </c>
      <c r="BA31" s="88">
        <v>0</v>
      </c>
      <c r="BB31" s="88"/>
      <c r="BC31" s="88"/>
      <c r="BD31" s="88"/>
      <c r="BE31" s="89">
        <v>0</v>
      </c>
      <c r="BF31" s="90"/>
      <c r="BG31" s="90"/>
      <c r="BH31" s="90"/>
      <c r="BI31" s="90"/>
      <c r="BJ31" s="91"/>
      <c r="BK31" s="78">
        <f t="shared" si="6"/>
        <v>0</v>
      </c>
      <c r="BL31" s="82" t="str">
        <f t="shared" si="7"/>
        <v>CUMPLE</v>
      </c>
      <c r="BO31" s="98"/>
      <c r="BP31" s="98"/>
    </row>
    <row r="32" spans="1:69" s="68" customFormat="1" ht="15.75" customHeight="1" thickBot="1" x14ac:dyDescent="0.3">
      <c r="A32" s="87"/>
      <c r="B32" s="74" t="s">
        <v>184</v>
      </c>
      <c r="C32" s="74" t="s">
        <v>185</v>
      </c>
      <c r="D32" s="74" t="s">
        <v>186</v>
      </c>
      <c r="E32" s="88">
        <v>0</v>
      </c>
      <c r="F32" s="88"/>
      <c r="G32" s="88"/>
      <c r="H32" s="88"/>
      <c r="I32" s="76">
        <v>0</v>
      </c>
      <c r="J32" s="75"/>
      <c r="K32" s="75"/>
      <c r="L32" s="75"/>
      <c r="M32" s="75"/>
      <c r="N32" s="77"/>
      <c r="O32" s="78">
        <f t="shared" si="0"/>
        <v>0</v>
      </c>
      <c r="P32" s="79" t="str">
        <f t="shared" si="1"/>
        <v>CUMPLE</v>
      </c>
      <c r="Q32" s="87"/>
      <c r="R32" s="74" t="s">
        <v>184</v>
      </c>
      <c r="S32" s="74" t="s">
        <v>187</v>
      </c>
      <c r="T32" s="74" t="s">
        <v>188</v>
      </c>
      <c r="U32" s="88">
        <v>0</v>
      </c>
      <c r="V32" s="88"/>
      <c r="W32" s="88"/>
      <c r="X32" s="88"/>
      <c r="Y32" s="76">
        <v>0</v>
      </c>
      <c r="Z32" s="75"/>
      <c r="AA32" s="75"/>
      <c r="AB32" s="75"/>
      <c r="AC32" s="75"/>
      <c r="AD32" s="77"/>
      <c r="AE32" s="78">
        <f t="shared" si="2"/>
        <v>0</v>
      </c>
      <c r="AF32" s="79" t="str">
        <f t="shared" si="3"/>
        <v>CUMPLE</v>
      </c>
      <c r="AG32" s="87"/>
      <c r="AH32" s="74" t="s">
        <v>184</v>
      </c>
      <c r="AI32" s="74" t="s">
        <v>189</v>
      </c>
      <c r="AJ32" s="74" t="s">
        <v>190</v>
      </c>
      <c r="AK32" s="88">
        <v>1</v>
      </c>
      <c r="AL32" s="88"/>
      <c r="AM32" s="88"/>
      <c r="AN32" s="88"/>
      <c r="AO32" s="76">
        <v>0</v>
      </c>
      <c r="AP32" s="75"/>
      <c r="AQ32" s="75"/>
      <c r="AR32" s="75"/>
      <c r="AS32" s="75"/>
      <c r="AT32" s="77"/>
      <c r="AU32" s="78">
        <f t="shared" si="4"/>
        <v>1</v>
      </c>
      <c r="AV32" s="81" t="str">
        <f t="shared" si="5"/>
        <v>INCUMPLE</v>
      </c>
      <c r="AW32" s="87"/>
      <c r="AX32" s="74" t="s">
        <v>184</v>
      </c>
      <c r="AY32" s="74" t="s">
        <v>191</v>
      </c>
      <c r="AZ32" s="74" t="s">
        <v>192</v>
      </c>
      <c r="BA32" s="88">
        <v>0</v>
      </c>
      <c r="BB32" s="88"/>
      <c r="BC32" s="88"/>
      <c r="BD32" s="88"/>
      <c r="BE32" s="76">
        <v>0</v>
      </c>
      <c r="BF32" s="75"/>
      <c r="BG32" s="75"/>
      <c r="BH32" s="75"/>
      <c r="BI32" s="75"/>
      <c r="BJ32" s="77"/>
      <c r="BK32" s="78">
        <f t="shared" si="6"/>
        <v>0</v>
      </c>
      <c r="BL32" s="82" t="str">
        <f t="shared" si="7"/>
        <v>CUMPLE</v>
      </c>
      <c r="BO32" s="98"/>
      <c r="BP32" s="98"/>
    </row>
    <row r="33" spans="1:68" s="68" customFormat="1" ht="15.75" customHeight="1" thickBot="1" x14ac:dyDescent="0.3">
      <c r="A33" s="87"/>
      <c r="B33" s="74" t="s">
        <v>184</v>
      </c>
      <c r="C33" s="74" t="s">
        <v>193</v>
      </c>
      <c r="D33" s="74" t="s">
        <v>194</v>
      </c>
      <c r="E33" s="88">
        <v>0</v>
      </c>
      <c r="F33" s="88"/>
      <c r="G33" s="88"/>
      <c r="H33" s="88"/>
      <c r="I33" s="89">
        <v>0</v>
      </c>
      <c r="J33" s="90"/>
      <c r="K33" s="90"/>
      <c r="L33" s="90"/>
      <c r="M33" s="90"/>
      <c r="N33" s="91"/>
      <c r="O33" s="78">
        <f t="shared" si="0"/>
        <v>0</v>
      </c>
      <c r="P33" s="79" t="str">
        <f t="shared" si="1"/>
        <v>CUMPLE</v>
      </c>
      <c r="Q33" s="87"/>
      <c r="R33" s="74" t="s">
        <v>184</v>
      </c>
      <c r="S33" s="74" t="s">
        <v>195</v>
      </c>
      <c r="T33" s="74" t="s">
        <v>196</v>
      </c>
      <c r="U33" s="92">
        <v>1</v>
      </c>
      <c r="V33" s="88"/>
      <c r="W33" s="88"/>
      <c r="X33" s="88"/>
      <c r="Y33" s="95">
        <v>0</v>
      </c>
      <c r="Z33" s="90"/>
      <c r="AA33" s="90"/>
      <c r="AB33" s="90"/>
      <c r="AC33" s="90"/>
      <c r="AD33" s="91"/>
      <c r="AE33" s="78">
        <f t="shared" si="2"/>
        <v>1</v>
      </c>
      <c r="AF33" s="79" t="str">
        <f t="shared" si="3"/>
        <v>INCUMPLE</v>
      </c>
      <c r="AG33" s="87"/>
      <c r="AH33" s="74" t="s">
        <v>184</v>
      </c>
      <c r="AI33" s="74" t="s">
        <v>197</v>
      </c>
      <c r="AJ33" s="74" t="s">
        <v>198</v>
      </c>
      <c r="AK33" s="88">
        <v>1</v>
      </c>
      <c r="AL33" s="88"/>
      <c r="AM33" s="88"/>
      <c r="AN33" s="88"/>
      <c r="AO33" s="89">
        <v>0</v>
      </c>
      <c r="AP33" s="90"/>
      <c r="AQ33" s="90"/>
      <c r="AR33" s="90"/>
      <c r="AS33" s="90"/>
      <c r="AT33" s="91"/>
      <c r="AU33" s="78">
        <f t="shared" si="4"/>
        <v>1</v>
      </c>
      <c r="AV33" s="81" t="str">
        <f t="shared" si="5"/>
        <v>INCUMPLE</v>
      </c>
      <c r="AW33" s="87"/>
      <c r="AX33" s="74" t="s">
        <v>184</v>
      </c>
      <c r="AY33" s="74" t="s">
        <v>199</v>
      </c>
      <c r="AZ33" s="74" t="s">
        <v>200</v>
      </c>
      <c r="BA33" s="88">
        <v>0</v>
      </c>
      <c r="BB33" s="88"/>
      <c r="BC33" s="88"/>
      <c r="BD33" s="88"/>
      <c r="BE33" s="89">
        <v>0</v>
      </c>
      <c r="BF33" s="90"/>
      <c r="BG33" s="90"/>
      <c r="BH33" s="90"/>
      <c r="BI33" s="90"/>
      <c r="BJ33" s="91"/>
      <c r="BK33" s="78">
        <f t="shared" si="6"/>
        <v>0</v>
      </c>
      <c r="BL33" s="82" t="str">
        <f t="shared" si="7"/>
        <v>CUMPLE</v>
      </c>
      <c r="BO33" s="98"/>
      <c r="BP33" s="98"/>
    </row>
    <row r="34" spans="1:68" s="68" customFormat="1" ht="15.75" customHeight="1" thickBot="1" x14ac:dyDescent="0.3">
      <c r="A34" s="87"/>
      <c r="B34" s="74" t="s">
        <v>184</v>
      </c>
      <c r="C34" s="74" t="s">
        <v>201</v>
      </c>
      <c r="D34" s="74" t="s">
        <v>202</v>
      </c>
      <c r="E34" s="88">
        <v>0</v>
      </c>
      <c r="F34" s="88"/>
      <c r="G34" s="88"/>
      <c r="H34" s="88"/>
      <c r="I34" s="89">
        <v>0</v>
      </c>
      <c r="J34" s="90"/>
      <c r="K34" s="90"/>
      <c r="L34" s="90"/>
      <c r="M34" s="90"/>
      <c r="N34" s="91"/>
      <c r="O34" s="78">
        <f t="shared" si="0"/>
        <v>0</v>
      </c>
      <c r="P34" s="79" t="str">
        <f t="shared" si="1"/>
        <v>CUMPLE</v>
      </c>
      <c r="Q34" s="87"/>
      <c r="R34" s="74" t="s">
        <v>184</v>
      </c>
      <c r="S34" s="74" t="s">
        <v>203</v>
      </c>
      <c r="T34" s="74" t="s">
        <v>204</v>
      </c>
      <c r="U34" s="88">
        <v>1</v>
      </c>
      <c r="V34" s="88"/>
      <c r="W34" s="88"/>
      <c r="X34" s="88"/>
      <c r="Y34" s="89">
        <v>0</v>
      </c>
      <c r="Z34" s="90"/>
      <c r="AA34" s="90"/>
      <c r="AB34" s="90"/>
      <c r="AC34" s="90"/>
      <c r="AD34" s="91"/>
      <c r="AE34" s="78">
        <f t="shared" si="2"/>
        <v>1</v>
      </c>
      <c r="AF34" s="79" t="str">
        <f t="shared" si="3"/>
        <v>INCUMPLE</v>
      </c>
      <c r="AG34" s="87"/>
      <c r="AH34" s="74" t="s">
        <v>184</v>
      </c>
      <c r="AI34" s="74" t="s">
        <v>168</v>
      </c>
      <c r="AJ34" s="74" t="s">
        <v>205</v>
      </c>
      <c r="AK34" s="90">
        <v>1</v>
      </c>
      <c r="AL34" s="90"/>
      <c r="AM34" s="90"/>
      <c r="AN34" s="91"/>
      <c r="AO34" s="89">
        <v>0</v>
      </c>
      <c r="AP34" s="90"/>
      <c r="AQ34" s="90"/>
      <c r="AR34" s="90"/>
      <c r="AS34" s="90"/>
      <c r="AT34" s="91"/>
      <c r="AU34" s="78">
        <f t="shared" si="4"/>
        <v>1</v>
      </c>
      <c r="AV34" s="81" t="str">
        <f t="shared" si="5"/>
        <v>INCUMPLE</v>
      </c>
      <c r="AW34" s="87"/>
      <c r="AX34" s="74" t="s">
        <v>184</v>
      </c>
      <c r="AY34" s="74" t="s">
        <v>206</v>
      </c>
      <c r="AZ34" s="74" t="s">
        <v>207</v>
      </c>
      <c r="BA34" s="88">
        <v>0</v>
      </c>
      <c r="BB34" s="88"/>
      <c r="BC34" s="88"/>
      <c r="BD34" s="88"/>
      <c r="BE34" s="89">
        <v>0</v>
      </c>
      <c r="BF34" s="90"/>
      <c r="BG34" s="90"/>
      <c r="BH34" s="90"/>
      <c r="BI34" s="90"/>
      <c r="BJ34" s="91"/>
      <c r="BK34" s="78">
        <f t="shared" si="6"/>
        <v>0</v>
      </c>
      <c r="BL34" s="82" t="str">
        <f t="shared" si="7"/>
        <v>CUMPLE</v>
      </c>
      <c r="BO34" s="98"/>
      <c r="BP34" s="98"/>
    </row>
    <row r="35" spans="1:68" s="68" customFormat="1" ht="15.75" customHeight="1" thickBot="1" x14ac:dyDescent="0.3">
      <c r="A35" s="87"/>
      <c r="B35" s="74" t="s">
        <v>184</v>
      </c>
      <c r="C35" s="74" t="s">
        <v>141</v>
      </c>
      <c r="D35" s="74" t="s">
        <v>208</v>
      </c>
      <c r="E35" s="88">
        <v>0</v>
      </c>
      <c r="F35" s="88"/>
      <c r="G35" s="88"/>
      <c r="H35" s="88"/>
      <c r="I35" s="89">
        <v>0</v>
      </c>
      <c r="J35" s="90"/>
      <c r="K35" s="90"/>
      <c r="L35" s="90"/>
      <c r="M35" s="90"/>
      <c r="N35" s="91"/>
      <c r="O35" s="78">
        <f t="shared" si="0"/>
        <v>0</v>
      </c>
      <c r="P35" s="79" t="str">
        <f t="shared" si="1"/>
        <v>CUMPLE</v>
      </c>
      <c r="Q35" s="87"/>
      <c r="R35" s="74" t="s">
        <v>184</v>
      </c>
      <c r="S35" s="74" t="s">
        <v>83</v>
      </c>
      <c r="T35" s="74" t="s">
        <v>209</v>
      </c>
      <c r="U35" s="88">
        <v>1</v>
      </c>
      <c r="V35" s="88"/>
      <c r="W35" s="88"/>
      <c r="X35" s="88"/>
      <c r="Y35" s="89">
        <v>0</v>
      </c>
      <c r="Z35" s="90"/>
      <c r="AA35" s="90"/>
      <c r="AB35" s="90"/>
      <c r="AC35" s="90"/>
      <c r="AD35" s="91"/>
      <c r="AE35" s="78">
        <f t="shared" si="2"/>
        <v>1</v>
      </c>
      <c r="AF35" s="79" t="str">
        <f t="shared" si="3"/>
        <v>INCUMPLE</v>
      </c>
      <c r="AG35" s="87"/>
      <c r="AH35" s="74" t="s">
        <v>184</v>
      </c>
      <c r="AI35" s="74" t="s">
        <v>210</v>
      </c>
      <c r="AJ35" s="74" t="s">
        <v>211</v>
      </c>
      <c r="AK35" s="88">
        <v>0</v>
      </c>
      <c r="AL35" s="88"/>
      <c r="AM35" s="88"/>
      <c r="AN35" s="88"/>
      <c r="AO35" s="89">
        <v>0</v>
      </c>
      <c r="AP35" s="90"/>
      <c r="AQ35" s="90"/>
      <c r="AR35" s="90"/>
      <c r="AS35" s="90"/>
      <c r="AT35" s="91"/>
      <c r="AU35" s="78">
        <f t="shared" si="4"/>
        <v>0</v>
      </c>
      <c r="AV35" s="81" t="str">
        <f t="shared" si="5"/>
        <v>CUMPLE</v>
      </c>
      <c r="AW35" s="87"/>
      <c r="AX35" s="74" t="s">
        <v>184</v>
      </c>
      <c r="AY35" s="74" t="s">
        <v>212</v>
      </c>
      <c r="AZ35" s="74" t="s">
        <v>213</v>
      </c>
      <c r="BA35" s="88">
        <v>0</v>
      </c>
      <c r="BB35" s="88"/>
      <c r="BC35" s="88"/>
      <c r="BD35" s="88"/>
      <c r="BE35" s="89">
        <v>0</v>
      </c>
      <c r="BF35" s="90"/>
      <c r="BG35" s="90"/>
      <c r="BH35" s="90"/>
      <c r="BI35" s="90"/>
      <c r="BJ35" s="91"/>
      <c r="BK35" s="78">
        <f t="shared" si="6"/>
        <v>0</v>
      </c>
      <c r="BL35" s="82" t="str">
        <f t="shared" si="7"/>
        <v>CUMPLE</v>
      </c>
      <c r="BO35" s="98"/>
      <c r="BP35" s="98"/>
    </row>
    <row r="36" spans="1:68" s="68" customFormat="1" ht="15.75" customHeight="1" thickBot="1" x14ac:dyDescent="0.3">
      <c r="A36" s="87"/>
      <c r="B36" s="74" t="s">
        <v>184</v>
      </c>
      <c r="C36" s="74" t="s">
        <v>214</v>
      </c>
      <c r="D36" s="74" t="s">
        <v>215</v>
      </c>
      <c r="E36" s="88">
        <v>0</v>
      </c>
      <c r="F36" s="88"/>
      <c r="G36" s="88"/>
      <c r="H36" s="88"/>
      <c r="I36" s="101">
        <v>0</v>
      </c>
      <c r="J36" s="88"/>
      <c r="K36" s="88"/>
      <c r="L36" s="88"/>
      <c r="M36" s="88"/>
      <c r="N36" s="102"/>
      <c r="O36" s="78">
        <f t="shared" si="0"/>
        <v>0</v>
      </c>
      <c r="P36" s="79" t="str">
        <f t="shared" si="1"/>
        <v>CUMPLE</v>
      </c>
      <c r="Q36" s="87"/>
      <c r="R36" s="74" t="s">
        <v>184</v>
      </c>
      <c r="S36" s="74" t="s">
        <v>216</v>
      </c>
      <c r="T36" s="74" t="s">
        <v>217</v>
      </c>
      <c r="U36" s="88">
        <v>0</v>
      </c>
      <c r="V36" s="88"/>
      <c r="W36" s="88"/>
      <c r="X36" s="88"/>
      <c r="Y36" s="101">
        <v>0</v>
      </c>
      <c r="Z36" s="88"/>
      <c r="AA36" s="88"/>
      <c r="AB36" s="88"/>
      <c r="AC36" s="88"/>
      <c r="AD36" s="102"/>
      <c r="AE36" s="78">
        <f t="shared" si="2"/>
        <v>0</v>
      </c>
      <c r="AF36" s="79" t="str">
        <f t="shared" si="3"/>
        <v>CUMPLE</v>
      </c>
      <c r="AG36" s="87"/>
      <c r="AH36" s="74" t="s">
        <v>184</v>
      </c>
      <c r="AI36" s="74" t="s">
        <v>117</v>
      </c>
      <c r="AJ36" s="74" t="s">
        <v>218</v>
      </c>
      <c r="AK36" s="88">
        <v>1</v>
      </c>
      <c r="AL36" s="88"/>
      <c r="AM36" s="88"/>
      <c r="AN36" s="88"/>
      <c r="AO36" s="89">
        <v>1</v>
      </c>
      <c r="AP36" s="90"/>
      <c r="AQ36" s="90"/>
      <c r="AR36" s="90"/>
      <c r="AS36" s="90"/>
      <c r="AT36" s="91"/>
      <c r="AU36" s="78">
        <f t="shared" si="4"/>
        <v>2</v>
      </c>
      <c r="AV36" s="81" t="str">
        <f t="shared" si="5"/>
        <v>INCUMPLE</v>
      </c>
      <c r="AW36" s="87"/>
      <c r="AX36" s="74" t="s">
        <v>184</v>
      </c>
      <c r="AY36" s="74" t="s">
        <v>219</v>
      </c>
      <c r="AZ36" s="74" t="s">
        <v>220</v>
      </c>
      <c r="BA36" s="88">
        <v>0</v>
      </c>
      <c r="BB36" s="88"/>
      <c r="BC36" s="88"/>
      <c r="BD36" s="88"/>
      <c r="BE36" s="89">
        <v>0</v>
      </c>
      <c r="BF36" s="90"/>
      <c r="BG36" s="90"/>
      <c r="BH36" s="90"/>
      <c r="BI36" s="90"/>
      <c r="BJ36" s="91"/>
      <c r="BK36" s="78">
        <f t="shared" si="6"/>
        <v>0</v>
      </c>
      <c r="BL36" s="82" t="str">
        <f t="shared" si="7"/>
        <v>CUMPLE</v>
      </c>
      <c r="BO36" s="98"/>
      <c r="BP36" s="98"/>
    </row>
    <row r="37" spans="1:68" s="68" customFormat="1" ht="15.75" customHeight="1" thickBot="1" x14ac:dyDescent="0.3">
      <c r="A37" s="87"/>
      <c r="B37" s="74" t="s">
        <v>221</v>
      </c>
      <c r="C37" s="74" t="s">
        <v>222</v>
      </c>
      <c r="D37" s="74" t="s">
        <v>223</v>
      </c>
      <c r="E37" s="88">
        <v>0</v>
      </c>
      <c r="F37" s="88"/>
      <c r="G37" s="88"/>
      <c r="H37" s="88"/>
      <c r="I37" s="101">
        <v>0</v>
      </c>
      <c r="J37" s="88"/>
      <c r="K37" s="88"/>
      <c r="L37" s="88"/>
      <c r="M37" s="88"/>
      <c r="N37" s="102"/>
      <c r="O37" s="78">
        <f t="shared" si="0"/>
        <v>0</v>
      </c>
      <c r="P37" s="79" t="str">
        <f t="shared" si="1"/>
        <v>CUMPLE</v>
      </c>
      <c r="Q37" s="87"/>
      <c r="R37" s="74" t="s">
        <v>221</v>
      </c>
      <c r="S37" s="74" t="s">
        <v>166</v>
      </c>
      <c r="T37" s="74" t="s">
        <v>224</v>
      </c>
      <c r="U37" s="88">
        <v>0</v>
      </c>
      <c r="V37" s="88"/>
      <c r="W37" s="88"/>
      <c r="X37" s="88"/>
      <c r="Y37" s="103">
        <v>0</v>
      </c>
      <c r="Z37" s="88"/>
      <c r="AA37" s="88"/>
      <c r="AB37" s="88"/>
      <c r="AC37" s="88"/>
      <c r="AD37" s="102"/>
      <c r="AE37" s="78">
        <f t="shared" si="2"/>
        <v>0</v>
      </c>
      <c r="AF37" s="79" t="str">
        <f t="shared" si="3"/>
        <v>CUMPLE</v>
      </c>
      <c r="AG37" s="87"/>
      <c r="AH37" s="74" t="s">
        <v>221</v>
      </c>
      <c r="AI37" s="74" t="s">
        <v>225</v>
      </c>
      <c r="AJ37" s="74" t="s">
        <v>226</v>
      </c>
      <c r="AK37" s="88">
        <v>1</v>
      </c>
      <c r="AL37" s="88"/>
      <c r="AM37" s="88"/>
      <c r="AN37" s="88"/>
      <c r="AO37" s="89">
        <v>0</v>
      </c>
      <c r="AP37" s="90"/>
      <c r="AQ37" s="90"/>
      <c r="AR37" s="90"/>
      <c r="AS37" s="90"/>
      <c r="AT37" s="91"/>
      <c r="AU37" s="78">
        <f t="shared" si="4"/>
        <v>1</v>
      </c>
      <c r="AV37" s="81" t="str">
        <f t="shared" si="5"/>
        <v>INCUMPLE</v>
      </c>
      <c r="AW37" s="87"/>
      <c r="AX37" s="74" t="s">
        <v>221</v>
      </c>
      <c r="AY37" s="74" t="s">
        <v>49</v>
      </c>
      <c r="AZ37" s="74" t="s">
        <v>227</v>
      </c>
      <c r="BA37" s="88">
        <v>0</v>
      </c>
      <c r="BB37" s="88"/>
      <c r="BC37" s="88"/>
      <c r="BD37" s="88"/>
      <c r="BE37" s="89">
        <v>0</v>
      </c>
      <c r="BF37" s="90"/>
      <c r="BG37" s="90"/>
      <c r="BH37" s="90"/>
      <c r="BI37" s="90"/>
      <c r="BJ37" s="91"/>
      <c r="BK37" s="78">
        <f t="shared" si="6"/>
        <v>0</v>
      </c>
      <c r="BL37" s="82" t="str">
        <f t="shared" si="7"/>
        <v>CUMPLE</v>
      </c>
      <c r="BO37" s="98"/>
      <c r="BP37" s="98"/>
    </row>
    <row r="38" spans="1:68" s="68" customFormat="1" ht="15.75" customHeight="1" thickBot="1" x14ac:dyDescent="0.3">
      <c r="A38" s="87"/>
      <c r="B38" s="74" t="s">
        <v>221</v>
      </c>
      <c r="C38" s="74" t="s">
        <v>228</v>
      </c>
      <c r="D38" s="74" t="s">
        <v>229</v>
      </c>
      <c r="E38" s="88">
        <v>1</v>
      </c>
      <c r="F38" s="88"/>
      <c r="G38" s="88"/>
      <c r="H38" s="88"/>
      <c r="I38" s="101">
        <v>0</v>
      </c>
      <c r="J38" s="88"/>
      <c r="K38" s="88"/>
      <c r="L38" s="88"/>
      <c r="M38" s="88"/>
      <c r="N38" s="102"/>
      <c r="O38" s="78">
        <f t="shared" si="0"/>
        <v>1</v>
      </c>
      <c r="P38" s="79" t="str">
        <f t="shared" si="1"/>
        <v>INCUMPLE</v>
      </c>
      <c r="Q38" s="87"/>
      <c r="R38" s="74" t="s">
        <v>221</v>
      </c>
      <c r="S38" s="74" t="s">
        <v>230</v>
      </c>
      <c r="T38" s="74" t="s">
        <v>231</v>
      </c>
      <c r="U38" s="92">
        <v>0</v>
      </c>
      <c r="V38" s="88"/>
      <c r="W38" s="88"/>
      <c r="X38" s="88"/>
      <c r="Y38" s="101">
        <v>0</v>
      </c>
      <c r="Z38" s="88"/>
      <c r="AA38" s="88"/>
      <c r="AB38" s="88"/>
      <c r="AC38" s="88"/>
      <c r="AD38" s="102"/>
      <c r="AE38" s="78">
        <f t="shared" si="2"/>
        <v>0</v>
      </c>
      <c r="AF38" s="79" t="str">
        <f t="shared" si="3"/>
        <v>CUMPLE</v>
      </c>
      <c r="AG38" s="87"/>
      <c r="AH38" s="74" t="s">
        <v>221</v>
      </c>
      <c r="AI38" s="74" t="s">
        <v>162</v>
      </c>
      <c r="AJ38" s="74" t="s">
        <v>232</v>
      </c>
      <c r="AK38" s="88">
        <v>1</v>
      </c>
      <c r="AL38" s="88"/>
      <c r="AM38" s="88"/>
      <c r="AN38" s="88"/>
      <c r="AO38" s="89">
        <v>0</v>
      </c>
      <c r="AP38" s="90"/>
      <c r="AQ38" s="90"/>
      <c r="AR38" s="90"/>
      <c r="AS38" s="90"/>
      <c r="AT38" s="91"/>
      <c r="AU38" s="78">
        <f t="shared" si="4"/>
        <v>1</v>
      </c>
      <c r="AV38" s="81" t="str">
        <f t="shared" si="5"/>
        <v>INCUMPLE</v>
      </c>
      <c r="AW38" s="87"/>
      <c r="AX38" s="74" t="s">
        <v>221</v>
      </c>
      <c r="AY38" s="74" t="s">
        <v>54</v>
      </c>
      <c r="AZ38" s="74" t="s">
        <v>233</v>
      </c>
      <c r="BA38" s="88">
        <v>0</v>
      </c>
      <c r="BB38" s="88"/>
      <c r="BC38" s="88"/>
      <c r="BD38" s="88"/>
      <c r="BE38" s="89">
        <v>0</v>
      </c>
      <c r="BF38" s="90"/>
      <c r="BG38" s="90"/>
      <c r="BH38" s="90"/>
      <c r="BI38" s="90"/>
      <c r="BJ38" s="91"/>
      <c r="BK38" s="78">
        <f t="shared" si="6"/>
        <v>0</v>
      </c>
      <c r="BL38" s="82" t="str">
        <f t="shared" si="7"/>
        <v>CUMPLE</v>
      </c>
      <c r="BO38" s="98"/>
      <c r="BP38" s="98"/>
    </row>
    <row r="39" spans="1:68" s="68" customFormat="1" ht="15.75" customHeight="1" thickBot="1" x14ac:dyDescent="0.3">
      <c r="A39" s="87"/>
      <c r="B39" s="74" t="s">
        <v>221</v>
      </c>
      <c r="C39" s="74" t="s">
        <v>160</v>
      </c>
      <c r="D39" s="74" t="s">
        <v>234</v>
      </c>
      <c r="E39" s="88">
        <v>1</v>
      </c>
      <c r="F39" s="88"/>
      <c r="G39" s="88"/>
      <c r="H39" s="88"/>
      <c r="I39" s="101">
        <v>0</v>
      </c>
      <c r="J39" s="88"/>
      <c r="K39" s="88"/>
      <c r="L39" s="88"/>
      <c r="M39" s="88"/>
      <c r="N39" s="102"/>
      <c r="O39" s="78">
        <f t="shared" si="0"/>
        <v>1</v>
      </c>
      <c r="P39" s="79" t="str">
        <f t="shared" si="1"/>
        <v>INCUMPLE</v>
      </c>
      <c r="Q39" s="87"/>
      <c r="R39" s="74" t="s">
        <v>221</v>
      </c>
      <c r="S39" s="74" t="s">
        <v>49</v>
      </c>
      <c r="T39" s="74" t="s">
        <v>235</v>
      </c>
      <c r="U39" s="88">
        <v>0</v>
      </c>
      <c r="V39" s="88"/>
      <c r="W39" s="88"/>
      <c r="X39" s="88"/>
      <c r="Y39" s="101">
        <v>0</v>
      </c>
      <c r="Z39" s="88"/>
      <c r="AA39" s="88"/>
      <c r="AB39" s="88"/>
      <c r="AC39" s="88"/>
      <c r="AD39" s="102"/>
      <c r="AE39" s="78">
        <f t="shared" si="2"/>
        <v>0</v>
      </c>
      <c r="AF39" s="79" t="str">
        <f t="shared" si="3"/>
        <v>CUMPLE</v>
      </c>
      <c r="AG39" s="87"/>
      <c r="AH39" s="74" t="s">
        <v>221</v>
      </c>
      <c r="AI39" s="74" t="s">
        <v>236</v>
      </c>
      <c r="AJ39" s="74" t="s">
        <v>237</v>
      </c>
      <c r="AK39" s="88">
        <v>0</v>
      </c>
      <c r="AL39" s="88"/>
      <c r="AM39" s="88"/>
      <c r="AN39" s="88"/>
      <c r="AO39" s="89">
        <v>0</v>
      </c>
      <c r="AP39" s="90"/>
      <c r="AQ39" s="90"/>
      <c r="AR39" s="90"/>
      <c r="AS39" s="90"/>
      <c r="AT39" s="91"/>
      <c r="AU39" s="78">
        <f t="shared" si="4"/>
        <v>0</v>
      </c>
      <c r="AV39" s="81" t="str">
        <f t="shared" si="5"/>
        <v>CUMPLE</v>
      </c>
      <c r="AW39" s="87"/>
      <c r="AX39" s="74" t="s">
        <v>221</v>
      </c>
      <c r="AY39" s="74" t="s">
        <v>238</v>
      </c>
      <c r="AZ39" s="74" t="s">
        <v>239</v>
      </c>
      <c r="BA39" s="88">
        <v>0</v>
      </c>
      <c r="BB39" s="88"/>
      <c r="BC39" s="88"/>
      <c r="BD39" s="88"/>
      <c r="BE39" s="89">
        <v>0</v>
      </c>
      <c r="BF39" s="90"/>
      <c r="BG39" s="90"/>
      <c r="BH39" s="90"/>
      <c r="BI39" s="90"/>
      <c r="BJ39" s="91"/>
      <c r="BK39" s="78">
        <f t="shared" si="6"/>
        <v>0</v>
      </c>
      <c r="BL39" s="82" t="str">
        <f t="shared" si="7"/>
        <v>CUMPLE</v>
      </c>
      <c r="BO39" s="98"/>
      <c r="BP39" s="98"/>
    </row>
    <row r="40" spans="1:68" s="68" customFormat="1" ht="15.75" customHeight="1" thickBot="1" x14ac:dyDescent="0.3">
      <c r="A40" s="87"/>
      <c r="B40" s="74" t="s">
        <v>221</v>
      </c>
      <c r="C40" s="74" t="s">
        <v>240</v>
      </c>
      <c r="D40" s="74" t="s">
        <v>241</v>
      </c>
      <c r="E40" s="92">
        <v>0</v>
      </c>
      <c r="F40" s="88"/>
      <c r="G40" s="88"/>
      <c r="H40" s="88"/>
      <c r="I40" s="89">
        <v>0</v>
      </c>
      <c r="J40" s="90"/>
      <c r="K40" s="90"/>
      <c r="L40" s="90"/>
      <c r="M40" s="90"/>
      <c r="N40" s="91"/>
      <c r="O40" s="78">
        <f t="shared" si="0"/>
        <v>0</v>
      </c>
      <c r="P40" s="79" t="str">
        <f t="shared" si="1"/>
        <v>CUMPLE</v>
      </c>
      <c r="Q40" s="87"/>
      <c r="R40" s="74" t="s">
        <v>221</v>
      </c>
      <c r="S40" s="74" t="s">
        <v>242</v>
      </c>
      <c r="T40" s="74" t="s">
        <v>243</v>
      </c>
      <c r="U40" s="88">
        <v>1</v>
      </c>
      <c r="V40" s="88"/>
      <c r="W40" s="88"/>
      <c r="X40" s="88"/>
      <c r="Y40" s="89">
        <v>0</v>
      </c>
      <c r="Z40" s="90"/>
      <c r="AA40" s="90"/>
      <c r="AB40" s="90"/>
      <c r="AC40" s="90"/>
      <c r="AD40" s="91"/>
      <c r="AE40" s="78">
        <f t="shared" si="2"/>
        <v>1</v>
      </c>
      <c r="AF40" s="79" t="str">
        <f t="shared" si="3"/>
        <v>INCUMPLE</v>
      </c>
      <c r="AG40" s="87"/>
      <c r="AH40" s="74" t="s">
        <v>221</v>
      </c>
      <c r="AI40" s="74" t="s">
        <v>244</v>
      </c>
      <c r="AJ40" s="74" t="s">
        <v>245</v>
      </c>
      <c r="AK40" s="88">
        <v>1</v>
      </c>
      <c r="AL40" s="88"/>
      <c r="AM40" s="88"/>
      <c r="AN40" s="88"/>
      <c r="AO40" s="89">
        <v>0</v>
      </c>
      <c r="AP40" s="90"/>
      <c r="AQ40" s="90"/>
      <c r="AR40" s="90"/>
      <c r="AS40" s="90"/>
      <c r="AT40" s="91"/>
      <c r="AU40" s="78">
        <f t="shared" si="4"/>
        <v>1</v>
      </c>
      <c r="AV40" s="81" t="str">
        <f t="shared" si="5"/>
        <v>INCUMPLE</v>
      </c>
      <c r="AW40" s="87"/>
      <c r="AX40" s="74" t="s">
        <v>221</v>
      </c>
      <c r="AY40" s="74" t="s">
        <v>246</v>
      </c>
      <c r="AZ40" s="74" t="s">
        <v>247</v>
      </c>
      <c r="BA40" s="88">
        <v>0</v>
      </c>
      <c r="BB40" s="88"/>
      <c r="BC40" s="88"/>
      <c r="BD40" s="88"/>
      <c r="BE40" s="89">
        <v>0</v>
      </c>
      <c r="BF40" s="90"/>
      <c r="BG40" s="90"/>
      <c r="BH40" s="90"/>
      <c r="BI40" s="90"/>
      <c r="BJ40" s="91"/>
      <c r="BK40" s="78">
        <f t="shared" si="6"/>
        <v>0</v>
      </c>
      <c r="BL40" s="82" t="str">
        <f t="shared" si="7"/>
        <v>CUMPLE</v>
      </c>
      <c r="BO40" s="98"/>
      <c r="BP40" s="98"/>
    </row>
    <row r="41" spans="1:68" s="68" customFormat="1" ht="15.75" customHeight="1" thickBot="1" x14ac:dyDescent="0.3">
      <c r="A41" s="104"/>
      <c r="B41" s="74" t="s">
        <v>221</v>
      </c>
      <c r="C41" s="74" t="s">
        <v>242</v>
      </c>
      <c r="D41" s="74" t="s">
        <v>248</v>
      </c>
      <c r="E41" s="105">
        <v>0</v>
      </c>
      <c r="F41" s="106"/>
      <c r="G41" s="106"/>
      <c r="H41" s="106"/>
      <c r="I41" s="107">
        <v>0</v>
      </c>
      <c r="J41" s="108"/>
      <c r="K41" s="108"/>
      <c r="L41" s="108"/>
      <c r="M41" s="108"/>
      <c r="N41" s="109"/>
      <c r="O41" s="78">
        <f t="shared" si="0"/>
        <v>0</v>
      </c>
      <c r="P41" s="79" t="str">
        <f t="shared" si="1"/>
        <v>CUMPLE</v>
      </c>
      <c r="Q41" s="87"/>
      <c r="R41" s="74" t="s">
        <v>221</v>
      </c>
      <c r="S41" s="74" t="s">
        <v>249</v>
      </c>
      <c r="T41" s="74" t="s">
        <v>250</v>
      </c>
      <c r="U41" s="106">
        <v>0</v>
      </c>
      <c r="V41" s="106"/>
      <c r="W41" s="106"/>
      <c r="X41" s="106"/>
      <c r="Y41" s="107">
        <v>0</v>
      </c>
      <c r="Z41" s="108"/>
      <c r="AA41" s="108"/>
      <c r="AB41" s="108"/>
      <c r="AC41" s="108"/>
      <c r="AD41" s="109"/>
      <c r="AE41" s="78">
        <f t="shared" si="2"/>
        <v>0</v>
      </c>
      <c r="AF41" s="79" t="str">
        <f t="shared" si="3"/>
        <v>CUMPLE</v>
      </c>
      <c r="AG41" s="87"/>
      <c r="AH41" s="74" t="s">
        <v>221</v>
      </c>
      <c r="AI41" s="74" t="s">
        <v>251</v>
      </c>
      <c r="AJ41" s="74" t="s">
        <v>252</v>
      </c>
      <c r="AK41" s="106">
        <v>0</v>
      </c>
      <c r="AL41" s="106"/>
      <c r="AM41" s="106"/>
      <c r="AN41" s="106"/>
      <c r="AO41" s="107">
        <v>0</v>
      </c>
      <c r="AP41" s="108"/>
      <c r="AQ41" s="108"/>
      <c r="AR41" s="108"/>
      <c r="AS41" s="108"/>
      <c r="AT41" s="109"/>
      <c r="AU41" s="78">
        <f t="shared" si="4"/>
        <v>0</v>
      </c>
      <c r="AV41" s="81" t="str">
        <f t="shared" si="5"/>
        <v>CUMPLE</v>
      </c>
      <c r="AW41" s="87"/>
      <c r="AX41" s="74" t="s">
        <v>221</v>
      </c>
      <c r="AY41" s="74" t="s">
        <v>253</v>
      </c>
      <c r="AZ41" s="74" t="s">
        <v>254</v>
      </c>
      <c r="BA41" s="106">
        <v>1</v>
      </c>
      <c r="BB41" s="106"/>
      <c r="BC41" s="106"/>
      <c r="BD41" s="106"/>
      <c r="BE41" s="107">
        <v>0</v>
      </c>
      <c r="BF41" s="108"/>
      <c r="BG41" s="108"/>
      <c r="BH41" s="108"/>
      <c r="BI41" s="108"/>
      <c r="BJ41" s="109"/>
      <c r="BK41" s="78">
        <f t="shared" si="6"/>
        <v>1</v>
      </c>
      <c r="BL41" s="82" t="str">
        <f t="shared" si="7"/>
        <v>INCUMPLE</v>
      </c>
      <c r="BO41" s="98"/>
      <c r="BP41" s="98"/>
    </row>
    <row r="42" spans="1:68" ht="15.75" customHeight="1" x14ac:dyDescent="0.25">
      <c r="A42" s="110"/>
      <c r="B42" s="111" t="s">
        <v>255</v>
      </c>
      <c r="C42" s="112"/>
      <c r="D42" s="113"/>
      <c r="E42" s="114">
        <f>(1-(E11/30))</f>
        <v>0.83333333333333337</v>
      </c>
      <c r="F42" s="114"/>
      <c r="G42" s="114"/>
      <c r="H42" s="114"/>
      <c r="I42" s="114">
        <f>(1-(I11/30))</f>
        <v>1</v>
      </c>
      <c r="J42" s="114"/>
      <c r="K42" s="114"/>
      <c r="L42" s="114"/>
      <c r="M42" s="114"/>
      <c r="N42" s="114"/>
      <c r="O42" s="115">
        <f>(1-(O10/60))</f>
        <v>0.91666666666666663</v>
      </c>
      <c r="P42" s="116"/>
      <c r="Q42" s="117"/>
      <c r="R42" s="111" t="s">
        <v>255</v>
      </c>
      <c r="S42" s="112"/>
      <c r="T42" s="113"/>
      <c r="U42" s="114">
        <f>(1-(U11/30))</f>
        <v>0.73333333333333339</v>
      </c>
      <c r="V42" s="114"/>
      <c r="W42" s="114"/>
      <c r="X42" s="114"/>
      <c r="Y42" s="114">
        <f>(1-(Y11/30))</f>
        <v>1</v>
      </c>
      <c r="Z42" s="114"/>
      <c r="AA42" s="114"/>
      <c r="AB42" s="114"/>
      <c r="AC42" s="114"/>
      <c r="AD42" s="114"/>
      <c r="AE42" s="115">
        <f>(1-(AE10/60))</f>
        <v>0.8666666666666667</v>
      </c>
      <c r="AF42" s="116"/>
      <c r="AG42" s="117"/>
      <c r="AH42" s="111" t="s">
        <v>255</v>
      </c>
      <c r="AI42" s="112"/>
      <c r="AJ42" s="113"/>
      <c r="AK42" s="114">
        <f>(1-(AK11/30))</f>
        <v>0.46666666666666667</v>
      </c>
      <c r="AL42" s="114"/>
      <c r="AM42" s="114"/>
      <c r="AN42" s="114"/>
      <c r="AO42" s="114">
        <f>(1-(AO11/30))</f>
        <v>0.96666666666666667</v>
      </c>
      <c r="AP42" s="114"/>
      <c r="AQ42" s="114"/>
      <c r="AR42" s="114"/>
      <c r="AS42" s="114"/>
      <c r="AT42" s="114"/>
      <c r="AU42" s="115">
        <f>(1-(AU10/60))</f>
        <v>0.71666666666666667</v>
      </c>
      <c r="AV42" s="116"/>
      <c r="AW42" s="117"/>
      <c r="AX42" s="111" t="s">
        <v>255</v>
      </c>
      <c r="AY42" s="112"/>
      <c r="AZ42" s="113"/>
      <c r="BA42" s="114">
        <f>(1-(BA11/30))</f>
        <v>0.73333333333333339</v>
      </c>
      <c r="BB42" s="114"/>
      <c r="BC42" s="114"/>
      <c r="BD42" s="114"/>
      <c r="BE42" s="114">
        <f>(1-(BE11/30))</f>
        <v>1</v>
      </c>
      <c r="BF42" s="114"/>
      <c r="BG42" s="114"/>
      <c r="BH42" s="114"/>
      <c r="BI42" s="114"/>
      <c r="BJ42" s="114"/>
      <c r="BK42" s="115">
        <f>(1-(BK10/60))</f>
        <v>0.8666666666666667</v>
      </c>
      <c r="BL42" s="118"/>
    </row>
    <row r="43" spans="1:68" ht="15.75" customHeight="1" x14ac:dyDescent="0.25">
      <c r="A43" s="119" t="s">
        <v>12</v>
      </c>
      <c r="B43" s="120" t="s">
        <v>13</v>
      </c>
      <c r="C43" s="120" t="s">
        <v>14</v>
      </c>
      <c r="D43" s="121" t="s">
        <v>15</v>
      </c>
      <c r="E43" s="122" t="s">
        <v>256</v>
      </c>
      <c r="F43" s="123"/>
      <c r="G43" s="124"/>
      <c r="H43" s="123" t="s">
        <v>257</v>
      </c>
      <c r="I43" s="123"/>
      <c r="J43" s="124"/>
      <c r="K43" s="122" t="s">
        <v>17</v>
      </c>
      <c r="L43" s="123"/>
      <c r="M43" s="123"/>
      <c r="N43" s="124"/>
      <c r="O43" s="125" t="s">
        <v>59</v>
      </c>
      <c r="P43" s="65" t="s">
        <v>18</v>
      </c>
      <c r="Q43" s="121" t="s">
        <v>12</v>
      </c>
      <c r="R43" s="120" t="s">
        <v>13</v>
      </c>
      <c r="S43" s="120" t="s">
        <v>14</v>
      </c>
      <c r="T43" s="120" t="s">
        <v>15</v>
      </c>
      <c r="U43" s="122" t="s">
        <v>256</v>
      </c>
      <c r="V43" s="123"/>
      <c r="W43" s="124"/>
      <c r="X43" s="123" t="s">
        <v>257</v>
      </c>
      <c r="Y43" s="123"/>
      <c r="Z43" s="124"/>
      <c r="AA43" s="122" t="s">
        <v>17</v>
      </c>
      <c r="AB43" s="123"/>
      <c r="AC43" s="123"/>
      <c r="AD43" s="124"/>
      <c r="AE43" s="125" t="s">
        <v>59</v>
      </c>
      <c r="AF43" s="65" t="s">
        <v>18</v>
      </c>
      <c r="AG43" s="120" t="s">
        <v>12</v>
      </c>
      <c r="AH43" s="120" t="s">
        <v>13</v>
      </c>
      <c r="AI43" s="126" t="s">
        <v>14</v>
      </c>
      <c r="AJ43" s="127" t="s">
        <v>15</v>
      </c>
      <c r="AK43" s="122" t="s">
        <v>256</v>
      </c>
      <c r="AL43" s="123"/>
      <c r="AM43" s="124"/>
      <c r="AN43" s="123" t="s">
        <v>257</v>
      </c>
      <c r="AO43" s="123"/>
      <c r="AP43" s="124"/>
      <c r="AQ43" s="122" t="s">
        <v>17</v>
      </c>
      <c r="AR43" s="123"/>
      <c r="AS43" s="123"/>
      <c r="AT43" s="124"/>
      <c r="AU43" s="125" t="s">
        <v>59</v>
      </c>
      <c r="AV43" s="65" t="s">
        <v>18</v>
      </c>
      <c r="AW43" s="120" t="s">
        <v>12</v>
      </c>
      <c r="AX43" s="120" t="s">
        <v>13</v>
      </c>
      <c r="AY43" s="126" t="s">
        <v>14</v>
      </c>
      <c r="AZ43" s="127" t="s">
        <v>15</v>
      </c>
      <c r="BA43" s="122" t="s">
        <v>256</v>
      </c>
      <c r="BB43" s="123"/>
      <c r="BC43" s="124"/>
      <c r="BD43" s="123" t="s">
        <v>257</v>
      </c>
      <c r="BE43" s="123"/>
      <c r="BF43" s="124"/>
      <c r="BG43" s="122" t="s">
        <v>17</v>
      </c>
      <c r="BH43" s="123"/>
      <c r="BI43" s="123"/>
      <c r="BJ43" s="124"/>
      <c r="BK43" s="125" t="s">
        <v>59</v>
      </c>
      <c r="BL43" s="128" t="s">
        <v>18</v>
      </c>
    </row>
    <row r="44" spans="1:68" ht="15.75" customHeight="1" x14ac:dyDescent="0.25">
      <c r="A44" s="129"/>
      <c r="B44" s="130"/>
      <c r="C44" s="130"/>
      <c r="D44" s="131"/>
      <c r="E44" s="132"/>
      <c r="F44" s="133"/>
      <c r="G44" s="134"/>
      <c r="H44" s="133"/>
      <c r="I44" s="133"/>
      <c r="J44" s="134"/>
      <c r="K44" s="132"/>
      <c r="L44" s="133"/>
      <c r="M44" s="133"/>
      <c r="N44" s="134"/>
      <c r="O44" s="135"/>
      <c r="P44" s="65"/>
      <c r="Q44" s="131"/>
      <c r="R44" s="130"/>
      <c r="S44" s="130"/>
      <c r="T44" s="130"/>
      <c r="U44" s="132"/>
      <c r="V44" s="133"/>
      <c r="W44" s="134"/>
      <c r="X44" s="133"/>
      <c r="Y44" s="133"/>
      <c r="Z44" s="134"/>
      <c r="AA44" s="132"/>
      <c r="AB44" s="133"/>
      <c r="AC44" s="133"/>
      <c r="AD44" s="134"/>
      <c r="AE44" s="135"/>
      <c r="AF44" s="65"/>
      <c r="AG44" s="130"/>
      <c r="AH44" s="130"/>
      <c r="AI44" s="126"/>
      <c r="AJ44" s="127"/>
      <c r="AK44" s="132"/>
      <c r="AL44" s="133"/>
      <c r="AM44" s="134"/>
      <c r="AN44" s="133"/>
      <c r="AO44" s="133"/>
      <c r="AP44" s="134"/>
      <c r="AQ44" s="132"/>
      <c r="AR44" s="133"/>
      <c r="AS44" s="133"/>
      <c r="AT44" s="134"/>
      <c r="AU44" s="135"/>
      <c r="AV44" s="65"/>
      <c r="AW44" s="130"/>
      <c r="AX44" s="130"/>
      <c r="AY44" s="126"/>
      <c r="AZ44" s="127"/>
      <c r="BA44" s="132"/>
      <c r="BB44" s="133"/>
      <c r="BC44" s="134"/>
      <c r="BD44" s="133"/>
      <c r="BE44" s="133"/>
      <c r="BF44" s="134"/>
      <c r="BG44" s="132"/>
      <c r="BH44" s="133"/>
      <c r="BI44" s="133"/>
      <c r="BJ44" s="134"/>
      <c r="BK44" s="135"/>
      <c r="BL44" s="128"/>
    </row>
    <row r="45" spans="1:68" ht="15.75" customHeight="1" x14ac:dyDescent="0.25">
      <c r="A45" s="129"/>
      <c r="B45" s="130"/>
      <c r="C45" s="130"/>
      <c r="D45" s="130"/>
      <c r="E45" s="123">
        <f>SUM(E46:G75)</f>
        <v>0</v>
      </c>
      <c r="F45" s="123"/>
      <c r="G45" s="123"/>
      <c r="H45" s="136">
        <f>SUM(H46:J75)</f>
        <v>0</v>
      </c>
      <c r="I45" s="137"/>
      <c r="J45" s="138"/>
      <c r="K45" s="136">
        <f>SUM(K46:N75)</f>
        <v>0</v>
      </c>
      <c r="L45" s="137"/>
      <c r="M45" s="137"/>
      <c r="N45" s="138"/>
      <c r="O45" s="139">
        <f>SUM(E45:N45)</f>
        <v>0</v>
      </c>
      <c r="P45" s="65"/>
      <c r="Q45" s="131"/>
      <c r="R45" s="67"/>
      <c r="S45" s="67"/>
      <c r="T45" s="67"/>
      <c r="U45" s="123">
        <f>SUM(U46:W75)</f>
        <v>0</v>
      </c>
      <c r="V45" s="123"/>
      <c r="W45" s="123"/>
      <c r="X45" s="136">
        <f>SUM(X46:Z75)</f>
        <v>0</v>
      </c>
      <c r="Y45" s="137"/>
      <c r="Z45" s="138"/>
      <c r="AA45" s="136">
        <f>SUM(AA46:AD75)</f>
        <v>0</v>
      </c>
      <c r="AB45" s="137"/>
      <c r="AC45" s="137"/>
      <c r="AD45" s="138"/>
      <c r="AE45" s="139">
        <f>SUM(U45:AD45)</f>
        <v>0</v>
      </c>
      <c r="AF45" s="65"/>
      <c r="AG45" s="130"/>
      <c r="AH45" s="130"/>
      <c r="AI45" s="120"/>
      <c r="AJ45" s="121"/>
      <c r="AK45" s="123">
        <f>SUM(AK46:AM75)</f>
        <v>0</v>
      </c>
      <c r="AL45" s="123"/>
      <c r="AM45" s="123"/>
      <c r="AN45" s="136">
        <f>SUM(AN46:AP75)</f>
        <v>4</v>
      </c>
      <c r="AO45" s="137"/>
      <c r="AP45" s="138"/>
      <c r="AQ45" s="136">
        <f>SUM(AQ46:AT75)</f>
        <v>0</v>
      </c>
      <c r="AR45" s="137"/>
      <c r="AS45" s="137"/>
      <c r="AT45" s="138"/>
      <c r="AU45" s="139">
        <f>SUM(AK45:AT45)</f>
        <v>4</v>
      </c>
      <c r="AV45" s="65"/>
      <c r="AW45" s="130"/>
      <c r="AX45" s="67"/>
      <c r="AY45" s="126"/>
      <c r="AZ45" s="127"/>
      <c r="BA45" s="123">
        <f>SUM(BA46:BC75)</f>
        <v>0</v>
      </c>
      <c r="BB45" s="123"/>
      <c r="BC45" s="123"/>
      <c r="BD45" s="136">
        <f>SUM(BD46:BF75)</f>
        <v>0</v>
      </c>
      <c r="BE45" s="137"/>
      <c r="BF45" s="138"/>
      <c r="BG45" s="136">
        <f>SUM(BG46:BJ75)</f>
        <v>0</v>
      </c>
      <c r="BH45" s="137"/>
      <c r="BI45" s="137"/>
      <c r="BJ45" s="138"/>
      <c r="BK45" s="139">
        <f>SUM(BA45:BJ45)</f>
        <v>0</v>
      </c>
      <c r="BL45" s="128"/>
    </row>
    <row r="46" spans="1:68" ht="15.75" customHeight="1" x14ac:dyDescent="0.25">
      <c r="A46" s="140" t="s">
        <v>258</v>
      </c>
      <c r="B46" s="74" t="s">
        <v>25</v>
      </c>
      <c r="C46" s="74" t="s">
        <v>26</v>
      </c>
      <c r="D46" s="74" t="s">
        <v>27</v>
      </c>
      <c r="E46" s="141">
        <v>0</v>
      </c>
      <c r="F46" s="90"/>
      <c r="G46" s="91"/>
      <c r="H46" s="99">
        <v>0</v>
      </c>
      <c r="I46" s="99"/>
      <c r="J46" s="99"/>
      <c r="K46" s="99">
        <v>0</v>
      </c>
      <c r="L46" s="99"/>
      <c r="M46" s="99"/>
      <c r="N46" s="99"/>
      <c r="O46" s="78">
        <f>SUM(E46:N46)</f>
        <v>0</v>
      </c>
      <c r="P46" s="79" t="str">
        <f>IF(O46&lt;=0,"CUMPLE","INCUMPLE")</f>
        <v>CUMPLE</v>
      </c>
      <c r="Q46" s="140" t="s">
        <v>258</v>
      </c>
      <c r="R46" s="74" t="s">
        <v>25</v>
      </c>
      <c r="S46" s="74" t="s">
        <v>28</v>
      </c>
      <c r="T46" s="74" t="s">
        <v>29</v>
      </c>
      <c r="U46" s="142">
        <v>0</v>
      </c>
      <c r="V46" s="99"/>
      <c r="W46" s="99"/>
      <c r="X46" s="99">
        <v>0</v>
      </c>
      <c r="Y46" s="99"/>
      <c r="Z46" s="99"/>
      <c r="AA46" s="99">
        <v>0</v>
      </c>
      <c r="AB46" s="99"/>
      <c r="AC46" s="99"/>
      <c r="AD46" s="99"/>
      <c r="AE46" s="78">
        <f>SUM(U46:AD46)</f>
        <v>0</v>
      </c>
      <c r="AF46" s="79" t="str">
        <f>IF(AE46&lt;=0,"CUMPLE","INCUMPLE")</f>
        <v>CUMPLE</v>
      </c>
      <c r="AG46" s="140" t="s">
        <v>258</v>
      </c>
      <c r="AH46" s="74" t="s">
        <v>25</v>
      </c>
      <c r="AI46" s="74" t="s">
        <v>30</v>
      </c>
      <c r="AJ46" s="74" t="s">
        <v>31</v>
      </c>
      <c r="AK46" s="99">
        <v>0</v>
      </c>
      <c r="AL46" s="99"/>
      <c r="AM46" s="99"/>
      <c r="AN46" s="99">
        <v>0</v>
      </c>
      <c r="AO46" s="99"/>
      <c r="AP46" s="99"/>
      <c r="AQ46" s="99">
        <v>0</v>
      </c>
      <c r="AR46" s="99"/>
      <c r="AS46" s="99"/>
      <c r="AT46" s="99"/>
      <c r="AU46" s="143">
        <f>SUM(AK46:AT46)</f>
        <v>0</v>
      </c>
      <c r="AV46" s="79" t="str">
        <f>IF(AU46&lt;=0,"CUMPLE","INCUMPLE")</f>
        <v>CUMPLE</v>
      </c>
      <c r="AW46" s="87" t="s">
        <v>259</v>
      </c>
      <c r="AX46" s="74" t="s">
        <v>25</v>
      </c>
      <c r="AY46" s="74" t="s">
        <v>32</v>
      </c>
      <c r="AZ46" s="74" t="s">
        <v>33</v>
      </c>
      <c r="BA46" s="99">
        <v>0</v>
      </c>
      <c r="BB46" s="99"/>
      <c r="BC46" s="99"/>
      <c r="BD46" s="99">
        <v>0</v>
      </c>
      <c r="BE46" s="99"/>
      <c r="BF46" s="99"/>
      <c r="BG46" s="99">
        <v>0</v>
      </c>
      <c r="BH46" s="99"/>
      <c r="BI46" s="99"/>
      <c r="BJ46" s="99"/>
      <c r="BK46" s="143">
        <f>SUM(BA46:BJ46)</f>
        <v>0</v>
      </c>
      <c r="BL46" s="144" t="str">
        <f>IF(BK46&lt;=0,"CUMPLE","INCUMPLE")</f>
        <v>CUMPLE</v>
      </c>
    </row>
    <row r="47" spans="1:68" ht="15.75" customHeight="1" x14ac:dyDescent="0.25">
      <c r="A47" s="140"/>
      <c r="B47" s="74" t="s">
        <v>25</v>
      </c>
      <c r="C47" s="74" t="s">
        <v>35</v>
      </c>
      <c r="D47" s="74" t="s">
        <v>36</v>
      </c>
      <c r="E47" s="99">
        <v>0</v>
      </c>
      <c r="F47" s="99"/>
      <c r="G47" s="99"/>
      <c r="H47" s="99">
        <v>0</v>
      </c>
      <c r="I47" s="99"/>
      <c r="J47" s="99"/>
      <c r="K47" s="99">
        <v>0</v>
      </c>
      <c r="L47" s="99"/>
      <c r="M47" s="99"/>
      <c r="N47" s="99"/>
      <c r="O47" s="78">
        <f t="shared" ref="O47:O75" si="8">SUM(E47:N47)</f>
        <v>0</v>
      </c>
      <c r="P47" s="79" t="str">
        <f t="shared" ref="P47:P75" si="9">IF(O47&lt;=0,"CUMPLE","INCUMPLE")</f>
        <v>CUMPLE</v>
      </c>
      <c r="Q47" s="140"/>
      <c r="R47" s="74" t="s">
        <v>25</v>
      </c>
      <c r="S47" s="74" t="s">
        <v>37</v>
      </c>
      <c r="T47" s="74" t="s">
        <v>38</v>
      </c>
      <c r="U47" s="91">
        <v>0</v>
      </c>
      <c r="V47" s="99"/>
      <c r="W47" s="99"/>
      <c r="X47" s="99">
        <v>0</v>
      </c>
      <c r="Y47" s="99"/>
      <c r="Z47" s="99"/>
      <c r="AA47" s="99">
        <v>0</v>
      </c>
      <c r="AB47" s="99"/>
      <c r="AC47" s="99"/>
      <c r="AD47" s="99"/>
      <c r="AE47" s="78">
        <f t="shared" ref="AE47:AE75" si="10">SUM(U47:AD47)</f>
        <v>0</v>
      </c>
      <c r="AF47" s="79" t="str">
        <f t="shared" ref="AF47:AF75" si="11">IF(AE47&lt;=0,"CUMPLE","INCUMPLE")</f>
        <v>CUMPLE</v>
      </c>
      <c r="AG47" s="140"/>
      <c r="AH47" s="74" t="s">
        <v>25</v>
      </c>
      <c r="AI47" s="74" t="s">
        <v>39</v>
      </c>
      <c r="AJ47" s="74" t="s">
        <v>40</v>
      </c>
      <c r="AK47" s="99">
        <v>0</v>
      </c>
      <c r="AL47" s="99"/>
      <c r="AM47" s="99"/>
      <c r="AN47" s="99">
        <v>0</v>
      </c>
      <c r="AO47" s="99"/>
      <c r="AP47" s="99"/>
      <c r="AQ47" s="99">
        <v>0</v>
      </c>
      <c r="AR47" s="99"/>
      <c r="AS47" s="99"/>
      <c r="AT47" s="99"/>
      <c r="AU47" s="143">
        <f t="shared" ref="AU47:AU75" si="12">SUM(AK47:AT47)</f>
        <v>0</v>
      </c>
      <c r="AV47" s="79" t="str">
        <f t="shared" ref="AV47:AV75" si="13">IF(AU47&lt;=0,"CUMPLE","INCUMPLE")</f>
        <v>CUMPLE</v>
      </c>
      <c r="AW47" s="87"/>
      <c r="AX47" s="74" t="s">
        <v>25</v>
      </c>
      <c r="AY47" s="74" t="s">
        <v>41</v>
      </c>
      <c r="AZ47" s="74" t="s">
        <v>42</v>
      </c>
      <c r="BA47" s="99">
        <v>0</v>
      </c>
      <c r="BB47" s="99"/>
      <c r="BC47" s="99"/>
      <c r="BD47" s="99">
        <v>0</v>
      </c>
      <c r="BE47" s="99"/>
      <c r="BF47" s="99"/>
      <c r="BG47" s="99">
        <v>0</v>
      </c>
      <c r="BH47" s="99"/>
      <c r="BI47" s="99"/>
      <c r="BJ47" s="99"/>
      <c r="BK47" s="143">
        <f t="shared" ref="BK47:BK75" si="14">SUM(BA47:BJ47)</f>
        <v>0</v>
      </c>
      <c r="BL47" s="144" t="str">
        <f t="shared" ref="BL47:BL75" si="15">IF(BK47&lt;=0,"CUMPLE","INCUMPLE")</f>
        <v>CUMPLE</v>
      </c>
    </row>
    <row r="48" spans="1:68" ht="15.75" customHeight="1" x14ac:dyDescent="0.25">
      <c r="A48" s="140"/>
      <c r="B48" s="74" t="s">
        <v>25</v>
      </c>
      <c r="C48" s="74" t="s">
        <v>28</v>
      </c>
      <c r="D48" s="74" t="s">
        <v>44</v>
      </c>
      <c r="E48" s="99">
        <v>0</v>
      </c>
      <c r="F48" s="99"/>
      <c r="G48" s="99"/>
      <c r="H48" s="91">
        <v>0</v>
      </c>
      <c r="I48" s="99"/>
      <c r="J48" s="99"/>
      <c r="K48" s="99">
        <v>0</v>
      </c>
      <c r="L48" s="99"/>
      <c r="M48" s="99"/>
      <c r="N48" s="99"/>
      <c r="O48" s="78">
        <f t="shared" si="8"/>
        <v>0</v>
      </c>
      <c r="P48" s="79" t="str">
        <f t="shared" si="9"/>
        <v>CUMPLE</v>
      </c>
      <c r="Q48" s="140"/>
      <c r="R48" s="74" t="s">
        <v>25</v>
      </c>
      <c r="S48" s="74" t="s">
        <v>45</v>
      </c>
      <c r="T48" s="74" t="s">
        <v>46</v>
      </c>
      <c r="U48" s="142">
        <v>0</v>
      </c>
      <c r="V48" s="99"/>
      <c r="W48" s="99"/>
      <c r="X48" s="91">
        <v>0</v>
      </c>
      <c r="Y48" s="99"/>
      <c r="Z48" s="99"/>
      <c r="AA48" s="99">
        <v>0</v>
      </c>
      <c r="AB48" s="99"/>
      <c r="AC48" s="99"/>
      <c r="AD48" s="99"/>
      <c r="AE48" s="78">
        <f t="shared" si="10"/>
        <v>0</v>
      </c>
      <c r="AF48" s="79" t="str">
        <f t="shared" si="11"/>
        <v>CUMPLE</v>
      </c>
      <c r="AG48" s="140"/>
      <c r="AH48" s="74" t="s">
        <v>25</v>
      </c>
      <c r="AI48" s="74" t="s">
        <v>47</v>
      </c>
      <c r="AJ48" s="74" t="s">
        <v>48</v>
      </c>
      <c r="AK48" s="99">
        <v>0</v>
      </c>
      <c r="AL48" s="99"/>
      <c r="AM48" s="99"/>
      <c r="AN48" s="99">
        <v>0</v>
      </c>
      <c r="AO48" s="99"/>
      <c r="AP48" s="99"/>
      <c r="AQ48" s="99">
        <v>0</v>
      </c>
      <c r="AR48" s="99"/>
      <c r="AS48" s="99"/>
      <c r="AT48" s="99"/>
      <c r="AU48" s="143">
        <f t="shared" si="12"/>
        <v>0</v>
      </c>
      <c r="AV48" s="79" t="str">
        <f t="shared" si="13"/>
        <v>CUMPLE</v>
      </c>
      <c r="AW48" s="87"/>
      <c r="AX48" s="74" t="s">
        <v>25</v>
      </c>
      <c r="AY48" s="74" t="s">
        <v>49</v>
      </c>
      <c r="AZ48" s="74" t="s">
        <v>50</v>
      </c>
      <c r="BA48" s="99">
        <v>0</v>
      </c>
      <c r="BB48" s="99"/>
      <c r="BC48" s="99"/>
      <c r="BD48" s="99">
        <v>0</v>
      </c>
      <c r="BE48" s="99"/>
      <c r="BF48" s="99"/>
      <c r="BG48" s="99">
        <v>0</v>
      </c>
      <c r="BH48" s="99"/>
      <c r="BI48" s="99"/>
      <c r="BJ48" s="99"/>
      <c r="BK48" s="143">
        <f t="shared" si="14"/>
        <v>0</v>
      </c>
      <c r="BL48" s="144" t="str">
        <f t="shared" si="15"/>
        <v>CUMPLE</v>
      </c>
    </row>
    <row r="49" spans="1:64" ht="15.75" customHeight="1" x14ac:dyDescent="0.25">
      <c r="A49" s="140"/>
      <c r="B49" s="74" t="s">
        <v>25</v>
      </c>
      <c r="C49" s="74" t="s">
        <v>52</v>
      </c>
      <c r="D49" s="74" t="s">
        <v>53</v>
      </c>
      <c r="E49" s="145">
        <v>0</v>
      </c>
      <c r="F49" s="146"/>
      <c r="G49" s="147"/>
      <c r="H49" s="91">
        <v>0</v>
      </c>
      <c r="I49" s="99"/>
      <c r="J49" s="99"/>
      <c r="K49" s="99">
        <v>0</v>
      </c>
      <c r="L49" s="99"/>
      <c r="M49" s="99"/>
      <c r="N49" s="99"/>
      <c r="O49" s="78">
        <f t="shared" si="8"/>
        <v>0</v>
      </c>
      <c r="P49" s="79" t="str">
        <f t="shared" si="9"/>
        <v>CUMPLE</v>
      </c>
      <c r="Q49" s="140"/>
      <c r="R49" s="74" t="s">
        <v>25</v>
      </c>
      <c r="S49" s="74" t="s">
        <v>54</v>
      </c>
      <c r="T49" s="74" t="s">
        <v>55</v>
      </c>
      <c r="U49" s="148">
        <v>0</v>
      </c>
      <c r="V49" s="146"/>
      <c r="W49" s="147"/>
      <c r="X49" s="91">
        <v>0</v>
      </c>
      <c r="Y49" s="99"/>
      <c r="Z49" s="99"/>
      <c r="AA49" s="99">
        <v>0</v>
      </c>
      <c r="AB49" s="99"/>
      <c r="AC49" s="99"/>
      <c r="AD49" s="99"/>
      <c r="AE49" s="78">
        <f t="shared" si="10"/>
        <v>0</v>
      </c>
      <c r="AF49" s="79" t="str">
        <f t="shared" si="11"/>
        <v>CUMPLE</v>
      </c>
      <c r="AG49" s="140"/>
      <c r="AH49" s="74" t="s">
        <v>25</v>
      </c>
      <c r="AI49" s="74" t="s">
        <v>56</v>
      </c>
      <c r="AJ49" s="74" t="s">
        <v>57</v>
      </c>
      <c r="AK49" s="99">
        <v>0</v>
      </c>
      <c r="AL49" s="99"/>
      <c r="AM49" s="99"/>
      <c r="AN49" s="99">
        <v>0</v>
      </c>
      <c r="AO49" s="99"/>
      <c r="AP49" s="99"/>
      <c r="AQ49" s="99">
        <v>0</v>
      </c>
      <c r="AR49" s="99"/>
      <c r="AS49" s="99"/>
      <c r="AT49" s="99"/>
      <c r="AU49" s="143">
        <f t="shared" si="12"/>
        <v>0</v>
      </c>
      <c r="AV49" s="79" t="str">
        <f t="shared" si="13"/>
        <v>CUMPLE</v>
      </c>
      <c r="AW49" s="87"/>
      <c r="AX49" s="74" t="s">
        <v>25</v>
      </c>
      <c r="AY49" s="74" t="s">
        <v>26</v>
      </c>
      <c r="AZ49" s="74" t="s">
        <v>58</v>
      </c>
      <c r="BA49" s="99">
        <v>0</v>
      </c>
      <c r="BB49" s="99"/>
      <c r="BC49" s="99"/>
      <c r="BD49" s="99">
        <v>0</v>
      </c>
      <c r="BE49" s="99"/>
      <c r="BF49" s="99"/>
      <c r="BG49" s="99">
        <v>0</v>
      </c>
      <c r="BH49" s="99"/>
      <c r="BI49" s="99"/>
      <c r="BJ49" s="99"/>
      <c r="BK49" s="143">
        <f t="shared" si="14"/>
        <v>0</v>
      </c>
      <c r="BL49" s="144" t="str">
        <f t="shared" si="15"/>
        <v>CUMPLE</v>
      </c>
    </row>
    <row r="50" spans="1:64" ht="15.75" customHeight="1" x14ac:dyDescent="0.25">
      <c r="A50" s="140"/>
      <c r="B50" s="74" t="s">
        <v>25</v>
      </c>
      <c r="C50" s="74" t="s">
        <v>60</v>
      </c>
      <c r="D50" s="74" t="s">
        <v>61</v>
      </c>
      <c r="E50" s="145">
        <v>0</v>
      </c>
      <c r="F50" s="146"/>
      <c r="G50" s="147"/>
      <c r="H50" s="91">
        <v>0</v>
      </c>
      <c r="I50" s="99"/>
      <c r="J50" s="99"/>
      <c r="K50" s="99">
        <v>0</v>
      </c>
      <c r="L50" s="99"/>
      <c r="M50" s="99"/>
      <c r="N50" s="99"/>
      <c r="O50" s="78">
        <f t="shared" si="8"/>
        <v>0</v>
      </c>
      <c r="P50" s="79" t="str">
        <f t="shared" si="9"/>
        <v>CUMPLE</v>
      </c>
      <c r="Q50" s="140"/>
      <c r="R50" s="74" t="s">
        <v>25</v>
      </c>
      <c r="S50" s="74" t="s">
        <v>35</v>
      </c>
      <c r="T50" s="74" t="s">
        <v>62</v>
      </c>
      <c r="U50" s="148">
        <v>0</v>
      </c>
      <c r="V50" s="146"/>
      <c r="W50" s="147"/>
      <c r="X50" s="91">
        <v>0</v>
      </c>
      <c r="Y50" s="99"/>
      <c r="Z50" s="99"/>
      <c r="AA50" s="99">
        <v>0</v>
      </c>
      <c r="AB50" s="99"/>
      <c r="AC50" s="99"/>
      <c r="AD50" s="99"/>
      <c r="AE50" s="78">
        <f t="shared" si="10"/>
        <v>0</v>
      </c>
      <c r="AF50" s="79" t="str">
        <f t="shared" si="11"/>
        <v>CUMPLE</v>
      </c>
      <c r="AG50" s="140"/>
      <c r="AH50" s="74" t="s">
        <v>25</v>
      </c>
      <c r="AI50" s="74" t="s">
        <v>63</v>
      </c>
      <c r="AJ50" s="74" t="s">
        <v>64</v>
      </c>
      <c r="AK50" s="99">
        <v>0</v>
      </c>
      <c r="AL50" s="99"/>
      <c r="AM50" s="99"/>
      <c r="AN50" s="99">
        <v>0</v>
      </c>
      <c r="AO50" s="99"/>
      <c r="AP50" s="99"/>
      <c r="AQ50" s="99">
        <v>0</v>
      </c>
      <c r="AR50" s="99"/>
      <c r="AS50" s="99"/>
      <c r="AT50" s="99"/>
      <c r="AU50" s="143">
        <f t="shared" si="12"/>
        <v>0</v>
      </c>
      <c r="AV50" s="79" t="str">
        <f t="shared" si="13"/>
        <v>CUMPLE</v>
      </c>
      <c r="AW50" s="87"/>
      <c r="AX50" s="74" t="s">
        <v>25</v>
      </c>
      <c r="AY50" s="74" t="s">
        <v>65</v>
      </c>
      <c r="AZ50" s="74" t="s">
        <v>66</v>
      </c>
      <c r="BA50" s="99">
        <v>0</v>
      </c>
      <c r="BB50" s="99"/>
      <c r="BC50" s="99"/>
      <c r="BD50" s="99">
        <v>0</v>
      </c>
      <c r="BE50" s="99"/>
      <c r="BF50" s="99"/>
      <c r="BG50" s="99">
        <v>0</v>
      </c>
      <c r="BH50" s="99"/>
      <c r="BI50" s="99"/>
      <c r="BJ50" s="99"/>
      <c r="BK50" s="143">
        <f t="shared" si="14"/>
        <v>0</v>
      </c>
      <c r="BL50" s="144" t="str">
        <f t="shared" si="15"/>
        <v>CUMPLE</v>
      </c>
    </row>
    <row r="51" spans="1:64" ht="15.75" customHeight="1" x14ac:dyDescent="0.25">
      <c r="A51" s="140"/>
      <c r="B51" s="74" t="s">
        <v>67</v>
      </c>
      <c r="C51" s="74" t="s">
        <v>68</v>
      </c>
      <c r="D51" s="74" t="s">
        <v>69</v>
      </c>
      <c r="E51" s="149">
        <v>0</v>
      </c>
      <c r="F51" s="150"/>
      <c r="G51" s="151"/>
      <c r="H51" s="91">
        <v>0</v>
      </c>
      <c r="I51" s="99"/>
      <c r="J51" s="99"/>
      <c r="K51" s="99">
        <v>0</v>
      </c>
      <c r="L51" s="99"/>
      <c r="M51" s="99"/>
      <c r="N51" s="99"/>
      <c r="O51" s="78">
        <f t="shared" si="8"/>
        <v>0</v>
      </c>
      <c r="P51" s="79" t="str">
        <f t="shared" si="9"/>
        <v>CUMPLE</v>
      </c>
      <c r="Q51" s="140"/>
      <c r="R51" s="74" t="s">
        <v>67</v>
      </c>
      <c r="S51" s="74" t="s">
        <v>70</v>
      </c>
      <c r="T51" s="74" t="s">
        <v>71</v>
      </c>
      <c r="U51" s="152">
        <v>0</v>
      </c>
      <c r="V51" s="150"/>
      <c r="W51" s="151"/>
      <c r="X51" s="91">
        <v>0</v>
      </c>
      <c r="Y51" s="99"/>
      <c r="Z51" s="99"/>
      <c r="AA51" s="99">
        <v>0</v>
      </c>
      <c r="AB51" s="99"/>
      <c r="AC51" s="99"/>
      <c r="AD51" s="99"/>
      <c r="AE51" s="78">
        <f t="shared" si="10"/>
        <v>0</v>
      </c>
      <c r="AF51" s="79" t="str">
        <f t="shared" si="11"/>
        <v>CUMPLE</v>
      </c>
      <c r="AG51" s="140"/>
      <c r="AH51" s="74" t="s">
        <v>67</v>
      </c>
      <c r="AI51" s="74" t="s">
        <v>72</v>
      </c>
      <c r="AJ51" s="74" t="s">
        <v>73</v>
      </c>
      <c r="AK51" s="99">
        <v>0</v>
      </c>
      <c r="AL51" s="99"/>
      <c r="AM51" s="99"/>
      <c r="AN51" s="99">
        <v>0</v>
      </c>
      <c r="AO51" s="99"/>
      <c r="AP51" s="99"/>
      <c r="AQ51" s="99">
        <v>0</v>
      </c>
      <c r="AR51" s="99"/>
      <c r="AS51" s="99"/>
      <c r="AT51" s="99"/>
      <c r="AU51" s="143">
        <f t="shared" si="12"/>
        <v>0</v>
      </c>
      <c r="AV51" s="79" t="str">
        <f t="shared" si="13"/>
        <v>CUMPLE</v>
      </c>
      <c r="AW51" s="87"/>
      <c r="AX51" s="74" t="s">
        <v>67</v>
      </c>
      <c r="AY51" s="74" t="s">
        <v>74</v>
      </c>
      <c r="AZ51" s="74" t="s">
        <v>75</v>
      </c>
      <c r="BA51" s="99">
        <v>0</v>
      </c>
      <c r="BB51" s="99"/>
      <c r="BC51" s="99"/>
      <c r="BD51" s="99">
        <v>0</v>
      </c>
      <c r="BE51" s="99"/>
      <c r="BF51" s="99"/>
      <c r="BG51" s="99">
        <v>0</v>
      </c>
      <c r="BH51" s="99"/>
      <c r="BI51" s="99"/>
      <c r="BJ51" s="99"/>
      <c r="BK51" s="143">
        <f t="shared" si="14"/>
        <v>0</v>
      </c>
      <c r="BL51" s="144" t="str">
        <f t="shared" si="15"/>
        <v>CUMPLE</v>
      </c>
    </row>
    <row r="52" spans="1:64" ht="15.75" customHeight="1" x14ac:dyDescent="0.25">
      <c r="A52" s="140"/>
      <c r="B52" s="74" t="s">
        <v>67</v>
      </c>
      <c r="C52" s="74" t="s">
        <v>76</v>
      </c>
      <c r="D52" s="74" t="s">
        <v>77</v>
      </c>
      <c r="E52" s="141">
        <v>0</v>
      </c>
      <c r="F52" s="99"/>
      <c r="G52" s="99"/>
      <c r="H52" s="91">
        <v>0</v>
      </c>
      <c r="I52" s="99"/>
      <c r="J52" s="99"/>
      <c r="K52" s="99">
        <v>0</v>
      </c>
      <c r="L52" s="99"/>
      <c r="M52" s="99"/>
      <c r="N52" s="99"/>
      <c r="O52" s="78">
        <f t="shared" si="8"/>
        <v>0</v>
      </c>
      <c r="P52" s="79" t="str">
        <f t="shared" si="9"/>
        <v>CUMPLE</v>
      </c>
      <c r="Q52" s="140"/>
      <c r="R52" s="74" t="s">
        <v>67</v>
      </c>
      <c r="S52" s="74" t="s">
        <v>78</v>
      </c>
      <c r="T52" s="74" t="s">
        <v>79</v>
      </c>
      <c r="U52" s="91">
        <v>0</v>
      </c>
      <c r="V52" s="99"/>
      <c r="W52" s="99"/>
      <c r="X52" s="91">
        <v>0</v>
      </c>
      <c r="Y52" s="99"/>
      <c r="Z52" s="99"/>
      <c r="AA52" s="99">
        <v>0</v>
      </c>
      <c r="AB52" s="99"/>
      <c r="AC52" s="99"/>
      <c r="AD52" s="99"/>
      <c r="AE52" s="78">
        <f t="shared" si="10"/>
        <v>0</v>
      </c>
      <c r="AF52" s="79" t="str">
        <f t="shared" si="11"/>
        <v>CUMPLE</v>
      </c>
      <c r="AG52" s="140"/>
      <c r="AH52" s="74" t="s">
        <v>67</v>
      </c>
      <c r="AI52" s="74" t="s">
        <v>80</v>
      </c>
      <c r="AJ52" s="74" t="s">
        <v>81</v>
      </c>
      <c r="AK52" s="99">
        <v>0</v>
      </c>
      <c r="AL52" s="99"/>
      <c r="AM52" s="99"/>
      <c r="AN52" s="99">
        <v>0</v>
      </c>
      <c r="AO52" s="99"/>
      <c r="AP52" s="99"/>
      <c r="AQ52" s="99">
        <v>0</v>
      </c>
      <c r="AR52" s="99"/>
      <c r="AS52" s="99"/>
      <c r="AT52" s="99"/>
      <c r="AU52" s="143">
        <f t="shared" si="12"/>
        <v>0</v>
      </c>
      <c r="AV52" s="79" t="str">
        <f t="shared" si="13"/>
        <v>CUMPLE</v>
      </c>
      <c r="AW52" s="87"/>
      <c r="AX52" s="74" t="s">
        <v>67</v>
      </c>
      <c r="AY52" s="74" t="s">
        <v>76</v>
      </c>
      <c r="AZ52" s="74" t="s">
        <v>82</v>
      </c>
      <c r="BA52" s="99">
        <v>0</v>
      </c>
      <c r="BB52" s="99"/>
      <c r="BC52" s="99"/>
      <c r="BD52" s="99">
        <v>0</v>
      </c>
      <c r="BE52" s="99"/>
      <c r="BF52" s="99"/>
      <c r="BG52" s="99">
        <v>0</v>
      </c>
      <c r="BH52" s="99"/>
      <c r="BI52" s="99"/>
      <c r="BJ52" s="99"/>
      <c r="BK52" s="143">
        <f t="shared" si="14"/>
        <v>0</v>
      </c>
      <c r="BL52" s="144" t="str">
        <f t="shared" si="15"/>
        <v>CUMPLE</v>
      </c>
    </row>
    <row r="53" spans="1:64" ht="15.75" customHeight="1" x14ac:dyDescent="0.25">
      <c r="A53" s="140"/>
      <c r="B53" s="74" t="s">
        <v>67</v>
      </c>
      <c r="C53" s="74" t="s">
        <v>83</v>
      </c>
      <c r="D53" s="74" t="s">
        <v>84</v>
      </c>
      <c r="E53" s="99">
        <v>0</v>
      </c>
      <c r="F53" s="99"/>
      <c r="G53" s="99"/>
      <c r="H53" s="99">
        <v>0</v>
      </c>
      <c r="I53" s="99"/>
      <c r="J53" s="99"/>
      <c r="K53" s="99">
        <v>0</v>
      </c>
      <c r="L53" s="99"/>
      <c r="M53" s="99"/>
      <c r="N53" s="99"/>
      <c r="O53" s="78">
        <f t="shared" si="8"/>
        <v>0</v>
      </c>
      <c r="P53" s="79" t="str">
        <f t="shared" si="9"/>
        <v>CUMPLE</v>
      </c>
      <c r="Q53" s="140"/>
      <c r="R53" s="74" t="s">
        <v>67</v>
      </c>
      <c r="S53" s="74" t="s">
        <v>85</v>
      </c>
      <c r="T53" s="74" t="s">
        <v>86</v>
      </c>
      <c r="U53" s="91">
        <v>0</v>
      </c>
      <c r="V53" s="99"/>
      <c r="W53" s="99"/>
      <c r="X53" s="99">
        <v>0</v>
      </c>
      <c r="Y53" s="99"/>
      <c r="Z53" s="99"/>
      <c r="AA53" s="99">
        <v>0</v>
      </c>
      <c r="AB53" s="99"/>
      <c r="AC53" s="99"/>
      <c r="AD53" s="99"/>
      <c r="AE53" s="78">
        <f t="shared" si="10"/>
        <v>0</v>
      </c>
      <c r="AF53" s="79" t="str">
        <f t="shared" si="11"/>
        <v>CUMPLE</v>
      </c>
      <c r="AG53" s="140"/>
      <c r="AH53" s="74" t="s">
        <v>67</v>
      </c>
      <c r="AI53" s="74" t="s">
        <v>87</v>
      </c>
      <c r="AJ53" s="74" t="s">
        <v>88</v>
      </c>
      <c r="AK53" s="99">
        <v>0</v>
      </c>
      <c r="AL53" s="99"/>
      <c r="AM53" s="99"/>
      <c r="AN53" s="99">
        <v>0</v>
      </c>
      <c r="AO53" s="99"/>
      <c r="AP53" s="99"/>
      <c r="AQ53" s="99">
        <v>0</v>
      </c>
      <c r="AR53" s="99"/>
      <c r="AS53" s="99"/>
      <c r="AT53" s="99"/>
      <c r="AU53" s="143">
        <f t="shared" si="12"/>
        <v>0</v>
      </c>
      <c r="AV53" s="79" t="str">
        <f t="shared" si="13"/>
        <v>CUMPLE</v>
      </c>
      <c r="AW53" s="87"/>
      <c r="AX53" s="74" t="s">
        <v>67</v>
      </c>
      <c r="AY53" s="74" t="s">
        <v>89</v>
      </c>
      <c r="AZ53" s="74" t="s">
        <v>90</v>
      </c>
      <c r="BA53" s="99">
        <v>0</v>
      </c>
      <c r="BB53" s="99"/>
      <c r="BC53" s="99"/>
      <c r="BD53" s="99">
        <v>0</v>
      </c>
      <c r="BE53" s="99"/>
      <c r="BF53" s="99"/>
      <c r="BG53" s="99">
        <v>0</v>
      </c>
      <c r="BH53" s="99"/>
      <c r="BI53" s="99"/>
      <c r="BJ53" s="99"/>
      <c r="BK53" s="143">
        <f t="shared" si="14"/>
        <v>0</v>
      </c>
      <c r="BL53" s="144" t="str">
        <f t="shared" si="15"/>
        <v>CUMPLE</v>
      </c>
    </row>
    <row r="54" spans="1:64" ht="15.75" customHeight="1" x14ac:dyDescent="0.25">
      <c r="A54" s="140"/>
      <c r="B54" s="74" t="s">
        <v>67</v>
      </c>
      <c r="C54" s="74" t="s">
        <v>91</v>
      </c>
      <c r="D54" s="74" t="s">
        <v>92</v>
      </c>
      <c r="E54" s="99">
        <v>0</v>
      </c>
      <c r="F54" s="99"/>
      <c r="G54" s="99"/>
      <c r="H54" s="99">
        <v>0</v>
      </c>
      <c r="I54" s="99"/>
      <c r="J54" s="99"/>
      <c r="K54" s="99">
        <v>0</v>
      </c>
      <c r="L54" s="99"/>
      <c r="M54" s="99"/>
      <c r="N54" s="99"/>
      <c r="O54" s="78">
        <f t="shared" si="8"/>
        <v>0</v>
      </c>
      <c r="P54" s="79" t="str">
        <f t="shared" si="9"/>
        <v>CUMPLE</v>
      </c>
      <c r="Q54" s="140"/>
      <c r="R54" s="74" t="s">
        <v>67</v>
      </c>
      <c r="S54" s="74" t="s">
        <v>93</v>
      </c>
      <c r="T54" s="74" t="s">
        <v>94</v>
      </c>
      <c r="U54" s="91">
        <v>0</v>
      </c>
      <c r="V54" s="99"/>
      <c r="W54" s="99"/>
      <c r="X54" s="99">
        <v>0</v>
      </c>
      <c r="Y54" s="99"/>
      <c r="Z54" s="99"/>
      <c r="AA54" s="99">
        <v>0</v>
      </c>
      <c r="AB54" s="99"/>
      <c r="AC54" s="99"/>
      <c r="AD54" s="99"/>
      <c r="AE54" s="78">
        <f t="shared" si="10"/>
        <v>0</v>
      </c>
      <c r="AF54" s="79" t="str">
        <f t="shared" si="11"/>
        <v>CUMPLE</v>
      </c>
      <c r="AG54" s="140"/>
      <c r="AH54" s="74" t="s">
        <v>67</v>
      </c>
      <c r="AI54" s="74" t="s">
        <v>91</v>
      </c>
      <c r="AJ54" s="74" t="s">
        <v>95</v>
      </c>
      <c r="AK54" s="99">
        <v>0</v>
      </c>
      <c r="AL54" s="99"/>
      <c r="AM54" s="99"/>
      <c r="AN54" s="99">
        <v>0</v>
      </c>
      <c r="AO54" s="99"/>
      <c r="AP54" s="99"/>
      <c r="AQ54" s="99">
        <v>0</v>
      </c>
      <c r="AR54" s="99"/>
      <c r="AS54" s="99"/>
      <c r="AT54" s="99"/>
      <c r="AU54" s="143">
        <f t="shared" si="12"/>
        <v>0</v>
      </c>
      <c r="AV54" s="79" t="str">
        <f t="shared" si="13"/>
        <v>CUMPLE</v>
      </c>
      <c r="AW54" s="87"/>
      <c r="AX54" s="74" t="s">
        <v>67</v>
      </c>
      <c r="AY54" s="74" t="s">
        <v>28</v>
      </c>
      <c r="AZ54" s="74" t="s">
        <v>96</v>
      </c>
      <c r="BA54" s="99">
        <v>0</v>
      </c>
      <c r="BB54" s="99"/>
      <c r="BC54" s="99"/>
      <c r="BD54" s="99">
        <v>0</v>
      </c>
      <c r="BE54" s="99"/>
      <c r="BF54" s="99"/>
      <c r="BG54" s="99">
        <v>0</v>
      </c>
      <c r="BH54" s="99"/>
      <c r="BI54" s="99"/>
      <c r="BJ54" s="99"/>
      <c r="BK54" s="143">
        <f t="shared" si="14"/>
        <v>0</v>
      </c>
      <c r="BL54" s="144" t="str">
        <f t="shared" si="15"/>
        <v>CUMPLE</v>
      </c>
    </row>
    <row r="55" spans="1:64" ht="17.25" customHeight="1" x14ac:dyDescent="0.25">
      <c r="A55" s="140"/>
      <c r="B55" s="74" t="s">
        <v>67</v>
      </c>
      <c r="C55" s="74" t="s">
        <v>65</v>
      </c>
      <c r="D55" s="74" t="s">
        <v>97</v>
      </c>
      <c r="E55" s="99">
        <v>0</v>
      </c>
      <c r="F55" s="99"/>
      <c r="G55" s="99"/>
      <c r="H55" s="99">
        <v>0</v>
      </c>
      <c r="I55" s="99"/>
      <c r="J55" s="99"/>
      <c r="K55" s="99">
        <v>0</v>
      </c>
      <c r="L55" s="99"/>
      <c r="M55" s="99"/>
      <c r="N55" s="99"/>
      <c r="O55" s="78">
        <f t="shared" si="8"/>
        <v>0</v>
      </c>
      <c r="P55" s="79" t="str">
        <f t="shared" si="9"/>
        <v>CUMPLE</v>
      </c>
      <c r="Q55" s="140"/>
      <c r="R55" s="74" t="s">
        <v>67</v>
      </c>
      <c r="S55" s="74" t="s">
        <v>98</v>
      </c>
      <c r="T55" s="74" t="s">
        <v>99</v>
      </c>
      <c r="U55" s="91">
        <v>0</v>
      </c>
      <c r="V55" s="99"/>
      <c r="W55" s="99"/>
      <c r="X55" s="99">
        <v>0</v>
      </c>
      <c r="Y55" s="99"/>
      <c r="Z55" s="99"/>
      <c r="AA55" s="99">
        <v>0</v>
      </c>
      <c r="AB55" s="99"/>
      <c r="AC55" s="99"/>
      <c r="AD55" s="99"/>
      <c r="AE55" s="78">
        <f t="shared" si="10"/>
        <v>0</v>
      </c>
      <c r="AF55" s="79" t="str">
        <f t="shared" si="11"/>
        <v>CUMPLE</v>
      </c>
      <c r="AG55" s="140"/>
      <c r="AH55" s="74" t="s">
        <v>67</v>
      </c>
      <c r="AI55" s="74" t="s">
        <v>100</v>
      </c>
      <c r="AJ55" s="74" t="s">
        <v>101</v>
      </c>
      <c r="AK55" s="99">
        <v>0</v>
      </c>
      <c r="AL55" s="99"/>
      <c r="AM55" s="99"/>
      <c r="AN55" s="99">
        <v>0</v>
      </c>
      <c r="AO55" s="99"/>
      <c r="AP55" s="99"/>
      <c r="AQ55" s="99">
        <v>0</v>
      </c>
      <c r="AR55" s="99"/>
      <c r="AS55" s="99"/>
      <c r="AT55" s="99"/>
      <c r="AU55" s="143">
        <f t="shared" si="12"/>
        <v>0</v>
      </c>
      <c r="AV55" s="79" t="str">
        <f t="shared" si="13"/>
        <v>CUMPLE</v>
      </c>
      <c r="AW55" s="87"/>
      <c r="AX55" s="74" t="s">
        <v>67</v>
      </c>
      <c r="AY55" s="74" t="s">
        <v>102</v>
      </c>
      <c r="AZ55" s="74" t="s">
        <v>103</v>
      </c>
      <c r="BA55" s="99">
        <v>0</v>
      </c>
      <c r="BB55" s="99"/>
      <c r="BC55" s="99"/>
      <c r="BD55" s="99">
        <v>0</v>
      </c>
      <c r="BE55" s="99"/>
      <c r="BF55" s="99"/>
      <c r="BG55" s="99">
        <v>0</v>
      </c>
      <c r="BH55" s="99"/>
      <c r="BI55" s="99"/>
      <c r="BJ55" s="99"/>
      <c r="BK55" s="143">
        <f t="shared" si="14"/>
        <v>0</v>
      </c>
      <c r="BL55" s="144" t="str">
        <f t="shared" si="15"/>
        <v>CUMPLE</v>
      </c>
    </row>
    <row r="56" spans="1:64" ht="15.75" customHeight="1" x14ac:dyDescent="0.25">
      <c r="A56" s="140"/>
      <c r="B56" s="74" t="s">
        <v>104</v>
      </c>
      <c r="C56" s="74" t="s">
        <v>105</v>
      </c>
      <c r="D56" s="74" t="s">
        <v>106</v>
      </c>
      <c r="E56" s="99">
        <v>0</v>
      </c>
      <c r="F56" s="99"/>
      <c r="G56" s="99"/>
      <c r="H56" s="99">
        <v>0</v>
      </c>
      <c r="I56" s="99"/>
      <c r="J56" s="99"/>
      <c r="K56" s="99">
        <v>0</v>
      </c>
      <c r="L56" s="99"/>
      <c r="M56" s="99"/>
      <c r="N56" s="99"/>
      <c r="O56" s="78">
        <f t="shared" si="8"/>
        <v>0</v>
      </c>
      <c r="P56" s="79" t="str">
        <f t="shared" si="9"/>
        <v>CUMPLE</v>
      </c>
      <c r="Q56" s="140"/>
      <c r="R56" s="74" t="s">
        <v>104</v>
      </c>
      <c r="S56" s="74" t="s">
        <v>107</v>
      </c>
      <c r="T56" s="74" t="s">
        <v>108</v>
      </c>
      <c r="U56" s="91">
        <v>0</v>
      </c>
      <c r="V56" s="99"/>
      <c r="W56" s="99"/>
      <c r="X56" s="99">
        <v>0</v>
      </c>
      <c r="Y56" s="99"/>
      <c r="Z56" s="99"/>
      <c r="AA56" s="99">
        <v>0</v>
      </c>
      <c r="AB56" s="99"/>
      <c r="AC56" s="99"/>
      <c r="AD56" s="99"/>
      <c r="AE56" s="78">
        <f t="shared" si="10"/>
        <v>0</v>
      </c>
      <c r="AF56" s="79" t="str">
        <f t="shared" si="11"/>
        <v>CUMPLE</v>
      </c>
      <c r="AG56" s="140"/>
      <c r="AH56" s="74" t="s">
        <v>104</v>
      </c>
      <c r="AI56" s="74" t="s">
        <v>109</v>
      </c>
      <c r="AJ56" s="74" t="s">
        <v>110</v>
      </c>
      <c r="AK56" s="99">
        <v>0</v>
      </c>
      <c r="AL56" s="99"/>
      <c r="AM56" s="99"/>
      <c r="AN56" s="99">
        <v>0</v>
      </c>
      <c r="AO56" s="99"/>
      <c r="AP56" s="99"/>
      <c r="AQ56" s="99">
        <v>0</v>
      </c>
      <c r="AR56" s="99"/>
      <c r="AS56" s="99"/>
      <c r="AT56" s="99"/>
      <c r="AU56" s="143">
        <f t="shared" si="12"/>
        <v>0</v>
      </c>
      <c r="AV56" s="79" t="str">
        <f t="shared" si="13"/>
        <v>CUMPLE</v>
      </c>
      <c r="AW56" s="87"/>
      <c r="AX56" s="74" t="s">
        <v>104</v>
      </c>
      <c r="AY56" s="74" t="s">
        <v>111</v>
      </c>
      <c r="AZ56" s="74" t="s">
        <v>112</v>
      </c>
      <c r="BA56" s="99">
        <v>0</v>
      </c>
      <c r="BB56" s="99"/>
      <c r="BC56" s="99"/>
      <c r="BD56" s="99">
        <v>0</v>
      </c>
      <c r="BE56" s="99"/>
      <c r="BF56" s="99"/>
      <c r="BG56" s="99">
        <v>0</v>
      </c>
      <c r="BH56" s="99"/>
      <c r="BI56" s="99"/>
      <c r="BJ56" s="99"/>
      <c r="BK56" s="143">
        <f t="shared" si="14"/>
        <v>0</v>
      </c>
      <c r="BL56" s="144" t="str">
        <f t="shared" si="15"/>
        <v>CUMPLE</v>
      </c>
    </row>
    <row r="57" spans="1:64" ht="15.75" customHeight="1" x14ac:dyDescent="0.25">
      <c r="A57" s="140"/>
      <c r="B57" s="74" t="s">
        <v>104</v>
      </c>
      <c r="C57" s="74" t="s">
        <v>113</v>
      </c>
      <c r="D57" s="74" t="s">
        <v>114</v>
      </c>
      <c r="E57" s="99">
        <v>0</v>
      </c>
      <c r="F57" s="99"/>
      <c r="G57" s="99"/>
      <c r="H57" s="99">
        <v>0</v>
      </c>
      <c r="I57" s="99"/>
      <c r="J57" s="99"/>
      <c r="K57" s="99">
        <v>0</v>
      </c>
      <c r="L57" s="99"/>
      <c r="M57" s="99"/>
      <c r="N57" s="99"/>
      <c r="O57" s="78">
        <f t="shared" si="8"/>
        <v>0</v>
      </c>
      <c r="P57" s="79" t="str">
        <f t="shared" si="9"/>
        <v>CUMPLE</v>
      </c>
      <c r="Q57" s="140"/>
      <c r="R57" s="74" t="s">
        <v>104</v>
      </c>
      <c r="S57" s="74" t="s">
        <v>28</v>
      </c>
      <c r="T57" s="74" t="s">
        <v>260</v>
      </c>
      <c r="U57" s="91">
        <v>0</v>
      </c>
      <c r="V57" s="99"/>
      <c r="W57" s="99"/>
      <c r="X57" s="99">
        <v>0</v>
      </c>
      <c r="Y57" s="99"/>
      <c r="Z57" s="99"/>
      <c r="AA57" s="99">
        <v>0</v>
      </c>
      <c r="AB57" s="99"/>
      <c r="AC57" s="99"/>
      <c r="AD57" s="99"/>
      <c r="AE57" s="78">
        <f t="shared" si="10"/>
        <v>0</v>
      </c>
      <c r="AF57" s="79" t="str">
        <f t="shared" si="11"/>
        <v>CUMPLE</v>
      </c>
      <c r="AG57" s="140"/>
      <c r="AH57" s="74" t="s">
        <v>104</v>
      </c>
      <c r="AI57" s="74" t="s">
        <v>115</v>
      </c>
      <c r="AJ57" s="74" t="s">
        <v>116</v>
      </c>
      <c r="AK57" s="99">
        <v>0</v>
      </c>
      <c r="AL57" s="99"/>
      <c r="AM57" s="99"/>
      <c r="AN57" s="99">
        <v>1</v>
      </c>
      <c r="AO57" s="99"/>
      <c r="AP57" s="99"/>
      <c r="AQ57" s="99">
        <v>0</v>
      </c>
      <c r="AR57" s="99"/>
      <c r="AS57" s="99"/>
      <c r="AT57" s="99"/>
      <c r="AU57" s="143">
        <f t="shared" si="12"/>
        <v>1</v>
      </c>
      <c r="AV57" s="79" t="str">
        <f t="shared" si="13"/>
        <v>INCUMPLE</v>
      </c>
      <c r="AW57" s="87"/>
      <c r="AX57" s="74" t="s">
        <v>104</v>
      </c>
      <c r="AY57" s="74" t="s">
        <v>117</v>
      </c>
      <c r="AZ57" s="74" t="s">
        <v>118</v>
      </c>
      <c r="BA57" s="99">
        <v>0</v>
      </c>
      <c r="BB57" s="99"/>
      <c r="BC57" s="99"/>
      <c r="BD57" s="99">
        <v>0</v>
      </c>
      <c r="BE57" s="99"/>
      <c r="BF57" s="99"/>
      <c r="BG57" s="99">
        <v>0</v>
      </c>
      <c r="BH57" s="99"/>
      <c r="BI57" s="99"/>
      <c r="BJ57" s="99"/>
      <c r="BK57" s="143">
        <f t="shared" si="14"/>
        <v>0</v>
      </c>
      <c r="BL57" s="144" t="str">
        <f t="shared" si="15"/>
        <v>CUMPLE</v>
      </c>
    </row>
    <row r="58" spans="1:64" ht="15.75" customHeight="1" x14ac:dyDescent="0.25">
      <c r="A58" s="140"/>
      <c r="B58" s="74" t="s">
        <v>104</v>
      </c>
      <c r="C58" s="74" t="s">
        <v>119</v>
      </c>
      <c r="D58" s="74" t="s">
        <v>120</v>
      </c>
      <c r="E58" s="99">
        <v>0</v>
      </c>
      <c r="F58" s="99"/>
      <c r="G58" s="99"/>
      <c r="H58" s="99">
        <v>0</v>
      </c>
      <c r="I58" s="99"/>
      <c r="J58" s="99"/>
      <c r="K58" s="99">
        <v>0</v>
      </c>
      <c r="L58" s="99"/>
      <c r="M58" s="99"/>
      <c r="N58" s="99"/>
      <c r="O58" s="78">
        <f t="shared" si="8"/>
        <v>0</v>
      </c>
      <c r="P58" s="79" t="str">
        <f t="shared" si="9"/>
        <v>CUMPLE</v>
      </c>
      <c r="Q58" s="140"/>
      <c r="R58" s="74" t="s">
        <v>104</v>
      </c>
      <c r="S58" s="74" t="s">
        <v>121</v>
      </c>
      <c r="T58" s="74" t="s">
        <v>122</v>
      </c>
      <c r="U58" s="91">
        <v>0</v>
      </c>
      <c r="V58" s="99"/>
      <c r="W58" s="99"/>
      <c r="X58" s="99">
        <v>0</v>
      </c>
      <c r="Y58" s="99"/>
      <c r="Z58" s="99"/>
      <c r="AA58" s="99">
        <v>0</v>
      </c>
      <c r="AB58" s="99"/>
      <c r="AC58" s="99"/>
      <c r="AD58" s="99"/>
      <c r="AE58" s="78">
        <f t="shared" si="10"/>
        <v>0</v>
      </c>
      <c r="AF58" s="79" t="str">
        <f t="shared" si="11"/>
        <v>CUMPLE</v>
      </c>
      <c r="AG58" s="140"/>
      <c r="AH58" s="74" t="s">
        <v>104</v>
      </c>
      <c r="AI58" s="74" t="s">
        <v>123</v>
      </c>
      <c r="AJ58" s="74" t="s">
        <v>124</v>
      </c>
      <c r="AK58" s="141">
        <v>0</v>
      </c>
      <c r="AL58" s="99"/>
      <c r="AM58" s="99"/>
      <c r="AN58" s="99">
        <v>0</v>
      </c>
      <c r="AO58" s="99"/>
      <c r="AP58" s="99"/>
      <c r="AQ58" s="99">
        <v>0</v>
      </c>
      <c r="AR58" s="99"/>
      <c r="AS58" s="99"/>
      <c r="AT58" s="99"/>
      <c r="AU58" s="143">
        <f t="shared" si="12"/>
        <v>0</v>
      </c>
      <c r="AV58" s="79" t="str">
        <f t="shared" si="13"/>
        <v>CUMPLE</v>
      </c>
      <c r="AW58" s="87"/>
      <c r="AX58" s="74" t="s">
        <v>104</v>
      </c>
      <c r="AY58" s="74" t="s">
        <v>125</v>
      </c>
      <c r="AZ58" s="74" t="s">
        <v>126</v>
      </c>
      <c r="BA58" s="99">
        <v>0</v>
      </c>
      <c r="BB58" s="99"/>
      <c r="BC58" s="99"/>
      <c r="BD58" s="99">
        <v>0</v>
      </c>
      <c r="BE58" s="99"/>
      <c r="BF58" s="99"/>
      <c r="BG58" s="99">
        <v>0</v>
      </c>
      <c r="BH58" s="99"/>
      <c r="BI58" s="99"/>
      <c r="BJ58" s="99"/>
      <c r="BK58" s="143">
        <f t="shared" si="14"/>
        <v>0</v>
      </c>
      <c r="BL58" s="144" t="str">
        <f t="shared" si="15"/>
        <v>CUMPLE</v>
      </c>
    </row>
    <row r="59" spans="1:64" ht="15.75" customHeight="1" x14ac:dyDescent="0.25">
      <c r="A59" s="140"/>
      <c r="B59" s="74" t="s">
        <v>104</v>
      </c>
      <c r="C59" s="74" t="s">
        <v>127</v>
      </c>
      <c r="D59" s="74" t="s">
        <v>128</v>
      </c>
      <c r="E59" s="99">
        <v>0</v>
      </c>
      <c r="F59" s="99"/>
      <c r="G59" s="99"/>
      <c r="H59" s="99">
        <v>0</v>
      </c>
      <c r="I59" s="99"/>
      <c r="J59" s="99"/>
      <c r="K59" s="99">
        <v>0</v>
      </c>
      <c r="L59" s="99"/>
      <c r="M59" s="99"/>
      <c r="N59" s="99"/>
      <c r="O59" s="78">
        <f t="shared" si="8"/>
        <v>0</v>
      </c>
      <c r="P59" s="79" t="str">
        <f t="shared" si="9"/>
        <v>CUMPLE</v>
      </c>
      <c r="Q59" s="140"/>
      <c r="R59" s="74" t="s">
        <v>104</v>
      </c>
      <c r="S59" s="74" t="s">
        <v>129</v>
      </c>
      <c r="T59" s="74" t="s">
        <v>130</v>
      </c>
      <c r="U59" s="91">
        <v>0</v>
      </c>
      <c r="V59" s="99"/>
      <c r="W59" s="99"/>
      <c r="X59" s="99">
        <v>0</v>
      </c>
      <c r="Y59" s="99"/>
      <c r="Z59" s="99"/>
      <c r="AA59" s="99">
        <v>0</v>
      </c>
      <c r="AB59" s="99"/>
      <c r="AC59" s="99"/>
      <c r="AD59" s="99"/>
      <c r="AE59" s="78">
        <f t="shared" si="10"/>
        <v>0</v>
      </c>
      <c r="AF59" s="79" t="str">
        <f t="shared" si="11"/>
        <v>CUMPLE</v>
      </c>
      <c r="AG59" s="140"/>
      <c r="AH59" s="74" t="s">
        <v>104</v>
      </c>
      <c r="AI59" s="74" t="s">
        <v>131</v>
      </c>
      <c r="AJ59" s="74" t="s">
        <v>132</v>
      </c>
      <c r="AK59" s="99">
        <v>0</v>
      </c>
      <c r="AL59" s="99"/>
      <c r="AM59" s="99"/>
      <c r="AN59" s="99">
        <v>0</v>
      </c>
      <c r="AO59" s="99"/>
      <c r="AP59" s="99"/>
      <c r="AQ59" s="99">
        <v>0</v>
      </c>
      <c r="AR59" s="99"/>
      <c r="AS59" s="99"/>
      <c r="AT59" s="99"/>
      <c r="AU59" s="143">
        <f t="shared" si="12"/>
        <v>0</v>
      </c>
      <c r="AV59" s="79" t="str">
        <f t="shared" si="13"/>
        <v>CUMPLE</v>
      </c>
      <c r="AW59" s="87"/>
      <c r="AX59" s="74" t="s">
        <v>104</v>
      </c>
      <c r="AY59" s="74" t="s">
        <v>133</v>
      </c>
      <c r="AZ59" s="74" t="s">
        <v>134</v>
      </c>
      <c r="BA59" s="99">
        <v>0</v>
      </c>
      <c r="BB59" s="99"/>
      <c r="BC59" s="99"/>
      <c r="BD59" s="99">
        <v>0</v>
      </c>
      <c r="BE59" s="99"/>
      <c r="BF59" s="99"/>
      <c r="BG59" s="99">
        <v>0</v>
      </c>
      <c r="BH59" s="99"/>
      <c r="BI59" s="99"/>
      <c r="BJ59" s="99"/>
      <c r="BK59" s="143">
        <f t="shared" si="14"/>
        <v>0</v>
      </c>
      <c r="BL59" s="144" t="str">
        <f t="shared" si="15"/>
        <v>CUMPLE</v>
      </c>
    </row>
    <row r="60" spans="1:64" ht="15.75" customHeight="1" x14ac:dyDescent="0.25">
      <c r="A60" s="140"/>
      <c r="B60" s="74" t="s">
        <v>104</v>
      </c>
      <c r="C60" s="74" t="s">
        <v>135</v>
      </c>
      <c r="D60" s="74" t="s">
        <v>136</v>
      </c>
      <c r="E60" s="99">
        <v>0</v>
      </c>
      <c r="F60" s="99"/>
      <c r="G60" s="99"/>
      <c r="H60" s="99">
        <v>0</v>
      </c>
      <c r="I60" s="99"/>
      <c r="J60" s="99"/>
      <c r="K60" s="99">
        <v>0</v>
      </c>
      <c r="L60" s="99"/>
      <c r="M60" s="99"/>
      <c r="N60" s="99"/>
      <c r="O60" s="78">
        <f t="shared" si="8"/>
        <v>0</v>
      </c>
      <c r="P60" s="79" t="str">
        <f t="shared" si="9"/>
        <v>CUMPLE</v>
      </c>
      <c r="Q60" s="140"/>
      <c r="R60" s="74" t="s">
        <v>104</v>
      </c>
      <c r="S60" s="74" t="s">
        <v>137</v>
      </c>
      <c r="T60" s="74" t="s">
        <v>138</v>
      </c>
      <c r="U60" s="91">
        <v>0</v>
      </c>
      <c r="V60" s="99"/>
      <c r="W60" s="99"/>
      <c r="X60" s="99">
        <v>0</v>
      </c>
      <c r="Y60" s="99"/>
      <c r="Z60" s="99"/>
      <c r="AA60" s="99">
        <v>0</v>
      </c>
      <c r="AB60" s="99"/>
      <c r="AC60" s="99"/>
      <c r="AD60" s="99"/>
      <c r="AE60" s="78">
        <f t="shared" si="10"/>
        <v>0</v>
      </c>
      <c r="AF60" s="79" t="str">
        <f t="shared" si="11"/>
        <v>CUMPLE</v>
      </c>
      <c r="AG60" s="140"/>
      <c r="AH60" s="74" t="s">
        <v>104</v>
      </c>
      <c r="AI60" s="74" t="s">
        <v>139</v>
      </c>
      <c r="AJ60" s="74" t="s">
        <v>140</v>
      </c>
      <c r="AK60" s="99">
        <v>0</v>
      </c>
      <c r="AL60" s="99"/>
      <c r="AM60" s="99"/>
      <c r="AN60" s="99">
        <v>0</v>
      </c>
      <c r="AO60" s="99"/>
      <c r="AP60" s="99"/>
      <c r="AQ60" s="99">
        <v>0</v>
      </c>
      <c r="AR60" s="99"/>
      <c r="AS60" s="99"/>
      <c r="AT60" s="99"/>
      <c r="AU60" s="143">
        <f t="shared" si="12"/>
        <v>0</v>
      </c>
      <c r="AV60" s="79" t="str">
        <f t="shared" si="13"/>
        <v>CUMPLE</v>
      </c>
      <c r="AW60" s="87"/>
      <c r="AX60" s="74" t="s">
        <v>104</v>
      </c>
      <c r="AY60" s="74" t="s">
        <v>141</v>
      </c>
      <c r="AZ60" s="74" t="s">
        <v>142</v>
      </c>
      <c r="BA60" s="99">
        <v>0</v>
      </c>
      <c r="BB60" s="99"/>
      <c r="BC60" s="99"/>
      <c r="BD60" s="99">
        <v>0</v>
      </c>
      <c r="BE60" s="99"/>
      <c r="BF60" s="99"/>
      <c r="BG60" s="99">
        <v>0</v>
      </c>
      <c r="BH60" s="99"/>
      <c r="BI60" s="99"/>
      <c r="BJ60" s="99"/>
      <c r="BK60" s="143">
        <f t="shared" si="14"/>
        <v>0</v>
      </c>
      <c r="BL60" s="144" t="str">
        <f t="shared" si="15"/>
        <v>CUMPLE</v>
      </c>
    </row>
    <row r="61" spans="1:64" ht="15" customHeight="1" x14ac:dyDescent="0.25">
      <c r="A61" s="140"/>
      <c r="B61" s="74" t="s">
        <v>143</v>
      </c>
      <c r="C61" s="74" t="s">
        <v>144</v>
      </c>
      <c r="D61" s="74" t="s">
        <v>145</v>
      </c>
      <c r="E61" s="99">
        <v>0</v>
      </c>
      <c r="F61" s="99"/>
      <c r="G61" s="99"/>
      <c r="H61" s="99">
        <v>0</v>
      </c>
      <c r="I61" s="99"/>
      <c r="J61" s="99"/>
      <c r="K61" s="99">
        <v>0</v>
      </c>
      <c r="L61" s="99"/>
      <c r="M61" s="99"/>
      <c r="N61" s="99"/>
      <c r="O61" s="78">
        <f t="shared" si="8"/>
        <v>0</v>
      </c>
      <c r="P61" s="79" t="str">
        <f t="shared" si="9"/>
        <v>CUMPLE</v>
      </c>
      <c r="Q61" s="140"/>
      <c r="R61" s="74" t="s">
        <v>143</v>
      </c>
      <c r="S61" s="74" t="s">
        <v>146</v>
      </c>
      <c r="T61" s="74" t="s">
        <v>147</v>
      </c>
      <c r="U61" s="91">
        <v>0</v>
      </c>
      <c r="V61" s="99"/>
      <c r="W61" s="99"/>
      <c r="X61" s="99">
        <v>0</v>
      </c>
      <c r="Y61" s="99"/>
      <c r="Z61" s="99"/>
      <c r="AA61" s="99">
        <v>0</v>
      </c>
      <c r="AB61" s="99"/>
      <c r="AC61" s="99"/>
      <c r="AD61" s="99"/>
      <c r="AE61" s="78">
        <f t="shared" si="10"/>
        <v>0</v>
      </c>
      <c r="AF61" s="79" t="str">
        <f t="shared" si="11"/>
        <v>CUMPLE</v>
      </c>
      <c r="AG61" s="140"/>
      <c r="AH61" s="74" t="s">
        <v>143</v>
      </c>
      <c r="AI61" s="74" t="s">
        <v>148</v>
      </c>
      <c r="AJ61" s="74" t="s">
        <v>149</v>
      </c>
      <c r="AK61" s="99">
        <v>0</v>
      </c>
      <c r="AL61" s="99"/>
      <c r="AM61" s="99"/>
      <c r="AN61" s="99">
        <v>0</v>
      </c>
      <c r="AO61" s="99"/>
      <c r="AP61" s="99"/>
      <c r="AQ61" s="99">
        <v>0</v>
      </c>
      <c r="AR61" s="99"/>
      <c r="AS61" s="99"/>
      <c r="AT61" s="99"/>
      <c r="AU61" s="143">
        <f t="shared" si="12"/>
        <v>0</v>
      </c>
      <c r="AV61" s="79" t="str">
        <f t="shared" si="13"/>
        <v>CUMPLE</v>
      </c>
      <c r="AW61" s="87"/>
      <c r="AX61" s="74" t="s">
        <v>143</v>
      </c>
      <c r="AY61" s="74" t="s">
        <v>150</v>
      </c>
      <c r="AZ61" s="74" t="s">
        <v>151</v>
      </c>
      <c r="BA61" s="99">
        <v>0</v>
      </c>
      <c r="BB61" s="99"/>
      <c r="BC61" s="99"/>
      <c r="BD61" s="99">
        <v>0</v>
      </c>
      <c r="BE61" s="99"/>
      <c r="BF61" s="99"/>
      <c r="BG61" s="99">
        <v>0</v>
      </c>
      <c r="BH61" s="99"/>
      <c r="BI61" s="99"/>
      <c r="BJ61" s="99"/>
      <c r="BK61" s="143">
        <f t="shared" si="14"/>
        <v>0</v>
      </c>
      <c r="BL61" s="144" t="str">
        <f t="shared" si="15"/>
        <v>CUMPLE</v>
      </c>
    </row>
    <row r="62" spans="1:64" ht="15.75" customHeight="1" x14ac:dyDescent="0.25">
      <c r="A62" s="140"/>
      <c r="B62" s="74" t="s">
        <v>143</v>
      </c>
      <c r="C62" s="74" t="s">
        <v>152</v>
      </c>
      <c r="D62" s="74" t="s">
        <v>153</v>
      </c>
      <c r="E62" s="99">
        <v>0</v>
      </c>
      <c r="F62" s="99"/>
      <c r="G62" s="99"/>
      <c r="H62" s="99">
        <v>0</v>
      </c>
      <c r="I62" s="99"/>
      <c r="J62" s="99"/>
      <c r="K62" s="99">
        <v>0</v>
      </c>
      <c r="L62" s="99"/>
      <c r="M62" s="99"/>
      <c r="N62" s="99"/>
      <c r="O62" s="78">
        <f t="shared" si="8"/>
        <v>0</v>
      </c>
      <c r="P62" s="79" t="str">
        <f t="shared" si="9"/>
        <v>CUMPLE</v>
      </c>
      <c r="Q62" s="140"/>
      <c r="R62" s="74" t="s">
        <v>143</v>
      </c>
      <c r="S62" s="74" t="s">
        <v>154</v>
      </c>
      <c r="T62" s="74" t="s">
        <v>155</v>
      </c>
      <c r="U62" s="91">
        <v>0</v>
      </c>
      <c r="V62" s="99"/>
      <c r="W62" s="99"/>
      <c r="X62" s="99">
        <v>0</v>
      </c>
      <c r="Y62" s="99"/>
      <c r="Z62" s="99"/>
      <c r="AA62" s="99">
        <v>0</v>
      </c>
      <c r="AB62" s="99"/>
      <c r="AC62" s="99"/>
      <c r="AD62" s="99"/>
      <c r="AE62" s="78">
        <f t="shared" si="10"/>
        <v>0</v>
      </c>
      <c r="AF62" s="79" t="str">
        <f t="shared" si="11"/>
        <v>CUMPLE</v>
      </c>
      <c r="AG62" s="140"/>
      <c r="AH62" s="74" t="s">
        <v>143</v>
      </c>
      <c r="AI62" s="74" t="s">
        <v>156</v>
      </c>
      <c r="AJ62" s="74" t="s">
        <v>157</v>
      </c>
      <c r="AK62" s="99">
        <v>0</v>
      </c>
      <c r="AL62" s="99"/>
      <c r="AM62" s="99"/>
      <c r="AN62" s="99">
        <v>0</v>
      </c>
      <c r="AO62" s="99"/>
      <c r="AP62" s="99"/>
      <c r="AQ62" s="99">
        <v>0</v>
      </c>
      <c r="AR62" s="99"/>
      <c r="AS62" s="99"/>
      <c r="AT62" s="99"/>
      <c r="AU62" s="143">
        <f t="shared" si="12"/>
        <v>0</v>
      </c>
      <c r="AV62" s="79" t="str">
        <f t="shared" si="13"/>
        <v>CUMPLE</v>
      </c>
      <c r="AW62" s="87"/>
      <c r="AX62" s="74" t="s">
        <v>143</v>
      </c>
      <c r="AY62" s="74" t="s">
        <v>158</v>
      </c>
      <c r="AZ62" s="74" t="s">
        <v>159</v>
      </c>
      <c r="BA62" s="99">
        <v>0</v>
      </c>
      <c r="BB62" s="99"/>
      <c r="BC62" s="99"/>
      <c r="BD62" s="99">
        <v>0</v>
      </c>
      <c r="BE62" s="99"/>
      <c r="BF62" s="99"/>
      <c r="BG62" s="99">
        <v>0</v>
      </c>
      <c r="BH62" s="99"/>
      <c r="BI62" s="99"/>
      <c r="BJ62" s="99"/>
      <c r="BK62" s="143">
        <f t="shared" si="14"/>
        <v>0</v>
      </c>
      <c r="BL62" s="144" t="str">
        <f t="shared" si="15"/>
        <v>CUMPLE</v>
      </c>
    </row>
    <row r="63" spans="1:64" ht="15.75" customHeight="1" x14ac:dyDescent="0.25">
      <c r="A63" s="140"/>
      <c r="B63" s="74" t="s">
        <v>143</v>
      </c>
      <c r="C63" s="74" t="s">
        <v>160</v>
      </c>
      <c r="D63" s="74" t="s">
        <v>161</v>
      </c>
      <c r="E63" s="99">
        <v>0</v>
      </c>
      <c r="F63" s="99"/>
      <c r="G63" s="99"/>
      <c r="H63" s="99">
        <v>0</v>
      </c>
      <c r="I63" s="99"/>
      <c r="J63" s="99"/>
      <c r="K63" s="99">
        <v>0</v>
      </c>
      <c r="L63" s="99"/>
      <c r="M63" s="99"/>
      <c r="N63" s="99"/>
      <c r="O63" s="78">
        <f t="shared" si="8"/>
        <v>0</v>
      </c>
      <c r="P63" s="79" t="str">
        <f t="shared" si="9"/>
        <v>CUMPLE</v>
      </c>
      <c r="Q63" s="140"/>
      <c r="R63" s="74" t="s">
        <v>143</v>
      </c>
      <c r="S63" s="74" t="s">
        <v>162</v>
      </c>
      <c r="T63" s="74" t="s">
        <v>163</v>
      </c>
      <c r="U63" s="91">
        <v>0</v>
      </c>
      <c r="V63" s="99"/>
      <c r="W63" s="99"/>
      <c r="X63" s="99">
        <v>0</v>
      </c>
      <c r="Y63" s="99"/>
      <c r="Z63" s="99"/>
      <c r="AA63" s="99">
        <v>0</v>
      </c>
      <c r="AB63" s="99"/>
      <c r="AC63" s="99"/>
      <c r="AD63" s="99"/>
      <c r="AE63" s="78">
        <f t="shared" si="10"/>
        <v>0</v>
      </c>
      <c r="AF63" s="79" t="str">
        <f t="shared" si="11"/>
        <v>CUMPLE</v>
      </c>
      <c r="AG63" s="140"/>
      <c r="AH63" s="74" t="s">
        <v>143</v>
      </c>
      <c r="AI63" s="74" t="s">
        <v>164</v>
      </c>
      <c r="AJ63" s="74" t="s">
        <v>165</v>
      </c>
      <c r="AK63" s="99">
        <v>0</v>
      </c>
      <c r="AL63" s="99"/>
      <c r="AM63" s="99"/>
      <c r="AN63" s="99">
        <v>0</v>
      </c>
      <c r="AO63" s="99"/>
      <c r="AP63" s="99"/>
      <c r="AQ63" s="99">
        <v>0</v>
      </c>
      <c r="AR63" s="99"/>
      <c r="AS63" s="99"/>
      <c r="AT63" s="99"/>
      <c r="AU63" s="143">
        <f t="shared" si="12"/>
        <v>0</v>
      </c>
      <c r="AV63" s="79" t="str">
        <f t="shared" si="13"/>
        <v>CUMPLE</v>
      </c>
      <c r="AW63" s="87"/>
      <c r="AX63" s="74" t="s">
        <v>143</v>
      </c>
      <c r="AY63" s="74" t="s">
        <v>166</v>
      </c>
      <c r="AZ63" s="74" t="s">
        <v>167</v>
      </c>
      <c r="BA63" s="141">
        <v>0</v>
      </c>
      <c r="BB63" s="99"/>
      <c r="BC63" s="99"/>
      <c r="BD63" s="99">
        <v>0</v>
      </c>
      <c r="BE63" s="99"/>
      <c r="BF63" s="99"/>
      <c r="BG63" s="99">
        <v>0</v>
      </c>
      <c r="BH63" s="99"/>
      <c r="BI63" s="99"/>
      <c r="BJ63" s="99"/>
      <c r="BK63" s="143">
        <f t="shared" si="14"/>
        <v>0</v>
      </c>
      <c r="BL63" s="144" t="str">
        <f t="shared" si="15"/>
        <v>CUMPLE</v>
      </c>
    </row>
    <row r="64" spans="1:64" ht="15.75" customHeight="1" x14ac:dyDescent="0.25">
      <c r="A64" s="140"/>
      <c r="B64" s="74" t="s">
        <v>143</v>
      </c>
      <c r="C64" s="74" t="s">
        <v>168</v>
      </c>
      <c r="D64" s="74" t="s">
        <v>169</v>
      </c>
      <c r="E64" s="99">
        <v>0</v>
      </c>
      <c r="F64" s="99"/>
      <c r="G64" s="99"/>
      <c r="H64" s="99">
        <v>0</v>
      </c>
      <c r="I64" s="99"/>
      <c r="J64" s="99"/>
      <c r="K64" s="99">
        <v>0</v>
      </c>
      <c r="L64" s="99"/>
      <c r="M64" s="99"/>
      <c r="N64" s="99"/>
      <c r="O64" s="78">
        <f t="shared" si="8"/>
        <v>0</v>
      </c>
      <c r="P64" s="79" t="str">
        <f t="shared" si="9"/>
        <v>CUMPLE</v>
      </c>
      <c r="Q64" s="140"/>
      <c r="R64" s="74" t="s">
        <v>143</v>
      </c>
      <c r="S64" s="74" t="s">
        <v>170</v>
      </c>
      <c r="T64" s="74" t="s">
        <v>171</v>
      </c>
      <c r="U64" s="91">
        <v>0</v>
      </c>
      <c r="V64" s="99"/>
      <c r="W64" s="99"/>
      <c r="X64" s="99">
        <v>0</v>
      </c>
      <c r="Y64" s="99"/>
      <c r="Z64" s="99"/>
      <c r="AA64" s="99">
        <v>0</v>
      </c>
      <c r="AB64" s="99"/>
      <c r="AC64" s="99"/>
      <c r="AD64" s="99"/>
      <c r="AE64" s="78">
        <f t="shared" si="10"/>
        <v>0</v>
      </c>
      <c r="AF64" s="79" t="str">
        <f t="shared" si="11"/>
        <v>CUMPLE</v>
      </c>
      <c r="AG64" s="140"/>
      <c r="AH64" s="74" t="s">
        <v>143</v>
      </c>
      <c r="AI64" s="74" t="s">
        <v>172</v>
      </c>
      <c r="AJ64" s="74" t="s">
        <v>173</v>
      </c>
      <c r="AK64" s="99">
        <v>0</v>
      </c>
      <c r="AL64" s="99"/>
      <c r="AM64" s="99"/>
      <c r="AN64" s="99">
        <v>0</v>
      </c>
      <c r="AO64" s="99"/>
      <c r="AP64" s="99"/>
      <c r="AQ64" s="99">
        <v>0</v>
      </c>
      <c r="AR64" s="99"/>
      <c r="AS64" s="99"/>
      <c r="AT64" s="99"/>
      <c r="AU64" s="143">
        <f t="shared" si="12"/>
        <v>0</v>
      </c>
      <c r="AV64" s="79" t="str">
        <f t="shared" si="13"/>
        <v>CUMPLE</v>
      </c>
      <c r="AW64" s="87"/>
      <c r="AX64" s="74" t="s">
        <v>143</v>
      </c>
      <c r="AY64" s="74" t="s">
        <v>174</v>
      </c>
      <c r="AZ64" s="74" t="s">
        <v>175</v>
      </c>
      <c r="BA64" s="99">
        <v>0</v>
      </c>
      <c r="BB64" s="99"/>
      <c r="BC64" s="99"/>
      <c r="BD64" s="99">
        <v>0</v>
      </c>
      <c r="BE64" s="99"/>
      <c r="BF64" s="99"/>
      <c r="BG64" s="99">
        <v>0</v>
      </c>
      <c r="BH64" s="99"/>
      <c r="BI64" s="99"/>
      <c r="BJ64" s="99"/>
      <c r="BK64" s="143">
        <f t="shared" si="14"/>
        <v>0</v>
      </c>
      <c r="BL64" s="144" t="str">
        <f t="shared" si="15"/>
        <v>CUMPLE</v>
      </c>
    </row>
    <row r="65" spans="1:64" ht="15.75" customHeight="1" x14ac:dyDescent="0.25">
      <c r="A65" s="140"/>
      <c r="B65" s="74" t="s">
        <v>143</v>
      </c>
      <c r="C65" s="74" t="s">
        <v>176</v>
      </c>
      <c r="D65" s="74" t="s">
        <v>177</v>
      </c>
      <c r="E65" s="99">
        <v>0</v>
      </c>
      <c r="F65" s="99"/>
      <c r="G65" s="99"/>
      <c r="H65" s="99">
        <v>0</v>
      </c>
      <c r="I65" s="99"/>
      <c r="J65" s="99"/>
      <c r="K65" s="99">
        <v>0</v>
      </c>
      <c r="L65" s="99"/>
      <c r="M65" s="99"/>
      <c r="N65" s="99"/>
      <c r="O65" s="78">
        <f t="shared" si="8"/>
        <v>0</v>
      </c>
      <c r="P65" s="79" t="str">
        <f t="shared" si="9"/>
        <v>CUMPLE</v>
      </c>
      <c r="Q65" s="140"/>
      <c r="R65" s="74" t="s">
        <v>143</v>
      </c>
      <c r="S65" s="74" t="s">
        <v>178</v>
      </c>
      <c r="T65" s="74" t="s">
        <v>179</v>
      </c>
      <c r="U65" s="91">
        <v>0</v>
      </c>
      <c r="V65" s="99"/>
      <c r="W65" s="99"/>
      <c r="X65" s="99">
        <v>0</v>
      </c>
      <c r="Y65" s="99"/>
      <c r="Z65" s="99"/>
      <c r="AA65" s="99">
        <v>0</v>
      </c>
      <c r="AB65" s="99"/>
      <c r="AC65" s="99"/>
      <c r="AD65" s="99"/>
      <c r="AE65" s="78">
        <f t="shared" si="10"/>
        <v>0</v>
      </c>
      <c r="AF65" s="79" t="str">
        <f t="shared" si="11"/>
        <v>CUMPLE</v>
      </c>
      <c r="AG65" s="140"/>
      <c r="AH65" s="74" t="s">
        <v>143</v>
      </c>
      <c r="AI65" s="74" t="s">
        <v>180</v>
      </c>
      <c r="AJ65" s="74" t="s">
        <v>181</v>
      </c>
      <c r="AK65" s="99">
        <v>0</v>
      </c>
      <c r="AL65" s="99"/>
      <c r="AM65" s="99"/>
      <c r="AN65" s="99">
        <v>0</v>
      </c>
      <c r="AO65" s="99"/>
      <c r="AP65" s="99"/>
      <c r="AQ65" s="99">
        <v>0</v>
      </c>
      <c r="AR65" s="99"/>
      <c r="AS65" s="99"/>
      <c r="AT65" s="99"/>
      <c r="AU65" s="143">
        <f t="shared" si="12"/>
        <v>0</v>
      </c>
      <c r="AV65" s="79" t="str">
        <f t="shared" si="13"/>
        <v>CUMPLE</v>
      </c>
      <c r="AW65" s="87"/>
      <c r="AX65" s="74" t="s">
        <v>143</v>
      </c>
      <c r="AY65" s="74" t="s">
        <v>182</v>
      </c>
      <c r="AZ65" s="74" t="s">
        <v>183</v>
      </c>
      <c r="BA65" s="99">
        <v>0</v>
      </c>
      <c r="BB65" s="99"/>
      <c r="BC65" s="99"/>
      <c r="BD65" s="99">
        <v>0</v>
      </c>
      <c r="BE65" s="99"/>
      <c r="BF65" s="99"/>
      <c r="BG65" s="99">
        <v>0</v>
      </c>
      <c r="BH65" s="99"/>
      <c r="BI65" s="99"/>
      <c r="BJ65" s="99"/>
      <c r="BK65" s="143">
        <f t="shared" si="14"/>
        <v>0</v>
      </c>
      <c r="BL65" s="144" t="str">
        <f t="shared" si="15"/>
        <v>CUMPLE</v>
      </c>
    </row>
    <row r="66" spans="1:64" ht="15.75" customHeight="1" x14ac:dyDescent="0.25">
      <c r="A66" s="140"/>
      <c r="B66" s="74" t="s">
        <v>184</v>
      </c>
      <c r="C66" s="74" t="s">
        <v>185</v>
      </c>
      <c r="D66" s="74" t="s">
        <v>186</v>
      </c>
      <c r="E66" s="99">
        <v>0</v>
      </c>
      <c r="F66" s="99"/>
      <c r="G66" s="99"/>
      <c r="H66" s="99">
        <v>0</v>
      </c>
      <c r="I66" s="99"/>
      <c r="J66" s="99"/>
      <c r="K66" s="99">
        <v>0</v>
      </c>
      <c r="L66" s="99"/>
      <c r="M66" s="99"/>
      <c r="N66" s="99"/>
      <c r="O66" s="78">
        <f t="shared" si="8"/>
        <v>0</v>
      </c>
      <c r="P66" s="79" t="str">
        <f t="shared" si="9"/>
        <v>CUMPLE</v>
      </c>
      <c r="Q66" s="140"/>
      <c r="R66" s="74" t="s">
        <v>184</v>
      </c>
      <c r="S66" s="74" t="s">
        <v>187</v>
      </c>
      <c r="T66" s="74" t="s">
        <v>188</v>
      </c>
      <c r="U66" s="91">
        <v>0</v>
      </c>
      <c r="V66" s="99"/>
      <c r="W66" s="99"/>
      <c r="X66" s="99">
        <v>0</v>
      </c>
      <c r="Y66" s="99"/>
      <c r="Z66" s="99"/>
      <c r="AA66" s="99">
        <v>0</v>
      </c>
      <c r="AB66" s="99"/>
      <c r="AC66" s="99"/>
      <c r="AD66" s="99"/>
      <c r="AE66" s="78">
        <f t="shared" si="10"/>
        <v>0</v>
      </c>
      <c r="AF66" s="79" t="str">
        <f t="shared" si="11"/>
        <v>CUMPLE</v>
      </c>
      <c r="AG66" s="140"/>
      <c r="AH66" s="74" t="s">
        <v>184</v>
      </c>
      <c r="AI66" s="74" t="s">
        <v>189</v>
      </c>
      <c r="AJ66" s="74" t="s">
        <v>190</v>
      </c>
      <c r="AK66" s="99">
        <v>0</v>
      </c>
      <c r="AL66" s="99"/>
      <c r="AM66" s="99"/>
      <c r="AN66" s="99">
        <v>0</v>
      </c>
      <c r="AO66" s="99"/>
      <c r="AP66" s="99"/>
      <c r="AQ66" s="99">
        <v>0</v>
      </c>
      <c r="AR66" s="99"/>
      <c r="AS66" s="99"/>
      <c r="AT66" s="99"/>
      <c r="AU66" s="143">
        <f t="shared" si="12"/>
        <v>0</v>
      </c>
      <c r="AV66" s="79" t="str">
        <f t="shared" si="13"/>
        <v>CUMPLE</v>
      </c>
      <c r="AW66" s="87"/>
      <c r="AX66" s="74" t="s">
        <v>184</v>
      </c>
      <c r="AY66" s="74" t="s">
        <v>191</v>
      </c>
      <c r="AZ66" s="74" t="s">
        <v>192</v>
      </c>
      <c r="BA66" s="99">
        <v>0</v>
      </c>
      <c r="BB66" s="99"/>
      <c r="BC66" s="99"/>
      <c r="BD66" s="99">
        <v>0</v>
      </c>
      <c r="BE66" s="99"/>
      <c r="BF66" s="99"/>
      <c r="BG66" s="99">
        <v>0</v>
      </c>
      <c r="BH66" s="99"/>
      <c r="BI66" s="99"/>
      <c r="BJ66" s="99"/>
      <c r="BK66" s="143">
        <f t="shared" si="14"/>
        <v>0</v>
      </c>
      <c r="BL66" s="144" t="str">
        <f t="shared" si="15"/>
        <v>CUMPLE</v>
      </c>
    </row>
    <row r="67" spans="1:64" ht="15.75" customHeight="1" x14ac:dyDescent="0.25">
      <c r="A67" s="140"/>
      <c r="B67" s="74" t="s">
        <v>184</v>
      </c>
      <c r="C67" s="74" t="s">
        <v>193</v>
      </c>
      <c r="D67" s="74" t="s">
        <v>194</v>
      </c>
      <c r="E67" s="99">
        <v>0</v>
      </c>
      <c r="F67" s="99"/>
      <c r="G67" s="99"/>
      <c r="H67" s="99">
        <v>0</v>
      </c>
      <c r="I67" s="99"/>
      <c r="J67" s="99"/>
      <c r="K67" s="99">
        <v>0</v>
      </c>
      <c r="L67" s="99"/>
      <c r="M67" s="99"/>
      <c r="N67" s="99"/>
      <c r="O67" s="78">
        <f t="shared" si="8"/>
        <v>0</v>
      </c>
      <c r="P67" s="79" t="str">
        <f t="shared" si="9"/>
        <v>CUMPLE</v>
      </c>
      <c r="Q67" s="140"/>
      <c r="R67" s="74" t="s">
        <v>184</v>
      </c>
      <c r="S67" s="74" t="s">
        <v>195</v>
      </c>
      <c r="T67" s="74" t="s">
        <v>196</v>
      </c>
      <c r="U67" s="91">
        <v>0</v>
      </c>
      <c r="V67" s="99"/>
      <c r="W67" s="99"/>
      <c r="X67" s="99">
        <v>0</v>
      </c>
      <c r="Y67" s="99"/>
      <c r="Z67" s="99"/>
      <c r="AA67" s="99">
        <v>0</v>
      </c>
      <c r="AB67" s="99"/>
      <c r="AC67" s="99"/>
      <c r="AD67" s="99"/>
      <c r="AE67" s="78">
        <f t="shared" si="10"/>
        <v>0</v>
      </c>
      <c r="AF67" s="79" t="str">
        <f t="shared" si="11"/>
        <v>CUMPLE</v>
      </c>
      <c r="AG67" s="140"/>
      <c r="AH67" s="74" t="s">
        <v>184</v>
      </c>
      <c r="AI67" s="74" t="s">
        <v>197</v>
      </c>
      <c r="AJ67" s="74" t="s">
        <v>198</v>
      </c>
      <c r="AK67" s="99">
        <v>0</v>
      </c>
      <c r="AL67" s="99"/>
      <c r="AM67" s="99"/>
      <c r="AN67" s="99">
        <v>1</v>
      </c>
      <c r="AO67" s="99"/>
      <c r="AP67" s="99"/>
      <c r="AQ67" s="99">
        <v>0</v>
      </c>
      <c r="AR67" s="99"/>
      <c r="AS67" s="99"/>
      <c r="AT67" s="99"/>
      <c r="AU67" s="143">
        <f t="shared" si="12"/>
        <v>1</v>
      </c>
      <c r="AV67" s="79" t="str">
        <f t="shared" si="13"/>
        <v>INCUMPLE</v>
      </c>
      <c r="AW67" s="87"/>
      <c r="AX67" s="74" t="s">
        <v>184</v>
      </c>
      <c r="AY67" s="74" t="s">
        <v>199</v>
      </c>
      <c r="AZ67" s="74" t="s">
        <v>200</v>
      </c>
      <c r="BA67" s="99">
        <v>0</v>
      </c>
      <c r="BB67" s="99"/>
      <c r="BC67" s="99"/>
      <c r="BD67" s="99">
        <v>0</v>
      </c>
      <c r="BE67" s="99"/>
      <c r="BF67" s="99"/>
      <c r="BG67" s="99">
        <v>0</v>
      </c>
      <c r="BH67" s="99"/>
      <c r="BI67" s="99"/>
      <c r="BJ67" s="99"/>
      <c r="BK67" s="143">
        <f t="shared" si="14"/>
        <v>0</v>
      </c>
      <c r="BL67" s="144" t="str">
        <f t="shared" si="15"/>
        <v>CUMPLE</v>
      </c>
    </row>
    <row r="68" spans="1:64" ht="15.75" customHeight="1" x14ac:dyDescent="0.25">
      <c r="A68" s="140"/>
      <c r="B68" s="74" t="s">
        <v>184</v>
      </c>
      <c r="C68" s="74" t="s">
        <v>201</v>
      </c>
      <c r="D68" s="74" t="s">
        <v>202</v>
      </c>
      <c r="E68" s="99">
        <v>0</v>
      </c>
      <c r="F68" s="99"/>
      <c r="G68" s="99"/>
      <c r="H68" s="99">
        <v>0</v>
      </c>
      <c r="I68" s="99"/>
      <c r="J68" s="99"/>
      <c r="K68" s="99">
        <v>0</v>
      </c>
      <c r="L68" s="99"/>
      <c r="M68" s="99"/>
      <c r="N68" s="99"/>
      <c r="O68" s="78">
        <f t="shared" si="8"/>
        <v>0</v>
      </c>
      <c r="P68" s="79" t="str">
        <f t="shared" si="9"/>
        <v>CUMPLE</v>
      </c>
      <c r="Q68" s="140"/>
      <c r="R68" s="74" t="s">
        <v>184</v>
      </c>
      <c r="S68" s="74" t="s">
        <v>203</v>
      </c>
      <c r="T68" s="74" t="s">
        <v>204</v>
      </c>
      <c r="U68" s="91">
        <v>0</v>
      </c>
      <c r="V68" s="99"/>
      <c r="W68" s="99"/>
      <c r="X68" s="99">
        <v>0</v>
      </c>
      <c r="Y68" s="99"/>
      <c r="Z68" s="99"/>
      <c r="AA68" s="99">
        <v>0</v>
      </c>
      <c r="AB68" s="99"/>
      <c r="AC68" s="99"/>
      <c r="AD68" s="99"/>
      <c r="AE68" s="78">
        <f t="shared" si="10"/>
        <v>0</v>
      </c>
      <c r="AF68" s="79" t="str">
        <f t="shared" si="11"/>
        <v>CUMPLE</v>
      </c>
      <c r="AG68" s="140"/>
      <c r="AH68" s="74" t="s">
        <v>184</v>
      </c>
      <c r="AI68" s="74" t="s">
        <v>168</v>
      </c>
      <c r="AJ68" s="74" t="s">
        <v>205</v>
      </c>
      <c r="AK68" s="99">
        <v>0</v>
      </c>
      <c r="AL68" s="99"/>
      <c r="AM68" s="99"/>
      <c r="AN68" s="99">
        <v>1</v>
      </c>
      <c r="AO68" s="99"/>
      <c r="AP68" s="99"/>
      <c r="AQ68" s="99">
        <v>0</v>
      </c>
      <c r="AR68" s="99"/>
      <c r="AS68" s="99"/>
      <c r="AT68" s="99"/>
      <c r="AU68" s="143">
        <f t="shared" si="12"/>
        <v>1</v>
      </c>
      <c r="AV68" s="79" t="str">
        <f t="shared" si="13"/>
        <v>INCUMPLE</v>
      </c>
      <c r="AW68" s="87"/>
      <c r="AX68" s="74" t="s">
        <v>184</v>
      </c>
      <c r="AY68" s="74" t="s">
        <v>206</v>
      </c>
      <c r="AZ68" s="74" t="s">
        <v>207</v>
      </c>
      <c r="BA68" s="99">
        <v>0</v>
      </c>
      <c r="BB68" s="99"/>
      <c r="BC68" s="99"/>
      <c r="BD68" s="99">
        <v>0</v>
      </c>
      <c r="BE68" s="99"/>
      <c r="BF68" s="99"/>
      <c r="BG68" s="99">
        <v>0</v>
      </c>
      <c r="BH68" s="99"/>
      <c r="BI68" s="99"/>
      <c r="BJ68" s="99"/>
      <c r="BK68" s="143">
        <f t="shared" si="14"/>
        <v>0</v>
      </c>
      <c r="BL68" s="144" t="str">
        <f t="shared" si="15"/>
        <v>CUMPLE</v>
      </c>
    </row>
    <row r="69" spans="1:64" ht="15.75" customHeight="1" x14ac:dyDescent="0.25">
      <c r="A69" s="140"/>
      <c r="B69" s="74" t="s">
        <v>184</v>
      </c>
      <c r="C69" s="74" t="s">
        <v>141</v>
      </c>
      <c r="D69" s="74" t="s">
        <v>208</v>
      </c>
      <c r="E69" s="99">
        <v>0</v>
      </c>
      <c r="F69" s="99"/>
      <c r="G69" s="99"/>
      <c r="H69" s="99">
        <v>0</v>
      </c>
      <c r="I69" s="99"/>
      <c r="J69" s="99"/>
      <c r="K69" s="99">
        <v>0</v>
      </c>
      <c r="L69" s="99"/>
      <c r="M69" s="99"/>
      <c r="N69" s="99"/>
      <c r="O69" s="78">
        <f t="shared" si="8"/>
        <v>0</v>
      </c>
      <c r="P69" s="79" t="str">
        <f t="shared" si="9"/>
        <v>CUMPLE</v>
      </c>
      <c r="Q69" s="140"/>
      <c r="R69" s="74" t="s">
        <v>184</v>
      </c>
      <c r="S69" s="74" t="s">
        <v>83</v>
      </c>
      <c r="T69" s="74" t="s">
        <v>209</v>
      </c>
      <c r="U69" s="91">
        <v>0</v>
      </c>
      <c r="V69" s="99"/>
      <c r="W69" s="99"/>
      <c r="X69" s="99">
        <v>0</v>
      </c>
      <c r="Y69" s="99"/>
      <c r="Z69" s="99"/>
      <c r="AA69" s="99">
        <v>0</v>
      </c>
      <c r="AB69" s="99"/>
      <c r="AC69" s="99"/>
      <c r="AD69" s="99"/>
      <c r="AE69" s="78">
        <f t="shared" si="10"/>
        <v>0</v>
      </c>
      <c r="AF69" s="79" t="str">
        <f t="shared" si="11"/>
        <v>CUMPLE</v>
      </c>
      <c r="AG69" s="140"/>
      <c r="AH69" s="74" t="s">
        <v>184</v>
      </c>
      <c r="AI69" s="74" t="s">
        <v>210</v>
      </c>
      <c r="AJ69" s="74" t="s">
        <v>211</v>
      </c>
      <c r="AK69" s="99">
        <v>0</v>
      </c>
      <c r="AL69" s="99"/>
      <c r="AM69" s="99"/>
      <c r="AN69" s="99">
        <v>0</v>
      </c>
      <c r="AO69" s="99"/>
      <c r="AP69" s="99"/>
      <c r="AQ69" s="99">
        <v>0</v>
      </c>
      <c r="AR69" s="99"/>
      <c r="AS69" s="99"/>
      <c r="AT69" s="99"/>
      <c r="AU69" s="143">
        <f t="shared" si="12"/>
        <v>0</v>
      </c>
      <c r="AV69" s="79" t="str">
        <f t="shared" si="13"/>
        <v>CUMPLE</v>
      </c>
      <c r="AW69" s="87"/>
      <c r="AX69" s="74" t="s">
        <v>184</v>
      </c>
      <c r="AY69" s="74" t="s">
        <v>212</v>
      </c>
      <c r="AZ69" s="74" t="s">
        <v>213</v>
      </c>
      <c r="BA69" s="141">
        <v>0</v>
      </c>
      <c r="BB69" s="99"/>
      <c r="BC69" s="99"/>
      <c r="BD69" s="99">
        <v>0</v>
      </c>
      <c r="BE69" s="99"/>
      <c r="BF69" s="99"/>
      <c r="BG69" s="99">
        <v>0</v>
      </c>
      <c r="BH69" s="99"/>
      <c r="BI69" s="99"/>
      <c r="BJ69" s="99"/>
      <c r="BK69" s="143">
        <f t="shared" si="14"/>
        <v>0</v>
      </c>
      <c r="BL69" s="144" t="str">
        <f t="shared" si="15"/>
        <v>CUMPLE</v>
      </c>
    </row>
    <row r="70" spans="1:64" ht="15.75" customHeight="1" x14ac:dyDescent="0.25">
      <c r="A70" s="140"/>
      <c r="B70" s="74" t="s">
        <v>184</v>
      </c>
      <c r="C70" s="74" t="s">
        <v>214</v>
      </c>
      <c r="D70" s="74" t="s">
        <v>215</v>
      </c>
      <c r="E70" s="99">
        <v>0</v>
      </c>
      <c r="F70" s="99"/>
      <c r="G70" s="99"/>
      <c r="H70" s="99">
        <v>0</v>
      </c>
      <c r="I70" s="99"/>
      <c r="J70" s="99"/>
      <c r="K70" s="99">
        <v>0</v>
      </c>
      <c r="L70" s="99"/>
      <c r="M70" s="99"/>
      <c r="N70" s="99"/>
      <c r="O70" s="78">
        <f t="shared" si="8"/>
        <v>0</v>
      </c>
      <c r="P70" s="79" t="str">
        <f t="shared" si="9"/>
        <v>CUMPLE</v>
      </c>
      <c r="Q70" s="140"/>
      <c r="R70" s="74" t="s">
        <v>184</v>
      </c>
      <c r="S70" s="74" t="s">
        <v>216</v>
      </c>
      <c r="T70" s="74" t="s">
        <v>217</v>
      </c>
      <c r="U70" s="91">
        <v>0</v>
      </c>
      <c r="V70" s="99"/>
      <c r="W70" s="99"/>
      <c r="X70" s="99">
        <v>0</v>
      </c>
      <c r="Y70" s="99"/>
      <c r="Z70" s="99"/>
      <c r="AA70" s="99">
        <v>0</v>
      </c>
      <c r="AB70" s="99"/>
      <c r="AC70" s="99"/>
      <c r="AD70" s="99"/>
      <c r="AE70" s="78">
        <f t="shared" si="10"/>
        <v>0</v>
      </c>
      <c r="AF70" s="79" t="str">
        <f t="shared" si="11"/>
        <v>CUMPLE</v>
      </c>
      <c r="AG70" s="140"/>
      <c r="AH70" s="74" t="s">
        <v>184</v>
      </c>
      <c r="AI70" s="74" t="s">
        <v>117</v>
      </c>
      <c r="AJ70" s="74" t="s">
        <v>218</v>
      </c>
      <c r="AK70" s="99">
        <v>0</v>
      </c>
      <c r="AL70" s="99"/>
      <c r="AM70" s="99"/>
      <c r="AN70" s="99">
        <v>1</v>
      </c>
      <c r="AO70" s="99"/>
      <c r="AP70" s="99"/>
      <c r="AQ70" s="99">
        <v>0</v>
      </c>
      <c r="AR70" s="99"/>
      <c r="AS70" s="99"/>
      <c r="AT70" s="99"/>
      <c r="AU70" s="143">
        <f t="shared" si="12"/>
        <v>1</v>
      </c>
      <c r="AV70" s="79" t="str">
        <f t="shared" si="13"/>
        <v>INCUMPLE</v>
      </c>
      <c r="AW70" s="87"/>
      <c r="AX70" s="74" t="s">
        <v>184</v>
      </c>
      <c r="AY70" s="74" t="s">
        <v>219</v>
      </c>
      <c r="AZ70" s="74" t="s">
        <v>220</v>
      </c>
      <c r="BA70" s="99">
        <v>0</v>
      </c>
      <c r="BB70" s="99"/>
      <c r="BC70" s="99"/>
      <c r="BD70" s="99">
        <v>0</v>
      </c>
      <c r="BE70" s="99"/>
      <c r="BF70" s="99"/>
      <c r="BG70" s="99">
        <v>0</v>
      </c>
      <c r="BH70" s="99"/>
      <c r="BI70" s="99"/>
      <c r="BJ70" s="99"/>
      <c r="BK70" s="143">
        <f t="shared" si="14"/>
        <v>0</v>
      </c>
      <c r="BL70" s="144" t="str">
        <f t="shared" si="15"/>
        <v>CUMPLE</v>
      </c>
    </row>
    <row r="71" spans="1:64" ht="15.75" customHeight="1" x14ac:dyDescent="0.25">
      <c r="A71" s="140"/>
      <c r="B71" s="74" t="s">
        <v>221</v>
      </c>
      <c r="C71" s="74" t="s">
        <v>222</v>
      </c>
      <c r="D71" s="74" t="s">
        <v>223</v>
      </c>
      <c r="E71" s="141">
        <v>0</v>
      </c>
      <c r="F71" s="99"/>
      <c r="G71" s="99"/>
      <c r="H71" s="99">
        <v>0</v>
      </c>
      <c r="I71" s="99"/>
      <c r="J71" s="99"/>
      <c r="K71" s="99">
        <v>0</v>
      </c>
      <c r="L71" s="99"/>
      <c r="M71" s="99"/>
      <c r="N71" s="99"/>
      <c r="O71" s="78">
        <f t="shared" si="8"/>
        <v>0</v>
      </c>
      <c r="P71" s="79" t="str">
        <f t="shared" si="9"/>
        <v>CUMPLE</v>
      </c>
      <c r="Q71" s="140"/>
      <c r="R71" s="74" t="s">
        <v>221</v>
      </c>
      <c r="S71" s="74" t="s">
        <v>166</v>
      </c>
      <c r="T71" s="74" t="s">
        <v>224</v>
      </c>
      <c r="U71" s="91">
        <v>0</v>
      </c>
      <c r="V71" s="99"/>
      <c r="W71" s="99"/>
      <c r="X71" s="99">
        <v>0</v>
      </c>
      <c r="Y71" s="99"/>
      <c r="Z71" s="99"/>
      <c r="AA71" s="99">
        <v>0</v>
      </c>
      <c r="AB71" s="99"/>
      <c r="AC71" s="99"/>
      <c r="AD71" s="99"/>
      <c r="AE71" s="78">
        <f t="shared" si="10"/>
        <v>0</v>
      </c>
      <c r="AF71" s="79" t="str">
        <f t="shared" si="11"/>
        <v>CUMPLE</v>
      </c>
      <c r="AG71" s="140"/>
      <c r="AH71" s="74" t="s">
        <v>221</v>
      </c>
      <c r="AI71" s="74" t="s">
        <v>225</v>
      </c>
      <c r="AJ71" s="74" t="s">
        <v>226</v>
      </c>
      <c r="AK71" s="99">
        <v>0</v>
      </c>
      <c r="AL71" s="99"/>
      <c r="AM71" s="99"/>
      <c r="AN71" s="99">
        <v>0</v>
      </c>
      <c r="AO71" s="99"/>
      <c r="AP71" s="99"/>
      <c r="AQ71" s="99">
        <v>0</v>
      </c>
      <c r="AR71" s="99"/>
      <c r="AS71" s="99"/>
      <c r="AT71" s="99"/>
      <c r="AU71" s="143">
        <f t="shared" si="12"/>
        <v>0</v>
      </c>
      <c r="AV71" s="79" t="str">
        <f t="shared" si="13"/>
        <v>CUMPLE</v>
      </c>
      <c r="AW71" s="87"/>
      <c r="AX71" s="74" t="s">
        <v>221</v>
      </c>
      <c r="AY71" s="74" t="s">
        <v>49</v>
      </c>
      <c r="AZ71" s="74" t="s">
        <v>227</v>
      </c>
      <c r="BA71" s="99">
        <v>0</v>
      </c>
      <c r="BB71" s="99"/>
      <c r="BC71" s="99"/>
      <c r="BD71" s="99">
        <v>0</v>
      </c>
      <c r="BE71" s="99"/>
      <c r="BF71" s="99"/>
      <c r="BG71" s="99">
        <v>0</v>
      </c>
      <c r="BH71" s="99"/>
      <c r="BI71" s="99"/>
      <c r="BJ71" s="99"/>
      <c r="BK71" s="143">
        <f t="shared" si="14"/>
        <v>0</v>
      </c>
      <c r="BL71" s="144" t="str">
        <f t="shared" si="15"/>
        <v>CUMPLE</v>
      </c>
    </row>
    <row r="72" spans="1:64" ht="15.75" customHeight="1" x14ac:dyDescent="0.25">
      <c r="A72" s="140"/>
      <c r="B72" s="74" t="s">
        <v>221</v>
      </c>
      <c r="C72" s="74" t="s">
        <v>228</v>
      </c>
      <c r="D72" s="74" t="s">
        <v>229</v>
      </c>
      <c r="E72" s="99">
        <v>0</v>
      </c>
      <c r="F72" s="99"/>
      <c r="G72" s="99"/>
      <c r="H72" s="99">
        <v>0</v>
      </c>
      <c r="I72" s="99"/>
      <c r="J72" s="99"/>
      <c r="K72" s="99">
        <v>0</v>
      </c>
      <c r="L72" s="99"/>
      <c r="M72" s="99"/>
      <c r="N72" s="99"/>
      <c r="O72" s="78">
        <f t="shared" si="8"/>
        <v>0</v>
      </c>
      <c r="P72" s="79" t="str">
        <f t="shared" si="9"/>
        <v>CUMPLE</v>
      </c>
      <c r="Q72" s="140"/>
      <c r="R72" s="74" t="s">
        <v>221</v>
      </c>
      <c r="S72" s="74" t="s">
        <v>230</v>
      </c>
      <c r="T72" s="74" t="s">
        <v>231</v>
      </c>
      <c r="U72" s="91">
        <v>0</v>
      </c>
      <c r="V72" s="99"/>
      <c r="W72" s="99"/>
      <c r="X72" s="99">
        <v>0</v>
      </c>
      <c r="Y72" s="99"/>
      <c r="Z72" s="99"/>
      <c r="AA72" s="99">
        <v>0</v>
      </c>
      <c r="AB72" s="99"/>
      <c r="AC72" s="99"/>
      <c r="AD72" s="99"/>
      <c r="AE72" s="78">
        <f t="shared" si="10"/>
        <v>0</v>
      </c>
      <c r="AF72" s="79" t="str">
        <f t="shared" si="11"/>
        <v>CUMPLE</v>
      </c>
      <c r="AG72" s="140"/>
      <c r="AH72" s="74" t="s">
        <v>221</v>
      </c>
      <c r="AI72" s="74" t="s">
        <v>162</v>
      </c>
      <c r="AJ72" s="74" t="s">
        <v>232</v>
      </c>
      <c r="AK72" s="99">
        <v>0</v>
      </c>
      <c r="AL72" s="99"/>
      <c r="AM72" s="99"/>
      <c r="AN72" s="99">
        <v>0</v>
      </c>
      <c r="AO72" s="99"/>
      <c r="AP72" s="99"/>
      <c r="AQ72" s="99">
        <v>0</v>
      </c>
      <c r="AR72" s="99"/>
      <c r="AS72" s="99"/>
      <c r="AT72" s="99"/>
      <c r="AU72" s="143">
        <f t="shared" si="12"/>
        <v>0</v>
      </c>
      <c r="AV72" s="79" t="str">
        <f t="shared" si="13"/>
        <v>CUMPLE</v>
      </c>
      <c r="AW72" s="87"/>
      <c r="AX72" s="74" t="s">
        <v>221</v>
      </c>
      <c r="AY72" s="74" t="s">
        <v>54</v>
      </c>
      <c r="AZ72" s="74" t="s">
        <v>233</v>
      </c>
      <c r="BA72" s="99">
        <v>0</v>
      </c>
      <c r="BB72" s="99"/>
      <c r="BC72" s="99"/>
      <c r="BD72" s="99">
        <v>0</v>
      </c>
      <c r="BE72" s="99"/>
      <c r="BF72" s="99"/>
      <c r="BG72" s="99">
        <v>0</v>
      </c>
      <c r="BH72" s="99"/>
      <c r="BI72" s="99"/>
      <c r="BJ72" s="99"/>
      <c r="BK72" s="143">
        <f t="shared" si="14"/>
        <v>0</v>
      </c>
      <c r="BL72" s="144" t="str">
        <f t="shared" si="15"/>
        <v>CUMPLE</v>
      </c>
    </row>
    <row r="73" spans="1:64" ht="15.75" customHeight="1" x14ac:dyDescent="0.25">
      <c r="A73" s="140"/>
      <c r="B73" s="74" t="s">
        <v>221</v>
      </c>
      <c r="C73" s="74" t="s">
        <v>160</v>
      </c>
      <c r="D73" s="74" t="s">
        <v>234</v>
      </c>
      <c r="E73" s="99">
        <v>0</v>
      </c>
      <c r="F73" s="99"/>
      <c r="G73" s="99"/>
      <c r="H73" s="99">
        <v>0</v>
      </c>
      <c r="I73" s="99"/>
      <c r="J73" s="99"/>
      <c r="K73" s="99">
        <v>0</v>
      </c>
      <c r="L73" s="99"/>
      <c r="M73" s="99"/>
      <c r="N73" s="99"/>
      <c r="O73" s="78">
        <f t="shared" si="8"/>
        <v>0</v>
      </c>
      <c r="P73" s="79" t="str">
        <f t="shared" si="9"/>
        <v>CUMPLE</v>
      </c>
      <c r="Q73" s="140"/>
      <c r="R73" s="74" t="s">
        <v>221</v>
      </c>
      <c r="S73" s="74" t="s">
        <v>49</v>
      </c>
      <c r="T73" s="74" t="s">
        <v>235</v>
      </c>
      <c r="U73" s="91">
        <v>0</v>
      </c>
      <c r="V73" s="99"/>
      <c r="W73" s="99"/>
      <c r="X73" s="99">
        <v>0</v>
      </c>
      <c r="Y73" s="99"/>
      <c r="Z73" s="99"/>
      <c r="AA73" s="99">
        <v>0</v>
      </c>
      <c r="AB73" s="99"/>
      <c r="AC73" s="99"/>
      <c r="AD73" s="99"/>
      <c r="AE73" s="78">
        <f t="shared" si="10"/>
        <v>0</v>
      </c>
      <c r="AF73" s="79" t="str">
        <f t="shared" si="11"/>
        <v>CUMPLE</v>
      </c>
      <c r="AG73" s="140"/>
      <c r="AH73" s="74" t="s">
        <v>221</v>
      </c>
      <c r="AI73" s="74" t="s">
        <v>236</v>
      </c>
      <c r="AJ73" s="74" t="s">
        <v>237</v>
      </c>
      <c r="AK73" s="99">
        <v>0</v>
      </c>
      <c r="AL73" s="99"/>
      <c r="AM73" s="99"/>
      <c r="AN73" s="99">
        <v>0</v>
      </c>
      <c r="AO73" s="99"/>
      <c r="AP73" s="99"/>
      <c r="AQ73" s="99">
        <v>0</v>
      </c>
      <c r="AR73" s="99"/>
      <c r="AS73" s="99"/>
      <c r="AT73" s="99"/>
      <c r="AU73" s="143">
        <f t="shared" si="12"/>
        <v>0</v>
      </c>
      <c r="AV73" s="79" t="str">
        <f t="shared" si="13"/>
        <v>CUMPLE</v>
      </c>
      <c r="AW73" s="87"/>
      <c r="AX73" s="74" t="s">
        <v>221</v>
      </c>
      <c r="AY73" s="74" t="s">
        <v>238</v>
      </c>
      <c r="AZ73" s="74" t="s">
        <v>239</v>
      </c>
      <c r="BA73" s="99">
        <v>0</v>
      </c>
      <c r="BB73" s="99"/>
      <c r="BC73" s="99"/>
      <c r="BD73" s="99">
        <v>0</v>
      </c>
      <c r="BE73" s="99"/>
      <c r="BF73" s="99"/>
      <c r="BG73" s="99">
        <v>0</v>
      </c>
      <c r="BH73" s="99"/>
      <c r="BI73" s="99"/>
      <c r="BJ73" s="99"/>
      <c r="BK73" s="143">
        <f t="shared" si="14"/>
        <v>0</v>
      </c>
      <c r="BL73" s="144" t="str">
        <f t="shared" si="15"/>
        <v>CUMPLE</v>
      </c>
    </row>
    <row r="74" spans="1:64" ht="15.75" customHeight="1" x14ac:dyDescent="0.25">
      <c r="A74" s="140"/>
      <c r="B74" s="74" t="s">
        <v>221</v>
      </c>
      <c r="C74" s="74" t="s">
        <v>240</v>
      </c>
      <c r="D74" s="74" t="s">
        <v>241</v>
      </c>
      <c r="E74" s="99">
        <v>0</v>
      </c>
      <c r="F74" s="99"/>
      <c r="G74" s="99"/>
      <c r="H74" s="99">
        <v>0</v>
      </c>
      <c r="I74" s="99"/>
      <c r="J74" s="99"/>
      <c r="K74" s="99">
        <v>0</v>
      </c>
      <c r="L74" s="99"/>
      <c r="M74" s="99"/>
      <c r="N74" s="99"/>
      <c r="O74" s="78">
        <f t="shared" si="8"/>
        <v>0</v>
      </c>
      <c r="P74" s="79" t="str">
        <f t="shared" si="9"/>
        <v>CUMPLE</v>
      </c>
      <c r="Q74" s="140"/>
      <c r="R74" s="74" t="s">
        <v>221</v>
      </c>
      <c r="S74" s="74" t="s">
        <v>242</v>
      </c>
      <c r="T74" s="74" t="s">
        <v>243</v>
      </c>
      <c r="U74" s="91">
        <v>0</v>
      </c>
      <c r="V74" s="99"/>
      <c r="W74" s="99"/>
      <c r="X74" s="99">
        <v>0</v>
      </c>
      <c r="Y74" s="99"/>
      <c r="Z74" s="99"/>
      <c r="AA74" s="99">
        <v>0</v>
      </c>
      <c r="AB74" s="99"/>
      <c r="AC74" s="99"/>
      <c r="AD74" s="99"/>
      <c r="AE74" s="78">
        <f t="shared" si="10"/>
        <v>0</v>
      </c>
      <c r="AF74" s="79" t="str">
        <f t="shared" si="11"/>
        <v>CUMPLE</v>
      </c>
      <c r="AG74" s="140"/>
      <c r="AH74" s="74" t="s">
        <v>221</v>
      </c>
      <c r="AI74" s="74" t="s">
        <v>244</v>
      </c>
      <c r="AJ74" s="74" t="s">
        <v>245</v>
      </c>
      <c r="AK74" s="99">
        <v>0</v>
      </c>
      <c r="AL74" s="99"/>
      <c r="AM74" s="99"/>
      <c r="AN74" s="99">
        <v>0</v>
      </c>
      <c r="AO74" s="99"/>
      <c r="AP74" s="99"/>
      <c r="AQ74" s="99">
        <v>0</v>
      </c>
      <c r="AR74" s="99"/>
      <c r="AS74" s="99"/>
      <c r="AT74" s="99"/>
      <c r="AU74" s="143">
        <f t="shared" si="12"/>
        <v>0</v>
      </c>
      <c r="AV74" s="79" t="str">
        <f t="shared" si="13"/>
        <v>CUMPLE</v>
      </c>
      <c r="AW74" s="87"/>
      <c r="AX74" s="74" t="s">
        <v>221</v>
      </c>
      <c r="AY74" s="74" t="s">
        <v>246</v>
      </c>
      <c r="AZ74" s="74" t="s">
        <v>247</v>
      </c>
      <c r="BA74" s="99">
        <v>0</v>
      </c>
      <c r="BB74" s="99"/>
      <c r="BC74" s="99"/>
      <c r="BD74" s="99">
        <v>0</v>
      </c>
      <c r="BE74" s="99"/>
      <c r="BF74" s="99"/>
      <c r="BG74" s="99">
        <v>0</v>
      </c>
      <c r="BH74" s="99"/>
      <c r="BI74" s="99"/>
      <c r="BJ74" s="99"/>
      <c r="BK74" s="143">
        <f t="shared" si="14"/>
        <v>0</v>
      </c>
      <c r="BL74" s="144" t="str">
        <f t="shared" si="15"/>
        <v>CUMPLE</v>
      </c>
    </row>
    <row r="75" spans="1:64" ht="15.75" customHeight="1" x14ac:dyDescent="0.25">
      <c r="A75" s="140"/>
      <c r="B75" s="74" t="s">
        <v>221</v>
      </c>
      <c r="C75" s="74" t="s">
        <v>242</v>
      </c>
      <c r="D75" s="74" t="s">
        <v>248</v>
      </c>
      <c r="E75" s="141">
        <v>0</v>
      </c>
      <c r="F75" s="99"/>
      <c r="G75" s="99"/>
      <c r="H75" s="99">
        <v>0</v>
      </c>
      <c r="I75" s="99"/>
      <c r="J75" s="99"/>
      <c r="K75" s="99">
        <v>0</v>
      </c>
      <c r="L75" s="99"/>
      <c r="M75" s="99"/>
      <c r="N75" s="99"/>
      <c r="O75" s="78">
        <f t="shared" si="8"/>
        <v>0</v>
      </c>
      <c r="P75" s="79" t="str">
        <f t="shared" si="9"/>
        <v>CUMPLE</v>
      </c>
      <c r="Q75" s="140"/>
      <c r="R75" s="74" t="s">
        <v>221</v>
      </c>
      <c r="S75" s="74" t="s">
        <v>249</v>
      </c>
      <c r="T75" s="74" t="s">
        <v>250</v>
      </c>
      <c r="U75" s="91">
        <v>0</v>
      </c>
      <c r="V75" s="99"/>
      <c r="W75" s="99"/>
      <c r="X75" s="99">
        <v>0</v>
      </c>
      <c r="Y75" s="99"/>
      <c r="Z75" s="99"/>
      <c r="AA75" s="99">
        <v>0</v>
      </c>
      <c r="AB75" s="99"/>
      <c r="AC75" s="99"/>
      <c r="AD75" s="99"/>
      <c r="AE75" s="78">
        <f t="shared" si="10"/>
        <v>0</v>
      </c>
      <c r="AF75" s="79" t="str">
        <f t="shared" si="11"/>
        <v>CUMPLE</v>
      </c>
      <c r="AG75" s="140"/>
      <c r="AH75" s="74" t="s">
        <v>221</v>
      </c>
      <c r="AI75" s="74" t="s">
        <v>251</v>
      </c>
      <c r="AJ75" s="74" t="s">
        <v>252</v>
      </c>
      <c r="AK75" s="99">
        <v>0</v>
      </c>
      <c r="AL75" s="99"/>
      <c r="AM75" s="99"/>
      <c r="AN75" s="99">
        <v>0</v>
      </c>
      <c r="AO75" s="99"/>
      <c r="AP75" s="99"/>
      <c r="AQ75" s="99">
        <v>0</v>
      </c>
      <c r="AR75" s="99"/>
      <c r="AS75" s="99"/>
      <c r="AT75" s="99"/>
      <c r="AU75" s="143">
        <f t="shared" si="12"/>
        <v>0</v>
      </c>
      <c r="AV75" s="79" t="str">
        <f t="shared" si="13"/>
        <v>CUMPLE</v>
      </c>
      <c r="AW75" s="87"/>
      <c r="AX75" s="74" t="s">
        <v>221</v>
      </c>
      <c r="AY75" s="74" t="s">
        <v>253</v>
      </c>
      <c r="AZ75" s="74" t="s">
        <v>254</v>
      </c>
      <c r="BA75" s="141">
        <v>0</v>
      </c>
      <c r="BB75" s="99"/>
      <c r="BC75" s="99"/>
      <c r="BD75" s="99">
        <v>0</v>
      </c>
      <c r="BE75" s="99"/>
      <c r="BF75" s="99"/>
      <c r="BG75" s="99">
        <v>0</v>
      </c>
      <c r="BH75" s="99"/>
      <c r="BI75" s="99"/>
      <c r="BJ75" s="99"/>
      <c r="BK75" s="143">
        <f t="shared" si="14"/>
        <v>0</v>
      </c>
      <c r="BL75" s="144" t="str">
        <f t="shared" si="15"/>
        <v>CUMPLE</v>
      </c>
    </row>
    <row r="76" spans="1:64" ht="15.75" customHeight="1" thickBot="1" x14ac:dyDescent="0.3">
      <c r="A76" s="110"/>
      <c r="B76" s="111"/>
      <c r="C76" s="112"/>
      <c r="D76" s="113"/>
      <c r="E76" s="114">
        <f>(1-(E45/30))</f>
        <v>1</v>
      </c>
      <c r="F76" s="114"/>
      <c r="G76" s="114"/>
      <c r="H76" s="114">
        <f>(1-(H45/30))</f>
        <v>1</v>
      </c>
      <c r="I76" s="114"/>
      <c r="J76" s="114"/>
      <c r="K76" s="114">
        <f>(1-(K45/30))</f>
        <v>1</v>
      </c>
      <c r="L76" s="114"/>
      <c r="M76" s="114"/>
      <c r="N76" s="114"/>
      <c r="O76" s="115">
        <f>(1-(O45/90))</f>
        <v>1</v>
      </c>
      <c r="P76" s="79"/>
      <c r="Q76" s="153"/>
      <c r="R76" s="111" t="s">
        <v>255</v>
      </c>
      <c r="S76" s="112"/>
      <c r="T76" s="113"/>
      <c r="U76" s="114">
        <f>(1-(U45/30))</f>
        <v>1</v>
      </c>
      <c r="V76" s="114"/>
      <c r="W76" s="114"/>
      <c r="X76" s="114">
        <f>(1-(X45/30))</f>
        <v>1</v>
      </c>
      <c r="Y76" s="114"/>
      <c r="Z76" s="114"/>
      <c r="AA76" s="114">
        <f>(1-(AA45/30))</f>
        <v>1</v>
      </c>
      <c r="AB76" s="114"/>
      <c r="AC76" s="114"/>
      <c r="AD76" s="114"/>
      <c r="AE76" s="115">
        <f>(1-(AE45/90))</f>
        <v>1</v>
      </c>
      <c r="AF76" s="79"/>
      <c r="AG76" s="153"/>
      <c r="AH76" s="111" t="s">
        <v>255</v>
      </c>
      <c r="AI76" s="112"/>
      <c r="AJ76" s="113"/>
      <c r="AK76" s="114">
        <f>(1-(AK45/30))</f>
        <v>1</v>
      </c>
      <c r="AL76" s="114"/>
      <c r="AM76" s="114"/>
      <c r="AN76" s="114">
        <f>(1-(AN45/30))</f>
        <v>0.8666666666666667</v>
      </c>
      <c r="AO76" s="114"/>
      <c r="AP76" s="114"/>
      <c r="AQ76" s="114">
        <f>(1-(AQ45/30))</f>
        <v>1</v>
      </c>
      <c r="AR76" s="114"/>
      <c r="AS76" s="114"/>
      <c r="AT76" s="114"/>
      <c r="AU76" s="115">
        <f>(1-(AU45/90))</f>
        <v>0.9555555555555556</v>
      </c>
      <c r="AV76" s="79"/>
      <c r="AW76" s="153"/>
      <c r="AX76" s="111" t="s">
        <v>255</v>
      </c>
      <c r="AY76" s="112"/>
      <c r="AZ76" s="113"/>
      <c r="BA76" s="114">
        <f>(1-(BA45/30))</f>
        <v>1</v>
      </c>
      <c r="BB76" s="114"/>
      <c r="BC76" s="114"/>
      <c r="BD76" s="114">
        <f>(1-(BD45/30))</f>
        <v>1</v>
      </c>
      <c r="BE76" s="114"/>
      <c r="BF76" s="114"/>
      <c r="BG76" s="114">
        <f>(1-(BG45/30))</f>
        <v>1</v>
      </c>
      <c r="BH76" s="114"/>
      <c r="BI76" s="114"/>
      <c r="BJ76" s="114"/>
      <c r="BK76" s="115">
        <f>(1-(BK45/90))</f>
        <v>1</v>
      </c>
      <c r="BL76" s="144"/>
    </row>
    <row r="77" spans="1:64" ht="39" customHeight="1" x14ac:dyDescent="0.25">
      <c r="A77" s="129" t="s">
        <v>12</v>
      </c>
      <c r="B77" s="154" t="s">
        <v>13</v>
      </c>
      <c r="C77" s="154" t="s">
        <v>14</v>
      </c>
      <c r="D77" s="154" t="s">
        <v>15</v>
      </c>
      <c r="E77" s="155" t="s">
        <v>261</v>
      </c>
      <c r="F77" s="155" t="s">
        <v>262</v>
      </c>
      <c r="G77" s="155" t="s">
        <v>263</v>
      </c>
      <c r="H77" s="155" t="s">
        <v>264</v>
      </c>
      <c r="I77" s="155" t="s">
        <v>265</v>
      </c>
      <c r="J77" s="155" t="s">
        <v>266</v>
      </c>
      <c r="K77" s="155" t="s">
        <v>267</v>
      </c>
      <c r="L77" s="155" t="s">
        <v>268</v>
      </c>
      <c r="M77" s="155" t="s">
        <v>269</v>
      </c>
      <c r="N77" s="155" t="s">
        <v>270</v>
      </c>
      <c r="O77" s="156" t="s">
        <v>59</v>
      </c>
      <c r="P77" s="65" t="s">
        <v>18</v>
      </c>
      <c r="Q77" s="130" t="s">
        <v>12</v>
      </c>
      <c r="R77" s="130" t="s">
        <v>13</v>
      </c>
      <c r="S77" s="130" t="s">
        <v>14</v>
      </c>
      <c r="T77" s="130" t="s">
        <v>15</v>
      </c>
      <c r="U77" s="155" t="s">
        <v>261</v>
      </c>
      <c r="V77" s="155" t="s">
        <v>262</v>
      </c>
      <c r="W77" s="155" t="s">
        <v>263</v>
      </c>
      <c r="X77" s="155" t="s">
        <v>264</v>
      </c>
      <c r="Y77" s="155" t="s">
        <v>265</v>
      </c>
      <c r="Z77" s="155" t="s">
        <v>266</v>
      </c>
      <c r="AA77" s="155" t="s">
        <v>267</v>
      </c>
      <c r="AB77" s="155" t="s">
        <v>268</v>
      </c>
      <c r="AC77" s="155" t="s">
        <v>269</v>
      </c>
      <c r="AD77" s="155" t="s">
        <v>270</v>
      </c>
      <c r="AE77" s="156" t="s">
        <v>59</v>
      </c>
      <c r="AF77" s="65" t="s">
        <v>18</v>
      </c>
      <c r="AG77" s="130" t="s">
        <v>12</v>
      </c>
      <c r="AH77" s="130" t="s">
        <v>13</v>
      </c>
      <c r="AI77" s="130" t="s">
        <v>14</v>
      </c>
      <c r="AJ77" s="130" t="s">
        <v>15</v>
      </c>
      <c r="AK77" s="155" t="s">
        <v>261</v>
      </c>
      <c r="AL77" s="155" t="s">
        <v>262</v>
      </c>
      <c r="AM77" s="155" t="s">
        <v>263</v>
      </c>
      <c r="AN77" s="155" t="s">
        <v>264</v>
      </c>
      <c r="AO77" s="155" t="s">
        <v>265</v>
      </c>
      <c r="AP77" s="155" t="s">
        <v>266</v>
      </c>
      <c r="AQ77" s="155" t="s">
        <v>267</v>
      </c>
      <c r="AR77" s="155" t="s">
        <v>268</v>
      </c>
      <c r="AS77" s="155" t="s">
        <v>269</v>
      </c>
      <c r="AT77" s="155" t="s">
        <v>270</v>
      </c>
      <c r="AU77" s="156" t="s">
        <v>59</v>
      </c>
      <c r="AV77" s="65" t="s">
        <v>18</v>
      </c>
      <c r="AW77" s="130" t="s">
        <v>12</v>
      </c>
      <c r="AX77" s="120" t="s">
        <v>13</v>
      </c>
      <c r="AY77" s="120" t="s">
        <v>14</v>
      </c>
      <c r="AZ77" s="120" t="s">
        <v>15</v>
      </c>
      <c r="BA77" s="155" t="s">
        <v>261</v>
      </c>
      <c r="BB77" s="155" t="s">
        <v>262</v>
      </c>
      <c r="BC77" s="155" t="s">
        <v>263</v>
      </c>
      <c r="BD77" s="155" t="s">
        <v>264</v>
      </c>
      <c r="BE77" s="155" t="s">
        <v>265</v>
      </c>
      <c r="BF77" s="155" t="s">
        <v>266</v>
      </c>
      <c r="BG77" s="155" t="s">
        <v>267</v>
      </c>
      <c r="BH77" s="155" t="s">
        <v>268</v>
      </c>
      <c r="BI77" s="155" t="s">
        <v>269</v>
      </c>
      <c r="BJ77" s="155" t="s">
        <v>270</v>
      </c>
      <c r="BK77" s="156" t="s">
        <v>59</v>
      </c>
      <c r="BL77" s="128" t="s">
        <v>18</v>
      </c>
    </row>
    <row r="78" spans="1:64" ht="50.25" customHeight="1" x14ac:dyDescent="0.25">
      <c r="A78" s="129"/>
      <c r="B78" s="130"/>
      <c r="C78" s="130"/>
      <c r="D78" s="130"/>
      <c r="E78" s="157"/>
      <c r="F78" s="157"/>
      <c r="G78" s="157"/>
      <c r="H78" s="157"/>
      <c r="I78" s="157"/>
      <c r="J78" s="157"/>
      <c r="K78" s="157"/>
      <c r="L78" s="157"/>
      <c r="M78" s="158"/>
      <c r="N78" s="157"/>
      <c r="O78" s="159"/>
      <c r="P78" s="65"/>
      <c r="Q78" s="130"/>
      <c r="R78" s="130"/>
      <c r="S78" s="130"/>
      <c r="T78" s="130"/>
      <c r="U78" s="157"/>
      <c r="V78" s="157"/>
      <c r="W78" s="157"/>
      <c r="X78" s="157"/>
      <c r="Y78" s="157"/>
      <c r="Z78" s="157"/>
      <c r="AA78" s="157"/>
      <c r="AB78" s="157"/>
      <c r="AC78" s="158"/>
      <c r="AD78" s="157"/>
      <c r="AE78" s="159"/>
      <c r="AF78" s="65"/>
      <c r="AG78" s="130"/>
      <c r="AH78" s="130"/>
      <c r="AI78" s="130"/>
      <c r="AJ78" s="130"/>
      <c r="AK78" s="157"/>
      <c r="AL78" s="157"/>
      <c r="AM78" s="157"/>
      <c r="AN78" s="157"/>
      <c r="AO78" s="157"/>
      <c r="AP78" s="157"/>
      <c r="AQ78" s="157"/>
      <c r="AR78" s="157"/>
      <c r="AS78" s="158"/>
      <c r="AT78" s="157"/>
      <c r="AU78" s="159"/>
      <c r="AV78" s="65"/>
      <c r="AW78" s="130"/>
      <c r="AX78" s="130"/>
      <c r="AY78" s="130"/>
      <c r="AZ78" s="130"/>
      <c r="BA78" s="157"/>
      <c r="BB78" s="157"/>
      <c r="BC78" s="157"/>
      <c r="BD78" s="157"/>
      <c r="BE78" s="157"/>
      <c r="BF78" s="157"/>
      <c r="BG78" s="157"/>
      <c r="BH78" s="157"/>
      <c r="BI78" s="158"/>
      <c r="BJ78" s="157"/>
      <c r="BK78" s="159"/>
      <c r="BL78" s="128"/>
    </row>
    <row r="79" spans="1:64" ht="17.25" customHeight="1" x14ac:dyDescent="0.25">
      <c r="A79" s="129"/>
      <c r="B79" s="67"/>
      <c r="C79" s="67"/>
      <c r="D79" s="67"/>
      <c r="E79" s="160">
        <f>SUM(E80:E109)</f>
        <v>0</v>
      </c>
      <c r="F79" s="160">
        <f>SUM(F80:F109)</f>
        <v>2</v>
      </c>
      <c r="G79" s="160">
        <f>SUM(G80:G109)</f>
        <v>3</v>
      </c>
      <c r="H79" s="160">
        <f t="shared" ref="H79:N79" si="16">SUM(H80:H109)</f>
        <v>15</v>
      </c>
      <c r="I79" s="160">
        <f t="shared" si="16"/>
        <v>12</v>
      </c>
      <c r="J79" s="160">
        <f t="shared" si="16"/>
        <v>6</v>
      </c>
      <c r="K79" s="160">
        <f t="shared" si="16"/>
        <v>0</v>
      </c>
      <c r="L79" s="160">
        <f t="shared" si="16"/>
        <v>0</v>
      </c>
      <c r="M79" s="160">
        <f t="shared" si="16"/>
        <v>0</v>
      </c>
      <c r="N79" s="160">
        <f t="shared" si="16"/>
        <v>3</v>
      </c>
      <c r="O79" s="161">
        <f>SUM(E79:N79)</f>
        <v>41</v>
      </c>
      <c r="P79" s="65"/>
      <c r="Q79" s="130"/>
      <c r="R79" s="130"/>
      <c r="S79" s="130"/>
      <c r="T79" s="130"/>
      <c r="U79" s="160">
        <f>SUM(U80:U109)</f>
        <v>0</v>
      </c>
      <c r="V79" s="160">
        <f>SUM(V80:V109)</f>
        <v>4</v>
      </c>
      <c r="W79" s="160">
        <f>SUM(W80:W109)</f>
        <v>3</v>
      </c>
      <c r="X79" s="160">
        <f t="shared" ref="X79:AD79" si="17">SUM(X80:X109)</f>
        <v>17</v>
      </c>
      <c r="Y79" s="160">
        <f t="shared" si="17"/>
        <v>15</v>
      </c>
      <c r="Z79" s="160">
        <f t="shared" si="17"/>
        <v>11</v>
      </c>
      <c r="AA79" s="160">
        <f t="shared" si="17"/>
        <v>0</v>
      </c>
      <c r="AB79" s="160">
        <f t="shared" si="17"/>
        <v>1</v>
      </c>
      <c r="AC79" s="160">
        <f t="shared" si="17"/>
        <v>4</v>
      </c>
      <c r="AD79" s="160">
        <f t="shared" si="17"/>
        <v>0</v>
      </c>
      <c r="AE79" s="161">
        <f>SUM(U79:AD79)</f>
        <v>55</v>
      </c>
      <c r="AF79" s="65"/>
      <c r="AG79" s="130"/>
      <c r="AH79" s="130"/>
      <c r="AI79" s="130"/>
      <c r="AJ79" s="130"/>
      <c r="AK79" s="160">
        <f t="shared" ref="AK79:AT79" si="18">SUM(AK80:AK109)</f>
        <v>0</v>
      </c>
      <c r="AL79" s="160">
        <f t="shared" si="18"/>
        <v>1</v>
      </c>
      <c r="AM79" s="160">
        <f t="shared" si="18"/>
        <v>0</v>
      </c>
      <c r="AN79" s="160">
        <f t="shared" si="18"/>
        <v>12</v>
      </c>
      <c r="AO79" s="160">
        <f t="shared" si="18"/>
        <v>9</v>
      </c>
      <c r="AP79" s="160">
        <f t="shared" si="18"/>
        <v>8</v>
      </c>
      <c r="AQ79" s="160">
        <f t="shared" si="18"/>
        <v>1</v>
      </c>
      <c r="AR79" s="160">
        <f t="shared" si="18"/>
        <v>0</v>
      </c>
      <c r="AS79" s="160">
        <f t="shared" si="18"/>
        <v>2</v>
      </c>
      <c r="AT79" s="160">
        <f t="shared" si="18"/>
        <v>0</v>
      </c>
      <c r="AU79" s="161">
        <f>SUM(AK79:AT79)</f>
        <v>33</v>
      </c>
      <c r="AV79" s="65"/>
      <c r="AW79" s="130"/>
      <c r="AX79" s="67"/>
      <c r="AY79" s="67"/>
      <c r="AZ79" s="67"/>
      <c r="BA79" s="160">
        <f>SUM(BA80:BA109)</f>
        <v>0</v>
      </c>
      <c r="BB79" s="160">
        <f t="shared" ref="BB79:BJ79" si="19">SUM(BB80:BB109)</f>
        <v>2</v>
      </c>
      <c r="BC79" s="160">
        <f t="shared" si="19"/>
        <v>1</v>
      </c>
      <c r="BD79" s="160">
        <f t="shared" si="19"/>
        <v>18</v>
      </c>
      <c r="BE79" s="160">
        <f t="shared" si="19"/>
        <v>14</v>
      </c>
      <c r="BF79" s="160">
        <f t="shared" si="19"/>
        <v>11</v>
      </c>
      <c r="BG79" s="160">
        <f t="shared" si="19"/>
        <v>1</v>
      </c>
      <c r="BH79" s="160">
        <f t="shared" si="19"/>
        <v>0</v>
      </c>
      <c r="BI79" s="160">
        <f t="shared" si="19"/>
        <v>4</v>
      </c>
      <c r="BJ79" s="160">
        <f t="shared" si="19"/>
        <v>2</v>
      </c>
      <c r="BK79" s="161">
        <f>SUM(BA79:BJ79)</f>
        <v>53</v>
      </c>
      <c r="BL79" s="128"/>
    </row>
    <row r="80" spans="1:64" ht="16.5" customHeight="1" x14ac:dyDescent="0.25">
      <c r="A80" s="140" t="s">
        <v>271</v>
      </c>
      <c r="B80" s="74" t="s">
        <v>25</v>
      </c>
      <c r="C80" s="74" t="s">
        <v>26</v>
      </c>
      <c r="D80" s="74" t="s">
        <v>27</v>
      </c>
      <c r="E80" s="162">
        <v>0</v>
      </c>
      <c r="F80" s="162">
        <v>1</v>
      </c>
      <c r="G80" s="162">
        <v>1</v>
      </c>
      <c r="H80" s="162">
        <v>0</v>
      </c>
      <c r="I80" s="162">
        <v>0</v>
      </c>
      <c r="J80" s="162">
        <v>0</v>
      </c>
      <c r="K80" s="162">
        <v>0</v>
      </c>
      <c r="L80" s="162">
        <v>0</v>
      </c>
      <c r="M80" s="162">
        <v>0</v>
      </c>
      <c r="N80" s="162">
        <v>1</v>
      </c>
      <c r="O80" s="78">
        <f>SUM(E80:N80)</f>
        <v>3</v>
      </c>
      <c r="P80" s="79" t="str">
        <f>IF(O80&lt;=0,"CUMPLE","INCUMPLE")</f>
        <v>INCUMPLE</v>
      </c>
      <c r="Q80" s="140" t="s">
        <v>271</v>
      </c>
      <c r="R80" s="74" t="s">
        <v>25</v>
      </c>
      <c r="S80" s="74" t="s">
        <v>28</v>
      </c>
      <c r="T80" s="74" t="s">
        <v>29</v>
      </c>
      <c r="U80" s="162">
        <v>0</v>
      </c>
      <c r="V80" s="162">
        <v>0</v>
      </c>
      <c r="W80" s="162">
        <v>0</v>
      </c>
      <c r="X80" s="162">
        <v>0</v>
      </c>
      <c r="Y80" s="162">
        <v>1</v>
      </c>
      <c r="Z80" s="162">
        <v>1</v>
      </c>
      <c r="AA80" s="162">
        <v>0</v>
      </c>
      <c r="AB80" s="162">
        <v>0</v>
      </c>
      <c r="AC80" s="162">
        <v>1</v>
      </c>
      <c r="AD80" s="162">
        <v>0</v>
      </c>
      <c r="AE80" s="143">
        <f>SUM(U80:AD80)</f>
        <v>3</v>
      </c>
      <c r="AF80" s="79" t="str">
        <f>IF(AE80&lt;=0,"CUMPLE","INCUMPLE")</f>
        <v>INCUMPLE</v>
      </c>
      <c r="AG80" s="140" t="s">
        <v>271</v>
      </c>
      <c r="AH80" s="74" t="s">
        <v>25</v>
      </c>
      <c r="AI80" s="74" t="s">
        <v>30</v>
      </c>
      <c r="AJ80" s="74" t="s">
        <v>31</v>
      </c>
      <c r="AK80" s="162">
        <v>0</v>
      </c>
      <c r="AL80" s="162">
        <v>1</v>
      </c>
      <c r="AM80" s="162">
        <v>0</v>
      </c>
      <c r="AN80" s="162">
        <v>0</v>
      </c>
      <c r="AO80" s="162">
        <v>0</v>
      </c>
      <c r="AP80" s="162">
        <v>1</v>
      </c>
      <c r="AQ80" s="162">
        <v>0</v>
      </c>
      <c r="AR80" s="162">
        <v>0</v>
      </c>
      <c r="AS80" s="162">
        <v>0</v>
      </c>
      <c r="AT80" s="162">
        <v>0</v>
      </c>
      <c r="AU80" s="143">
        <f>SUM(AK80:AT80)</f>
        <v>2</v>
      </c>
      <c r="AV80" s="79" t="str">
        <f>IF(AU80&lt;=0,"CUMPLE","INCUMPLE")</f>
        <v>INCUMPLE</v>
      </c>
      <c r="AW80" s="87" t="s">
        <v>271</v>
      </c>
      <c r="AX80" s="74" t="s">
        <v>25</v>
      </c>
      <c r="AY80" s="74" t="s">
        <v>32</v>
      </c>
      <c r="AZ80" s="74" t="s">
        <v>33</v>
      </c>
      <c r="BA80" s="163">
        <v>0</v>
      </c>
      <c r="BB80" s="163">
        <v>0</v>
      </c>
      <c r="BC80" s="163">
        <v>0</v>
      </c>
      <c r="BD80" s="163">
        <v>1</v>
      </c>
      <c r="BE80" s="163">
        <v>0</v>
      </c>
      <c r="BF80" s="163">
        <v>1</v>
      </c>
      <c r="BG80" s="163">
        <v>0</v>
      </c>
      <c r="BH80" s="163">
        <v>0</v>
      </c>
      <c r="BI80" s="163">
        <v>0</v>
      </c>
      <c r="BJ80" s="163">
        <v>0</v>
      </c>
      <c r="BK80" s="143">
        <f>SUM(BA80:BJ80)</f>
        <v>2</v>
      </c>
      <c r="BL80" s="144" t="str">
        <f>IF(BK80&lt;=0,"CUMPLE","INCUMPLE")</f>
        <v>INCUMPLE</v>
      </c>
    </row>
    <row r="81" spans="1:64" ht="15.75" customHeight="1" x14ac:dyDescent="0.25">
      <c r="A81" s="140"/>
      <c r="B81" s="74" t="s">
        <v>25</v>
      </c>
      <c r="C81" s="74" t="s">
        <v>35</v>
      </c>
      <c r="D81" s="74" t="s">
        <v>36</v>
      </c>
      <c r="E81" s="162">
        <v>0</v>
      </c>
      <c r="F81" s="162">
        <v>0</v>
      </c>
      <c r="G81" s="162">
        <v>0</v>
      </c>
      <c r="H81" s="162">
        <v>0</v>
      </c>
      <c r="I81" s="162">
        <v>1</v>
      </c>
      <c r="J81" s="162">
        <v>0</v>
      </c>
      <c r="K81" s="162">
        <v>0</v>
      </c>
      <c r="L81" s="162">
        <v>0</v>
      </c>
      <c r="M81" s="162">
        <v>0</v>
      </c>
      <c r="N81" s="162">
        <v>0</v>
      </c>
      <c r="O81" s="78">
        <f t="shared" ref="O81:O109" si="20">SUM(E81:N81)</f>
        <v>1</v>
      </c>
      <c r="P81" s="79" t="str">
        <f t="shared" ref="P81:P109" si="21">IF(O81&lt;=0,"CUMPLE","INCUMPLE")</f>
        <v>INCUMPLE</v>
      </c>
      <c r="Q81" s="140"/>
      <c r="R81" s="74" t="s">
        <v>25</v>
      </c>
      <c r="S81" s="74" t="s">
        <v>37</v>
      </c>
      <c r="T81" s="74" t="s">
        <v>38</v>
      </c>
      <c r="U81" s="162">
        <v>0</v>
      </c>
      <c r="V81" s="162">
        <v>0</v>
      </c>
      <c r="W81" s="162">
        <v>0</v>
      </c>
      <c r="X81" s="162">
        <v>0</v>
      </c>
      <c r="Y81" s="162">
        <v>1</v>
      </c>
      <c r="Z81" s="164">
        <v>0</v>
      </c>
      <c r="AA81" s="162">
        <v>0</v>
      </c>
      <c r="AB81" s="162">
        <v>0</v>
      </c>
      <c r="AC81" s="162">
        <v>1</v>
      </c>
      <c r="AD81" s="162">
        <v>0</v>
      </c>
      <c r="AE81" s="143">
        <f t="shared" ref="AE81:AE109" si="22">SUM(U81:AD81)</f>
        <v>2</v>
      </c>
      <c r="AF81" s="79" t="str">
        <f t="shared" ref="AF81:AF109" si="23">IF(AE81&lt;=0,"CUMPLE","INCUMPLE")</f>
        <v>INCUMPLE</v>
      </c>
      <c r="AG81" s="140"/>
      <c r="AH81" s="74" t="s">
        <v>25</v>
      </c>
      <c r="AI81" s="74" t="s">
        <v>39</v>
      </c>
      <c r="AJ81" s="74" t="s">
        <v>40</v>
      </c>
      <c r="AK81" s="165">
        <v>0</v>
      </c>
      <c r="AL81" s="165">
        <v>0</v>
      </c>
      <c r="AM81" s="165">
        <v>0</v>
      </c>
      <c r="AN81" s="165">
        <v>0</v>
      </c>
      <c r="AO81" s="165">
        <v>0</v>
      </c>
      <c r="AP81" s="165">
        <v>0</v>
      </c>
      <c r="AQ81" s="165">
        <v>0</v>
      </c>
      <c r="AR81" s="165">
        <v>0</v>
      </c>
      <c r="AS81" s="165">
        <v>0</v>
      </c>
      <c r="AT81" s="165">
        <v>0</v>
      </c>
      <c r="AU81" s="143">
        <f t="shared" ref="AU81:AU109" si="24">SUM(AK81:AT81)</f>
        <v>0</v>
      </c>
      <c r="AV81" s="79" t="str">
        <f t="shared" ref="AV81:AV109" si="25">IF(AU81&lt;=0,"CUMPLE","INCUMPLE")</f>
        <v>CUMPLE</v>
      </c>
      <c r="AW81" s="87"/>
      <c r="AX81" s="74" t="s">
        <v>25</v>
      </c>
      <c r="AY81" s="74" t="s">
        <v>41</v>
      </c>
      <c r="AZ81" s="74" t="s">
        <v>42</v>
      </c>
      <c r="BA81" s="163">
        <v>0</v>
      </c>
      <c r="BB81" s="163">
        <v>1</v>
      </c>
      <c r="BC81" s="163">
        <v>1</v>
      </c>
      <c r="BD81" s="163">
        <v>0</v>
      </c>
      <c r="BE81" s="163">
        <v>1</v>
      </c>
      <c r="BF81" s="163">
        <v>0</v>
      </c>
      <c r="BG81" s="166">
        <v>0</v>
      </c>
      <c r="BH81" s="163">
        <v>0</v>
      </c>
      <c r="BI81" s="163">
        <v>1</v>
      </c>
      <c r="BJ81" s="163">
        <v>0</v>
      </c>
      <c r="BK81" s="143">
        <f t="shared" ref="BK81:BK109" si="26">SUM(BA81:BJ81)</f>
        <v>4</v>
      </c>
      <c r="BL81" s="144" t="str">
        <f t="shared" ref="BL81:BL109" si="27">IF(BK81&lt;=0,"CUMPLE","INCUMPLE")</f>
        <v>INCUMPLE</v>
      </c>
    </row>
    <row r="82" spans="1:64" ht="15.75" customHeight="1" x14ac:dyDescent="0.25">
      <c r="A82" s="140"/>
      <c r="B82" s="74" t="s">
        <v>25</v>
      </c>
      <c r="C82" s="74" t="s">
        <v>28</v>
      </c>
      <c r="D82" s="74" t="s">
        <v>44</v>
      </c>
      <c r="E82" s="162">
        <v>0</v>
      </c>
      <c r="F82" s="162">
        <v>1</v>
      </c>
      <c r="G82" s="162">
        <v>0</v>
      </c>
      <c r="H82" s="162">
        <v>0</v>
      </c>
      <c r="I82" s="162">
        <v>0</v>
      </c>
      <c r="J82" s="162">
        <v>0</v>
      </c>
      <c r="K82" s="162">
        <v>0</v>
      </c>
      <c r="L82" s="162">
        <v>0</v>
      </c>
      <c r="M82" s="162">
        <v>0</v>
      </c>
      <c r="N82" s="162">
        <v>0</v>
      </c>
      <c r="O82" s="78">
        <f t="shared" si="20"/>
        <v>1</v>
      </c>
      <c r="P82" s="79" t="str">
        <f t="shared" si="21"/>
        <v>INCUMPLE</v>
      </c>
      <c r="Q82" s="140"/>
      <c r="R82" s="74" t="s">
        <v>25</v>
      </c>
      <c r="S82" s="74" t="s">
        <v>45</v>
      </c>
      <c r="T82" s="74" t="s">
        <v>46</v>
      </c>
      <c r="U82" s="162">
        <v>0</v>
      </c>
      <c r="V82" s="162">
        <v>1</v>
      </c>
      <c r="W82" s="162">
        <v>0</v>
      </c>
      <c r="X82" s="162">
        <v>0</v>
      </c>
      <c r="Y82" s="162">
        <v>1</v>
      </c>
      <c r="Z82" s="162">
        <v>0</v>
      </c>
      <c r="AA82" s="162">
        <v>0</v>
      </c>
      <c r="AB82" s="162">
        <v>0</v>
      </c>
      <c r="AC82" s="162">
        <v>0</v>
      </c>
      <c r="AD82" s="162">
        <v>0</v>
      </c>
      <c r="AE82" s="143">
        <f t="shared" si="22"/>
        <v>2</v>
      </c>
      <c r="AF82" s="79" t="str">
        <f t="shared" si="23"/>
        <v>INCUMPLE</v>
      </c>
      <c r="AG82" s="140"/>
      <c r="AH82" s="74" t="s">
        <v>25</v>
      </c>
      <c r="AI82" s="74" t="s">
        <v>47</v>
      </c>
      <c r="AJ82" s="74" t="s">
        <v>48</v>
      </c>
      <c r="AK82" s="165">
        <v>0</v>
      </c>
      <c r="AL82" s="165">
        <v>0</v>
      </c>
      <c r="AM82" s="165">
        <v>0</v>
      </c>
      <c r="AN82" s="165">
        <v>0</v>
      </c>
      <c r="AO82" s="165">
        <v>0</v>
      </c>
      <c r="AP82" s="165">
        <v>0</v>
      </c>
      <c r="AQ82" s="165">
        <v>0</v>
      </c>
      <c r="AR82" s="165">
        <v>0</v>
      </c>
      <c r="AS82" s="165">
        <v>0</v>
      </c>
      <c r="AT82" s="165">
        <v>0</v>
      </c>
      <c r="AU82" s="143">
        <f t="shared" si="24"/>
        <v>0</v>
      </c>
      <c r="AV82" s="79" t="str">
        <f t="shared" si="25"/>
        <v>CUMPLE</v>
      </c>
      <c r="AW82" s="87"/>
      <c r="AX82" s="74" t="s">
        <v>25</v>
      </c>
      <c r="AY82" s="74" t="s">
        <v>49</v>
      </c>
      <c r="AZ82" s="74" t="s">
        <v>50</v>
      </c>
      <c r="BA82" s="163">
        <v>0</v>
      </c>
      <c r="BB82" s="163">
        <v>0</v>
      </c>
      <c r="BC82" s="163">
        <v>0</v>
      </c>
      <c r="BD82" s="163">
        <v>1</v>
      </c>
      <c r="BE82" s="163">
        <v>0</v>
      </c>
      <c r="BF82" s="163">
        <v>0</v>
      </c>
      <c r="BG82" s="163">
        <v>0</v>
      </c>
      <c r="BH82" s="163">
        <v>0</v>
      </c>
      <c r="BI82" s="163">
        <v>0</v>
      </c>
      <c r="BJ82" s="163">
        <v>1</v>
      </c>
      <c r="BK82" s="143">
        <f t="shared" si="26"/>
        <v>2</v>
      </c>
      <c r="BL82" s="144" t="str">
        <f t="shared" si="27"/>
        <v>INCUMPLE</v>
      </c>
    </row>
    <row r="83" spans="1:64" ht="15.75" customHeight="1" x14ac:dyDescent="0.25">
      <c r="A83" s="140"/>
      <c r="B83" s="74" t="s">
        <v>25</v>
      </c>
      <c r="C83" s="74" t="s">
        <v>52</v>
      </c>
      <c r="D83" s="74" t="s">
        <v>53</v>
      </c>
      <c r="E83" s="162">
        <v>0</v>
      </c>
      <c r="F83" s="162">
        <v>0</v>
      </c>
      <c r="G83" s="162">
        <v>0</v>
      </c>
      <c r="H83" s="162">
        <v>0</v>
      </c>
      <c r="I83" s="162">
        <v>0</v>
      </c>
      <c r="J83" s="162">
        <v>0</v>
      </c>
      <c r="K83" s="162">
        <v>0</v>
      </c>
      <c r="L83" s="162">
        <v>0</v>
      </c>
      <c r="M83" s="162">
        <v>0</v>
      </c>
      <c r="N83" s="162">
        <v>0</v>
      </c>
      <c r="O83" s="78">
        <f t="shared" si="20"/>
        <v>0</v>
      </c>
      <c r="P83" s="79" t="str">
        <f t="shared" si="21"/>
        <v>CUMPLE</v>
      </c>
      <c r="Q83" s="140"/>
      <c r="R83" s="74" t="s">
        <v>25</v>
      </c>
      <c r="S83" s="74" t="s">
        <v>54</v>
      </c>
      <c r="T83" s="74" t="s">
        <v>55</v>
      </c>
      <c r="U83" s="162">
        <v>0</v>
      </c>
      <c r="V83" s="162">
        <v>0</v>
      </c>
      <c r="W83" s="162">
        <v>0</v>
      </c>
      <c r="X83" s="162">
        <v>0</v>
      </c>
      <c r="Y83" s="162">
        <v>0</v>
      </c>
      <c r="Z83" s="162">
        <v>1</v>
      </c>
      <c r="AA83" s="162">
        <v>0</v>
      </c>
      <c r="AB83" s="162">
        <v>0</v>
      </c>
      <c r="AC83" s="162">
        <v>0</v>
      </c>
      <c r="AD83" s="162">
        <v>0</v>
      </c>
      <c r="AE83" s="143">
        <f t="shared" si="22"/>
        <v>1</v>
      </c>
      <c r="AF83" s="79" t="str">
        <f t="shared" si="23"/>
        <v>INCUMPLE</v>
      </c>
      <c r="AG83" s="140"/>
      <c r="AH83" s="74" t="s">
        <v>25</v>
      </c>
      <c r="AI83" s="74" t="s">
        <v>56</v>
      </c>
      <c r="AJ83" s="74" t="s">
        <v>57</v>
      </c>
      <c r="AK83" s="165">
        <v>0</v>
      </c>
      <c r="AL83" s="165">
        <v>0</v>
      </c>
      <c r="AM83" s="165">
        <v>0</v>
      </c>
      <c r="AN83" s="165">
        <v>0</v>
      </c>
      <c r="AO83" s="165">
        <v>0</v>
      </c>
      <c r="AP83" s="165">
        <v>0</v>
      </c>
      <c r="AQ83" s="165">
        <v>0</v>
      </c>
      <c r="AR83" s="165">
        <v>0</v>
      </c>
      <c r="AS83" s="165">
        <v>0</v>
      </c>
      <c r="AT83" s="165">
        <v>0</v>
      </c>
      <c r="AU83" s="143">
        <f t="shared" si="24"/>
        <v>0</v>
      </c>
      <c r="AV83" s="79" t="str">
        <f t="shared" si="25"/>
        <v>CUMPLE</v>
      </c>
      <c r="AW83" s="87"/>
      <c r="AX83" s="74" t="s">
        <v>25</v>
      </c>
      <c r="AY83" s="74" t="s">
        <v>26</v>
      </c>
      <c r="AZ83" s="74" t="s">
        <v>58</v>
      </c>
      <c r="BA83" s="163">
        <v>0</v>
      </c>
      <c r="BB83" s="163">
        <v>0</v>
      </c>
      <c r="BC83" s="163">
        <v>0</v>
      </c>
      <c r="BD83" s="163">
        <v>0</v>
      </c>
      <c r="BE83" s="163">
        <v>0</v>
      </c>
      <c r="BF83" s="163">
        <v>1</v>
      </c>
      <c r="BG83" s="163">
        <v>0</v>
      </c>
      <c r="BH83" s="163">
        <v>0</v>
      </c>
      <c r="BI83" s="163">
        <v>1</v>
      </c>
      <c r="BJ83" s="163">
        <v>0</v>
      </c>
      <c r="BK83" s="143">
        <f t="shared" si="26"/>
        <v>2</v>
      </c>
      <c r="BL83" s="144" t="str">
        <f t="shared" si="27"/>
        <v>INCUMPLE</v>
      </c>
    </row>
    <row r="84" spans="1:64" ht="15.75" customHeight="1" x14ac:dyDescent="0.25">
      <c r="A84" s="140"/>
      <c r="B84" s="74" t="s">
        <v>25</v>
      </c>
      <c r="C84" s="74" t="s">
        <v>60</v>
      </c>
      <c r="D84" s="74" t="s">
        <v>61</v>
      </c>
      <c r="E84" s="165">
        <v>0</v>
      </c>
      <c r="F84" s="165">
        <v>0</v>
      </c>
      <c r="G84" s="165">
        <v>0</v>
      </c>
      <c r="H84" s="165">
        <v>0</v>
      </c>
      <c r="I84" s="165">
        <v>0</v>
      </c>
      <c r="J84" s="165">
        <v>0</v>
      </c>
      <c r="K84" s="165">
        <v>0</v>
      </c>
      <c r="L84" s="165">
        <v>0</v>
      </c>
      <c r="M84" s="165">
        <v>0</v>
      </c>
      <c r="N84" s="165">
        <v>0</v>
      </c>
      <c r="O84" s="78">
        <f t="shared" si="20"/>
        <v>0</v>
      </c>
      <c r="P84" s="79" t="str">
        <f t="shared" si="21"/>
        <v>CUMPLE</v>
      </c>
      <c r="Q84" s="140"/>
      <c r="R84" s="74" t="s">
        <v>25</v>
      </c>
      <c r="S84" s="74" t="s">
        <v>35</v>
      </c>
      <c r="T84" s="74" t="s">
        <v>62</v>
      </c>
      <c r="U84" s="165">
        <v>0</v>
      </c>
      <c r="V84" s="165">
        <v>0</v>
      </c>
      <c r="W84" s="165">
        <v>0</v>
      </c>
      <c r="X84" s="165">
        <v>0</v>
      </c>
      <c r="Y84" s="165">
        <v>1</v>
      </c>
      <c r="Z84" s="165">
        <v>0</v>
      </c>
      <c r="AA84" s="165">
        <v>0</v>
      </c>
      <c r="AB84" s="165">
        <v>0</v>
      </c>
      <c r="AC84" s="165">
        <v>0</v>
      </c>
      <c r="AD84" s="165">
        <v>0</v>
      </c>
      <c r="AE84" s="143">
        <f t="shared" si="22"/>
        <v>1</v>
      </c>
      <c r="AF84" s="79" t="str">
        <f t="shared" si="23"/>
        <v>INCUMPLE</v>
      </c>
      <c r="AG84" s="140"/>
      <c r="AH84" s="74" t="s">
        <v>25</v>
      </c>
      <c r="AI84" s="74" t="s">
        <v>63</v>
      </c>
      <c r="AJ84" s="74" t="s">
        <v>64</v>
      </c>
      <c r="AK84" s="165">
        <v>0</v>
      </c>
      <c r="AL84" s="165">
        <v>0</v>
      </c>
      <c r="AM84" s="165">
        <v>0</v>
      </c>
      <c r="AN84" s="165">
        <v>0</v>
      </c>
      <c r="AO84" s="165">
        <v>0</v>
      </c>
      <c r="AP84" s="165">
        <v>1</v>
      </c>
      <c r="AQ84" s="165">
        <v>0</v>
      </c>
      <c r="AR84" s="165">
        <v>0</v>
      </c>
      <c r="AS84" s="165">
        <v>1</v>
      </c>
      <c r="AT84" s="165">
        <v>0</v>
      </c>
      <c r="AU84" s="143">
        <f t="shared" si="24"/>
        <v>2</v>
      </c>
      <c r="AV84" s="79" t="str">
        <f t="shared" si="25"/>
        <v>INCUMPLE</v>
      </c>
      <c r="AW84" s="87"/>
      <c r="AX84" s="74" t="s">
        <v>25</v>
      </c>
      <c r="AY84" s="74" t="s">
        <v>65</v>
      </c>
      <c r="AZ84" s="74" t="s">
        <v>66</v>
      </c>
      <c r="BA84" s="163">
        <v>0</v>
      </c>
      <c r="BB84" s="163">
        <v>0</v>
      </c>
      <c r="BC84" s="163">
        <v>0</v>
      </c>
      <c r="BD84" s="163">
        <v>0</v>
      </c>
      <c r="BE84" s="163">
        <v>1</v>
      </c>
      <c r="BF84" s="163">
        <v>0</v>
      </c>
      <c r="BG84" s="163">
        <v>0</v>
      </c>
      <c r="BH84" s="163">
        <v>0</v>
      </c>
      <c r="BI84" s="163">
        <v>1</v>
      </c>
      <c r="BJ84" s="163">
        <v>0</v>
      </c>
      <c r="BK84" s="143">
        <f t="shared" si="26"/>
        <v>2</v>
      </c>
      <c r="BL84" s="144" t="str">
        <f t="shared" si="27"/>
        <v>INCUMPLE</v>
      </c>
    </row>
    <row r="85" spans="1:64" ht="15.75" customHeight="1" x14ac:dyDescent="0.25">
      <c r="A85" s="140"/>
      <c r="B85" s="74" t="s">
        <v>67</v>
      </c>
      <c r="C85" s="74" t="s">
        <v>68</v>
      </c>
      <c r="D85" s="74" t="s">
        <v>69</v>
      </c>
      <c r="E85" s="165">
        <v>0</v>
      </c>
      <c r="F85" s="165">
        <v>0</v>
      </c>
      <c r="G85" s="165">
        <v>0</v>
      </c>
      <c r="H85" s="165">
        <v>1</v>
      </c>
      <c r="I85" s="165">
        <v>1</v>
      </c>
      <c r="J85" s="165">
        <v>0</v>
      </c>
      <c r="K85" s="165">
        <v>0</v>
      </c>
      <c r="L85" s="165">
        <v>0</v>
      </c>
      <c r="M85" s="165">
        <v>0</v>
      </c>
      <c r="N85" s="165">
        <v>0</v>
      </c>
      <c r="O85" s="78">
        <f t="shared" si="20"/>
        <v>2</v>
      </c>
      <c r="P85" s="79" t="str">
        <f t="shared" si="21"/>
        <v>INCUMPLE</v>
      </c>
      <c r="Q85" s="140"/>
      <c r="R85" s="74" t="s">
        <v>67</v>
      </c>
      <c r="S85" s="74" t="s">
        <v>70</v>
      </c>
      <c r="T85" s="74" t="s">
        <v>71</v>
      </c>
      <c r="U85" s="165">
        <v>0</v>
      </c>
      <c r="V85" s="165">
        <v>0</v>
      </c>
      <c r="W85" s="165">
        <v>0</v>
      </c>
      <c r="X85" s="165">
        <v>0</v>
      </c>
      <c r="Y85" s="165">
        <v>1</v>
      </c>
      <c r="Z85" s="165">
        <v>0</v>
      </c>
      <c r="AA85" s="165">
        <v>0</v>
      </c>
      <c r="AB85" s="165">
        <v>0</v>
      </c>
      <c r="AC85" s="165">
        <v>0</v>
      </c>
      <c r="AD85" s="165">
        <v>0</v>
      </c>
      <c r="AE85" s="143">
        <f t="shared" si="22"/>
        <v>1</v>
      </c>
      <c r="AF85" s="79" t="str">
        <f t="shared" si="23"/>
        <v>INCUMPLE</v>
      </c>
      <c r="AG85" s="140"/>
      <c r="AH85" s="74" t="s">
        <v>67</v>
      </c>
      <c r="AI85" s="74" t="s">
        <v>72</v>
      </c>
      <c r="AJ85" s="74" t="s">
        <v>73</v>
      </c>
      <c r="AK85" s="165">
        <v>0</v>
      </c>
      <c r="AL85" s="165">
        <v>0</v>
      </c>
      <c r="AM85" s="165">
        <v>0</v>
      </c>
      <c r="AN85" s="165">
        <v>1</v>
      </c>
      <c r="AO85" s="165">
        <v>1</v>
      </c>
      <c r="AP85" s="165">
        <v>0</v>
      </c>
      <c r="AQ85" s="165">
        <v>0</v>
      </c>
      <c r="AR85" s="165">
        <v>0</v>
      </c>
      <c r="AS85" s="165">
        <v>0</v>
      </c>
      <c r="AT85" s="165">
        <v>0</v>
      </c>
      <c r="AU85" s="143">
        <f t="shared" si="24"/>
        <v>2</v>
      </c>
      <c r="AV85" s="79" t="str">
        <f t="shared" si="25"/>
        <v>INCUMPLE</v>
      </c>
      <c r="AW85" s="87"/>
      <c r="AX85" s="74" t="s">
        <v>67</v>
      </c>
      <c r="AY85" s="74" t="s">
        <v>74</v>
      </c>
      <c r="AZ85" s="74" t="s">
        <v>75</v>
      </c>
      <c r="BA85" s="163">
        <v>0</v>
      </c>
      <c r="BB85" s="163">
        <v>0</v>
      </c>
      <c r="BC85" s="163">
        <v>0</v>
      </c>
      <c r="BD85" s="163">
        <v>0</v>
      </c>
      <c r="BE85" s="163">
        <v>1</v>
      </c>
      <c r="BF85" s="163">
        <v>0</v>
      </c>
      <c r="BG85" s="163">
        <v>0</v>
      </c>
      <c r="BH85" s="163">
        <v>0</v>
      </c>
      <c r="BI85" s="163">
        <v>0</v>
      </c>
      <c r="BJ85" s="163">
        <v>0</v>
      </c>
      <c r="BK85" s="143">
        <f t="shared" si="26"/>
        <v>1</v>
      </c>
      <c r="BL85" s="144" t="str">
        <f t="shared" si="27"/>
        <v>INCUMPLE</v>
      </c>
    </row>
    <row r="86" spans="1:64" ht="15" x14ac:dyDescent="0.25">
      <c r="A86" s="140"/>
      <c r="B86" s="74" t="s">
        <v>67</v>
      </c>
      <c r="C86" s="74" t="s">
        <v>76</v>
      </c>
      <c r="D86" s="74" t="s">
        <v>77</v>
      </c>
      <c r="E86" s="165">
        <v>0</v>
      </c>
      <c r="F86" s="165">
        <v>0</v>
      </c>
      <c r="G86" s="165">
        <v>0</v>
      </c>
      <c r="H86" s="165">
        <v>0</v>
      </c>
      <c r="I86" s="165">
        <v>1</v>
      </c>
      <c r="J86" s="165">
        <v>0</v>
      </c>
      <c r="K86" s="165">
        <v>0</v>
      </c>
      <c r="L86" s="165">
        <v>0</v>
      </c>
      <c r="M86" s="165">
        <v>0</v>
      </c>
      <c r="N86" s="165">
        <v>1</v>
      </c>
      <c r="O86" s="78">
        <f t="shared" si="20"/>
        <v>2</v>
      </c>
      <c r="P86" s="79" t="str">
        <f t="shared" si="21"/>
        <v>INCUMPLE</v>
      </c>
      <c r="Q86" s="140"/>
      <c r="R86" s="74" t="s">
        <v>67</v>
      </c>
      <c r="S86" s="74" t="s">
        <v>78</v>
      </c>
      <c r="T86" s="74" t="s">
        <v>79</v>
      </c>
      <c r="U86" s="165">
        <v>0</v>
      </c>
      <c r="V86" s="165">
        <v>0</v>
      </c>
      <c r="W86" s="165">
        <v>0</v>
      </c>
      <c r="X86" s="165">
        <v>0</v>
      </c>
      <c r="Y86" s="165">
        <v>1</v>
      </c>
      <c r="Z86" s="165">
        <v>0</v>
      </c>
      <c r="AA86" s="165">
        <v>0</v>
      </c>
      <c r="AB86" s="165">
        <v>0</v>
      </c>
      <c r="AC86" s="165">
        <v>0</v>
      </c>
      <c r="AD86" s="165">
        <v>0</v>
      </c>
      <c r="AE86" s="143">
        <f t="shared" si="22"/>
        <v>1</v>
      </c>
      <c r="AF86" s="79" t="str">
        <f t="shared" si="23"/>
        <v>INCUMPLE</v>
      </c>
      <c r="AG86" s="140"/>
      <c r="AH86" s="74" t="s">
        <v>67</v>
      </c>
      <c r="AI86" s="74" t="s">
        <v>80</v>
      </c>
      <c r="AJ86" s="74" t="s">
        <v>81</v>
      </c>
      <c r="AK86" s="165">
        <v>0</v>
      </c>
      <c r="AL86" s="165">
        <v>0</v>
      </c>
      <c r="AM86" s="165">
        <v>0</v>
      </c>
      <c r="AN86" s="165">
        <v>0</v>
      </c>
      <c r="AO86" s="165">
        <v>1</v>
      </c>
      <c r="AP86" s="165">
        <v>0</v>
      </c>
      <c r="AQ86" s="165">
        <v>0</v>
      </c>
      <c r="AR86" s="165">
        <v>0</v>
      </c>
      <c r="AS86" s="165">
        <v>1</v>
      </c>
      <c r="AT86" s="165">
        <v>0</v>
      </c>
      <c r="AU86" s="143">
        <f t="shared" si="24"/>
        <v>2</v>
      </c>
      <c r="AV86" s="79" t="str">
        <f t="shared" si="25"/>
        <v>INCUMPLE</v>
      </c>
      <c r="AW86" s="87"/>
      <c r="AX86" s="74" t="s">
        <v>67</v>
      </c>
      <c r="AY86" s="74" t="s">
        <v>76</v>
      </c>
      <c r="AZ86" s="74" t="s">
        <v>82</v>
      </c>
      <c r="BA86" s="163">
        <v>0</v>
      </c>
      <c r="BB86" s="163">
        <v>0</v>
      </c>
      <c r="BC86" s="163">
        <v>0</v>
      </c>
      <c r="BD86" s="167">
        <v>0</v>
      </c>
      <c r="BE86" s="163">
        <v>0</v>
      </c>
      <c r="BF86" s="163">
        <v>0</v>
      </c>
      <c r="BG86" s="163">
        <v>0</v>
      </c>
      <c r="BH86" s="163">
        <v>0</v>
      </c>
      <c r="BI86" s="163">
        <v>0</v>
      </c>
      <c r="BJ86" s="163">
        <v>0</v>
      </c>
      <c r="BK86" s="143">
        <f t="shared" si="26"/>
        <v>0</v>
      </c>
      <c r="BL86" s="144" t="str">
        <f t="shared" si="27"/>
        <v>CUMPLE</v>
      </c>
    </row>
    <row r="87" spans="1:64" ht="15" x14ac:dyDescent="0.25">
      <c r="A87" s="140"/>
      <c r="B87" s="74" t="s">
        <v>67</v>
      </c>
      <c r="C87" s="74" t="s">
        <v>83</v>
      </c>
      <c r="D87" s="74" t="s">
        <v>84</v>
      </c>
      <c r="E87" s="165">
        <v>0</v>
      </c>
      <c r="F87" s="165">
        <v>0</v>
      </c>
      <c r="G87" s="165">
        <v>1</v>
      </c>
      <c r="H87" s="165">
        <v>0</v>
      </c>
      <c r="I87" s="165">
        <v>1</v>
      </c>
      <c r="J87" s="165">
        <v>0</v>
      </c>
      <c r="K87" s="165">
        <v>0</v>
      </c>
      <c r="L87" s="165">
        <v>0</v>
      </c>
      <c r="M87" s="165">
        <v>0</v>
      </c>
      <c r="N87" s="165">
        <v>1</v>
      </c>
      <c r="O87" s="78">
        <f t="shared" si="20"/>
        <v>3</v>
      </c>
      <c r="P87" s="79" t="str">
        <f t="shared" si="21"/>
        <v>INCUMPLE</v>
      </c>
      <c r="Q87" s="140"/>
      <c r="R87" s="74" t="s">
        <v>67</v>
      </c>
      <c r="S87" s="74" t="s">
        <v>85</v>
      </c>
      <c r="T87" s="74" t="s">
        <v>86</v>
      </c>
      <c r="U87" s="165">
        <v>0</v>
      </c>
      <c r="V87" s="165">
        <v>1</v>
      </c>
      <c r="W87" s="165">
        <v>1</v>
      </c>
      <c r="X87" s="165">
        <v>0</v>
      </c>
      <c r="Y87" s="165">
        <v>1</v>
      </c>
      <c r="Z87" s="165">
        <v>1</v>
      </c>
      <c r="AA87" s="165">
        <v>0</v>
      </c>
      <c r="AB87" s="165">
        <v>0</v>
      </c>
      <c r="AC87" s="165">
        <v>1</v>
      </c>
      <c r="AD87" s="165">
        <v>0</v>
      </c>
      <c r="AE87" s="143">
        <f t="shared" si="22"/>
        <v>5</v>
      </c>
      <c r="AF87" s="79" t="str">
        <f t="shared" si="23"/>
        <v>INCUMPLE</v>
      </c>
      <c r="AG87" s="140"/>
      <c r="AH87" s="74" t="s">
        <v>67</v>
      </c>
      <c r="AI87" s="74" t="s">
        <v>87</v>
      </c>
      <c r="AJ87" s="74" t="s">
        <v>88</v>
      </c>
      <c r="AK87" s="165">
        <v>0</v>
      </c>
      <c r="AL87" s="165">
        <v>0</v>
      </c>
      <c r="AM87" s="165">
        <v>0</v>
      </c>
      <c r="AN87" s="165">
        <v>0</v>
      </c>
      <c r="AO87" s="165">
        <v>0</v>
      </c>
      <c r="AP87" s="165">
        <v>0</v>
      </c>
      <c r="AQ87" s="165">
        <v>0</v>
      </c>
      <c r="AR87" s="165">
        <v>0</v>
      </c>
      <c r="AS87" s="165">
        <v>0</v>
      </c>
      <c r="AT87" s="165">
        <v>0</v>
      </c>
      <c r="AU87" s="143">
        <f t="shared" si="24"/>
        <v>0</v>
      </c>
      <c r="AV87" s="79" t="str">
        <f t="shared" si="25"/>
        <v>CUMPLE</v>
      </c>
      <c r="AW87" s="87"/>
      <c r="AX87" s="74" t="s">
        <v>67</v>
      </c>
      <c r="AY87" s="74" t="s">
        <v>89</v>
      </c>
      <c r="AZ87" s="74" t="s">
        <v>90</v>
      </c>
      <c r="BA87" s="163">
        <v>0</v>
      </c>
      <c r="BB87" s="163">
        <v>1</v>
      </c>
      <c r="BC87" s="163">
        <v>0</v>
      </c>
      <c r="BD87" s="167">
        <v>0</v>
      </c>
      <c r="BE87" s="163">
        <v>1</v>
      </c>
      <c r="BF87" s="163">
        <v>0</v>
      </c>
      <c r="BG87" s="163">
        <v>0</v>
      </c>
      <c r="BH87" s="163">
        <v>0</v>
      </c>
      <c r="BI87" s="163">
        <v>1</v>
      </c>
      <c r="BJ87" s="163">
        <v>0</v>
      </c>
      <c r="BK87" s="143">
        <f t="shared" si="26"/>
        <v>3</v>
      </c>
      <c r="BL87" s="144" t="str">
        <f t="shared" si="27"/>
        <v>INCUMPLE</v>
      </c>
    </row>
    <row r="88" spans="1:64" ht="15" x14ac:dyDescent="0.25">
      <c r="A88" s="140"/>
      <c r="B88" s="74" t="s">
        <v>67</v>
      </c>
      <c r="C88" s="74" t="s">
        <v>91</v>
      </c>
      <c r="D88" s="74" t="s">
        <v>92</v>
      </c>
      <c r="E88" s="165">
        <v>0</v>
      </c>
      <c r="F88" s="165">
        <v>0</v>
      </c>
      <c r="G88" s="165">
        <v>0</v>
      </c>
      <c r="H88" s="165">
        <v>0</v>
      </c>
      <c r="I88" s="165">
        <v>1</v>
      </c>
      <c r="J88" s="165">
        <v>0</v>
      </c>
      <c r="K88" s="165">
        <v>0</v>
      </c>
      <c r="L88" s="165">
        <v>0</v>
      </c>
      <c r="M88" s="165">
        <v>0</v>
      </c>
      <c r="N88" s="165">
        <v>0</v>
      </c>
      <c r="O88" s="78">
        <f t="shared" si="20"/>
        <v>1</v>
      </c>
      <c r="P88" s="79" t="str">
        <f t="shared" si="21"/>
        <v>INCUMPLE</v>
      </c>
      <c r="Q88" s="140"/>
      <c r="R88" s="74" t="s">
        <v>67</v>
      </c>
      <c r="S88" s="74" t="s">
        <v>93</v>
      </c>
      <c r="T88" s="74" t="s">
        <v>94</v>
      </c>
      <c r="U88" s="165">
        <v>0</v>
      </c>
      <c r="V88" s="165">
        <v>1</v>
      </c>
      <c r="W88" s="165">
        <v>1</v>
      </c>
      <c r="X88" s="165">
        <v>0</v>
      </c>
      <c r="Y88" s="165">
        <v>1</v>
      </c>
      <c r="Z88" s="165">
        <v>0</v>
      </c>
      <c r="AA88" s="165">
        <v>0</v>
      </c>
      <c r="AB88" s="165">
        <v>0</v>
      </c>
      <c r="AC88" s="165">
        <v>1</v>
      </c>
      <c r="AD88" s="165">
        <v>0</v>
      </c>
      <c r="AE88" s="143">
        <f t="shared" si="22"/>
        <v>4</v>
      </c>
      <c r="AF88" s="79" t="str">
        <f t="shared" si="23"/>
        <v>INCUMPLE</v>
      </c>
      <c r="AG88" s="140"/>
      <c r="AH88" s="74" t="s">
        <v>67</v>
      </c>
      <c r="AI88" s="74" t="s">
        <v>91</v>
      </c>
      <c r="AJ88" s="74" t="s">
        <v>95</v>
      </c>
      <c r="AK88" s="165">
        <v>0</v>
      </c>
      <c r="AL88" s="165">
        <v>0</v>
      </c>
      <c r="AM88" s="165">
        <v>0</v>
      </c>
      <c r="AN88" s="165">
        <v>0</v>
      </c>
      <c r="AO88" s="165">
        <v>1</v>
      </c>
      <c r="AP88" s="165">
        <v>0</v>
      </c>
      <c r="AQ88" s="165">
        <v>0</v>
      </c>
      <c r="AR88" s="165">
        <v>0</v>
      </c>
      <c r="AS88" s="165">
        <v>0</v>
      </c>
      <c r="AT88" s="165">
        <v>0</v>
      </c>
      <c r="AU88" s="143">
        <f t="shared" si="24"/>
        <v>1</v>
      </c>
      <c r="AV88" s="79" t="str">
        <f t="shared" si="25"/>
        <v>INCUMPLE</v>
      </c>
      <c r="AW88" s="87"/>
      <c r="AX88" s="74" t="s">
        <v>67</v>
      </c>
      <c r="AY88" s="74" t="s">
        <v>28</v>
      </c>
      <c r="AZ88" s="74" t="s">
        <v>96</v>
      </c>
      <c r="BA88" s="167">
        <v>0</v>
      </c>
      <c r="BB88" s="163">
        <v>0</v>
      </c>
      <c r="BC88" s="163">
        <v>0</v>
      </c>
      <c r="BD88" s="167">
        <v>0</v>
      </c>
      <c r="BE88" s="163">
        <v>1</v>
      </c>
      <c r="BF88" s="163">
        <v>0</v>
      </c>
      <c r="BG88" s="163">
        <v>0</v>
      </c>
      <c r="BH88" s="163">
        <v>0</v>
      </c>
      <c r="BI88" s="163">
        <v>0</v>
      </c>
      <c r="BJ88" s="163">
        <v>0</v>
      </c>
      <c r="BK88" s="143">
        <f t="shared" si="26"/>
        <v>1</v>
      </c>
      <c r="BL88" s="144" t="str">
        <f t="shared" si="27"/>
        <v>INCUMPLE</v>
      </c>
    </row>
    <row r="89" spans="1:64" ht="15" x14ac:dyDescent="0.25">
      <c r="A89" s="140"/>
      <c r="B89" s="74" t="s">
        <v>67</v>
      </c>
      <c r="C89" s="74" t="s">
        <v>65</v>
      </c>
      <c r="D89" s="74" t="s">
        <v>97</v>
      </c>
      <c r="E89" s="165">
        <v>0</v>
      </c>
      <c r="F89" s="165">
        <v>0</v>
      </c>
      <c r="G89" s="165">
        <v>0</v>
      </c>
      <c r="H89" s="165">
        <v>0</v>
      </c>
      <c r="I89" s="165">
        <v>1</v>
      </c>
      <c r="J89" s="165">
        <v>1</v>
      </c>
      <c r="K89" s="165">
        <v>0</v>
      </c>
      <c r="L89" s="165">
        <v>0</v>
      </c>
      <c r="M89" s="165">
        <v>0</v>
      </c>
      <c r="N89" s="165">
        <v>0</v>
      </c>
      <c r="O89" s="78">
        <f t="shared" si="20"/>
        <v>2</v>
      </c>
      <c r="P89" s="79" t="str">
        <f t="shared" si="21"/>
        <v>INCUMPLE</v>
      </c>
      <c r="Q89" s="140"/>
      <c r="R89" s="74" t="s">
        <v>67</v>
      </c>
      <c r="S89" s="74" t="s">
        <v>98</v>
      </c>
      <c r="T89" s="74" t="s">
        <v>99</v>
      </c>
      <c r="U89" s="165">
        <v>0</v>
      </c>
      <c r="V89" s="165">
        <v>0</v>
      </c>
      <c r="W89" s="165">
        <v>0</v>
      </c>
      <c r="X89" s="165">
        <v>0</v>
      </c>
      <c r="Y89" s="165">
        <v>1</v>
      </c>
      <c r="Z89" s="168">
        <v>0</v>
      </c>
      <c r="AA89" s="165">
        <v>0</v>
      </c>
      <c r="AB89" s="165">
        <v>0</v>
      </c>
      <c r="AC89" s="165">
        <v>0</v>
      </c>
      <c r="AD89" s="165">
        <v>0</v>
      </c>
      <c r="AE89" s="143">
        <f t="shared" si="22"/>
        <v>1</v>
      </c>
      <c r="AF89" s="79" t="str">
        <f t="shared" si="23"/>
        <v>INCUMPLE</v>
      </c>
      <c r="AG89" s="140"/>
      <c r="AH89" s="74" t="s">
        <v>67</v>
      </c>
      <c r="AI89" s="74" t="s">
        <v>100</v>
      </c>
      <c r="AJ89" s="74" t="s">
        <v>101</v>
      </c>
      <c r="AK89" s="165">
        <v>0</v>
      </c>
      <c r="AL89" s="165">
        <v>0</v>
      </c>
      <c r="AM89" s="165">
        <v>0</v>
      </c>
      <c r="AN89" s="165">
        <v>0</v>
      </c>
      <c r="AO89" s="165">
        <v>1</v>
      </c>
      <c r="AP89" s="165">
        <v>0</v>
      </c>
      <c r="AQ89" s="165">
        <v>0</v>
      </c>
      <c r="AR89" s="165">
        <v>0</v>
      </c>
      <c r="AS89" s="165">
        <v>0</v>
      </c>
      <c r="AT89" s="165">
        <v>0</v>
      </c>
      <c r="AU89" s="143">
        <f t="shared" si="24"/>
        <v>1</v>
      </c>
      <c r="AV89" s="79" t="str">
        <f t="shared" si="25"/>
        <v>INCUMPLE</v>
      </c>
      <c r="AW89" s="87"/>
      <c r="AX89" s="74" t="s">
        <v>67</v>
      </c>
      <c r="AY89" s="74" t="s">
        <v>102</v>
      </c>
      <c r="AZ89" s="74" t="s">
        <v>103</v>
      </c>
      <c r="BA89" s="167">
        <v>0</v>
      </c>
      <c r="BB89" s="163">
        <v>0</v>
      </c>
      <c r="BC89" s="163">
        <v>0</v>
      </c>
      <c r="BD89" s="167">
        <v>0</v>
      </c>
      <c r="BE89" s="163">
        <v>1</v>
      </c>
      <c r="BF89" s="163">
        <v>1</v>
      </c>
      <c r="BG89" s="163">
        <v>0</v>
      </c>
      <c r="BH89" s="163">
        <v>0</v>
      </c>
      <c r="BI89" s="163">
        <v>0</v>
      </c>
      <c r="BJ89" s="163">
        <v>1</v>
      </c>
      <c r="BK89" s="143">
        <f t="shared" si="26"/>
        <v>3</v>
      </c>
      <c r="BL89" s="144" t="str">
        <f t="shared" si="27"/>
        <v>INCUMPLE</v>
      </c>
    </row>
    <row r="90" spans="1:64" ht="15" x14ac:dyDescent="0.25">
      <c r="A90" s="140"/>
      <c r="B90" s="74" t="s">
        <v>104</v>
      </c>
      <c r="C90" s="74" t="s">
        <v>105</v>
      </c>
      <c r="D90" s="74" t="s">
        <v>106</v>
      </c>
      <c r="E90" s="165">
        <v>0</v>
      </c>
      <c r="F90" s="165">
        <v>0</v>
      </c>
      <c r="G90" s="165">
        <v>0</v>
      </c>
      <c r="H90" s="165">
        <v>0</v>
      </c>
      <c r="I90" s="165">
        <v>0</v>
      </c>
      <c r="J90" s="165">
        <v>0</v>
      </c>
      <c r="K90" s="165">
        <v>0</v>
      </c>
      <c r="L90" s="165">
        <v>0</v>
      </c>
      <c r="M90" s="165">
        <v>0</v>
      </c>
      <c r="N90" s="165">
        <v>0</v>
      </c>
      <c r="O90" s="78">
        <f t="shared" si="20"/>
        <v>0</v>
      </c>
      <c r="P90" s="79" t="str">
        <f t="shared" si="21"/>
        <v>CUMPLE</v>
      </c>
      <c r="Q90" s="140"/>
      <c r="R90" s="74" t="s">
        <v>104</v>
      </c>
      <c r="S90" s="74" t="s">
        <v>107</v>
      </c>
      <c r="T90" s="74" t="s">
        <v>108</v>
      </c>
      <c r="U90" s="165">
        <v>0</v>
      </c>
      <c r="V90" s="165">
        <v>0</v>
      </c>
      <c r="W90" s="165">
        <v>0</v>
      </c>
      <c r="X90" s="165">
        <v>0</v>
      </c>
      <c r="Y90" s="165">
        <v>0</v>
      </c>
      <c r="Z90" s="165">
        <v>1</v>
      </c>
      <c r="AA90" s="168">
        <v>0</v>
      </c>
      <c r="AB90" s="165">
        <v>0</v>
      </c>
      <c r="AC90" s="165">
        <v>0</v>
      </c>
      <c r="AD90" s="165">
        <v>0</v>
      </c>
      <c r="AE90" s="143">
        <f t="shared" si="22"/>
        <v>1</v>
      </c>
      <c r="AF90" s="79" t="str">
        <f t="shared" si="23"/>
        <v>INCUMPLE</v>
      </c>
      <c r="AG90" s="140"/>
      <c r="AH90" s="74" t="s">
        <v>104</v>
      </c>
      <c r="AI90" s="74" t="s">
        <v>109</v>
      </c>
      <c r="AJ90" s="74" t="s">
        <v>110</v>
      </c>
      <c r="AK90" s="165">
        <v>0</v>
      </c>
      <c r="AL90" s="165">
        <v>0</v>
      </c>
      <c r="AM90" s="165">
        <v>0</v>
      </c>
      <c r="AN90" s="165">
        <v>1</v>
      </c>
      <c r="AO90" s="165">
        <v>1</v>
      </c>
      <c r="AP90" s="165">
        <v>1</v>
      </c>
      <c r="AQ90" s="165">
        <v>0</v>
      </c>
      <c r="AR90" s="165">
        <v>0</v>
      </c>
      <c r="AS90" s="165">
        <v>0</v>
      </c>
      <c r="AT90" s="165">
        <v>0</v>
      </c>
      <c r="AU90" s="143">
        <f t="shared" si="24"/>
        <v>3</v>
      </c>
      <c r="AV90" s="79" t="str">
        <f t="shared" si="25"/>
        <v>INCUMPLE</v>
      </c>
      <c r="AW90" s="87"/>
      <c r="AX90" s="74" t="s">
        <v>104</v>
      </c>
      <c r="AY90" s="74" t="s">
        <v>111</v>
      </c>
      <c r="AZ90" s="74" t="s">
        <v>112</v>
      </c>
      <c r="BA90" s="167">
        <v>0</v>
      </c>
      <c r="BB90" s="163">
        <v>0</v>
      </c>
      <c r="BC90" s="163">
        <v>0</v>
      </c>
      <c r="BD90" s="167">
        <v>1</v>
      </c>
      <c r="BE90" s="163">
        <v>1</v>
      </c>
      <c r="BF90" s="163">
        <v>1</v>
      </c>
      <c r="BG90" s="163">
        <v>0</v>
      </c>
      <c r="BH90" s="163">
        <v>0</v>
      </c>
      <c r="BI90" s="163">
        <v>0</v>
      </c>
      <c r="BJ90" s="163">
        <v>0</v>
      </c>
      <c r="BK90" s="143">
        <f t="shared" si="26"/>
        <v>3</v>
      </c>
      <c r="BL90" s="144" t="str">
        <f t="shared" si="27"/>
        <v>INCUMPLE</v>
      </c>
    </row>
    <row r="91" spans="1:64" ht="15.75" customHeight="1" x14ac:dyDescent="0.25">
      <c r="A91" s="140"/>
      <c r="B91" s="74" t="s">
        <v>104</v>
      </c>
      <c r="C91" s="74" t="s">
        <v>113</v>
      </c>
      <c r="D91" s="74" t="s">
        <v>114</v>
      </c>
      <c r="E91" s="165">
        <v>0</v>
      </c>
      <c r="F91" s="165">
        <v>0</v>
      </c>
      <c r="G91" s="165">
        <v>0</v>
      </c>
      <c r="H91" s="165">
        <v>1</v>
      </c>
      <c r="I91" s="165">
        <v>1</v>
      </c>
      <c r="J91" s="165">
        <v>1</v>
      </c>
      <c r="K91" s="165">
        <v>0</v>
      </c>
      <c r="L91" s="165">
        <v>0</v>
      </c>
      <c r="M91" s="165">
        <v>0</v>
      </c>
      <c r="N91" s="165">
        <v>0</v>
      </c>
      <c r="O91" s="78">
        <f t="shared" si="20"/>
        <v>3</v>
      </c>
      <c r="P91" s="79" t="str">
        <f t="shared" si="21"/>
        <v>INCUMPLE</v>
      </c>
      <c r="Q91" s="140"/>
      <c r="R91" s="74" t="s">
        <v>104</v>
      </c>
      <c r="S91" s="74" t="s">
        <v>28</v>
      </c>
      <c r="T91" s="74" t="s">
        <v>260</v>
      </c>
      <c r="U91" s="165">
        <v>0</v>
      </c>
      <c r="V91" s="165">
        <v>0</v>
      </c>
      <c r="W91" s="165">
        <v>0</v>
      </c>
      <c r="X91" s="165">
        <v>1</v>
      </c>
      <c r="Y91" s="165">
        <v>1</v>
      </c>
      <c r="Z91" s="165">
        <v>1</v>
      </c>
      <c r="AA91" s="165">
        <v>0</v>
      </c>
      <c r="AB91" s="165">
        <v>0</v>
      </c>
      <c r="AC91" s="165">
        <v>0</v>
      </c>
      <c r="AD91" s="165">
        <v>0</v>
      </c>
      <c r="AE91" s="143">
        <f t="shared" si="22"/>
        <v>3</v>
      </c>
      <c r="AF91" s="79" t="str">
        <f t="shared" si="23"/>
        <v>INCUMPLE</v>
      </c>
      <c r="AG91" s="140"/>
      <c r="AH91" s="74" t="s">
        <v>104</v>
      </c>
      <c r="AI91" s="74" t="s">
        <v>115</v>
      </c>
      <c r="AJ91" s="74" t="s">
        <v>116</v>
      </c>
      <c r="AK91" s="165">
        <v>0</v>
      </c>
      <c r="AL91" s="165">
        <v>0</v>
      </c>
      <c r="AM91" s="165">
        <v>0</v>
      </c>
      <c r="AN91" s="165">
        <v>1</v>
      </c>
      <c r="AO91" s="165">
        <v>1</v>
      </c>
      <c r="AP91" s="165">
        <v>1</v>
      </c>
      <c r="AQ91" s="165">
        <v>0</v>
      </c>
      <c r="AR91" s="165">
        <v>0</v>
      </c>
      <c r="AS91" s="165">
        <v>0</v>
      </c>
      <c r="AT91" s="165">
        <v>0</v>
      </c>
      <c r="AU91" s="143">
        <f t="shared" si="24"/>
        <v>3</v>
      </c>
      <c r="AV91" s="79" t="str">
        <f t="shared" si="25"/>
        <v>INCUMPLE</v>
      </c>
      <c r="AW91" s="87"/>
      <c r="AX91" s="74" t="s">
        <v>104</v>
      </c>
      <c r="AY91" s="74" t="s">
        <v>117</v>
      </c>
      <c r="AZ91" s="74" t="s">
        <v>118</v>
      </c>
      <c r="BA91" s="167">
        <v>0</v>
      </c>
      <c r="BB91" s="163">
        <v>0</v>
      </c>
      <c r="BC91" s="163">
        <v>0</v>
      </c>
      <c r="BD91" s="167">
        <v>1</v>
      </c>
      <c r="BE91" s="163">
        <v>1</v>
      </c>
      <c r="BF91" s="163">
        <v>1</v>
      </c>
      <c r="BG91" s="163">
        <v>0</v>
      </c>
      <c r="BH91" s="163">
        <v>0</v>
      </c>
      <c r="BI91" s="163">
        <v>0</v>
      </c>
      <c r="BJ91" s="163">
        <v>0</v>
      </c>
      <c r="BK91" s="143">
        <f t="shared" si="26"/>
        <v>3</v>
      </c>
      <c r="BL91" s="144" t="str">
        <f t="shared" si="27"/>
        <v>INCUMPLE</v>
      </c>
    </row>
    <row r="92" spans="1:64" ht="15.75" customHeight="1" x14ac:dyDescent="0.25">
      <c r="A92" s="140"/>
      <c r="B92" s="74" t="s">
        <v>104</v>
      </c>
      <c r="C92" s="74" t="s">
        <v>119</v>
      </c>
      <c r="D92" s="74" t="s">
        <v>120</v>
      </c>
      <c r="E92" s="165">
        <v>0</v>
      </c>
      <c r="F92" s="165">
        <v>0</v>
      </c>
      <c r="G92" s="165">
        <v>1</v>
      </c>
      <c r="H92" s="165">
        <v>1</v>
      </c>
      <c r="I92" s="165">
        <v>1</v>
      </c>
      <c r="J92" s="165">
        <v>0</v>
      </c>
      <c r="K92" s="165">
        <v>0</v>
      </c>
      <c r="L92" s="165">
        <v>0</v>
      </c>
      <c r="M92" s="165">
        <v>0</v>
      </c>
      <c r="N92" s="165">
        <v>0</v>
      </c>
      <c r="O92" s="78">
        <f t="shared" si="20"/>
        <v>3</v>
      </c>
      <c r="P92" s="79" t="str">
        <f t="shared" si="21"/>
        <v>INCUMPLE</v>
      </c>
      <c r="Q92" s="140"/>
      <c r="R92" s="74" t="s">
        <v>104</v>
      </c>
      <c r="S92" s="74" t="s">
        <v>121</v>
      </c>
      <c r="T92" s="74" t="s">
        <v>122</v>
      </c>
      <c r="U92" s="165">
        <v>0</v>
      </c>
      <c r="V92" s="165">
        <v>0</v>
      </c>
      <c r="W92" s="165">
        <v>0</v>
      </c>
      <c r="X92" s="165">
        <v>1</v>
      </c>
      <c r="Y92" s="165">
        <v>0</v>
      </c>
      <c r="Z92" s="165">
        <v>0</v>
      </c>
      <c r="AA92" s="165">
        <v>0</v>
      </c>
      <c r="AB92" s="165">
        <v>1</v>
      </c>
      <c r="AC92" s="165">
        <v>0</v>
      </c>
      <c r="AD92" s="165">
        <v>0</v>
      </c>
      <c r="AE92" s="143">
        <f t="shared" si="22"/>
        <v>2</v>
      </c>
      <c r="AF92" s="79" t="str">
        <f t="shared" si="23"/>
        <v>INCUMPLE</v>
      </c>
      <c r="AG92" s="140"/>
      <c r="AH92" s="74" t="s">
        <v>104</v>
      </c>
      <c r="AI92" s="74" t="s">
        <v>123</v>
      </c>
      <c r="AJ92" s="74" t="s">
        <v>124</v>
      </c>
      <c r="AK92" s="165">
        <v>0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43">
        <f t="shared" si="24"/>
        <v>0</v>
      </c>
      <c r="AV92" s="79" t="str">
        <f t="shared" si="25"/>
        <v>CUMPLE</v>
      </c>
      <c r="AW92" s="87"/>
      <c r="AX92" s="74" t="s">
        <v>104</v>
      </c>
      <c r="AY92" s="74" t="s">
        <v>125</v>
      </c>
      <c r="AZ92" s="74" t="s">
        <v>126</v>
      </c>
      <c r="BA92" s="167">
        <v>0</v>
      </c>
      <c r="BB92" s="163">
        <v>0</v>
      </c>
      <c r="BC92" s="163">
        <v>0</v>
      </c>
      <c r="BD92" s="167">
        <v>1</v>
      </c>
      <c r="BE92" s="163">
        <v>1</v>
      </c>
      <c r="BF92" s="163">
        <v>1</v>
      </c>
      <c r="BG92" s="163">
        <v>0</v>
      </c>
      <c r="BH92" s="163">
        <v>0</v>
      </c>
      <c r="BI92" s="163">
        <v>0</v>
      </c>
      <c r="BJ92" s="163">
        <v>0</v>
      </c>
      <c r="BK92" s="143">
        <f t="shared" si="26"/>
        <v>3</v>
      </c>
      <c r="BL92" s="144" t="str">
        <f t="shared" si="27"/>
        <v>INCUMPLE</v>
      </c>
    </row>
    <row r="93" spans="1:64" ht="15.75" customHeight="1" x14ac:dyDescent="0.25">
      <c r="A93" s="140"/>
      <c r="B93" s="74" t="s">
        <v>104</v>
      </c>
      <c r="C93" s="74" t="s">
        <v>127</v>
      </c>
      <c r="D93" s="74" t="s">
        <v>128</v>
      </c>
      <c r="E93" s="165">
        <v>0</v>
      </c>
      <c r="F93" s="165">
        <v>0</v>
      </c>
      <c r="G93" s="165">
        <v>0</v>
      </c>
      <c r="H93" s="165">
        <v>1</v>
      </c>
      <c r="I93" s="165">
        <v>0</v>
      </c>
      <c r="J93" s="165">
        <v>1</v>
      </c>
      <c r="K93" s="165">
        <v>0</v>
      </c>
      <c r="L93" s="165">
        <v>0</v>
      </c>
      <c r="M93" s="165">
        <v>0</v>
      </c>
      <c r="N93" s="165">
        <v>0</v>
      </c>
      <c r="O93" s="78">
        <f t="shared" si="20"/>
        <v>2</v>
      </c>
      <c r="P93" s="79" t="str">
        <f t="shared" si="21"/>
        <v>INCUMPLE</v>
      </c>
      <c r="Q93" s="140"/>
      <c r="R93" s="74" t="s">
        <v>104</v>
      </c>
      <c r="S93" s="74" t="s">
        <v>129</v>
      </c>
      <c r="T93" s="74" t="s">
        <v>130</v>
      </c>
      <c r="U93" s="165">
        <v>0</v>
      </c>
      <c r="V93" s="165">
        <v>0</v>
      </c>
      <c r="W93" s="165">
        <v>0</v>
      </c>
      <c r="X93" s="165">
        <v>1</v>
      </c>
      <c r="Y93" s="165">
        <v>1</v>
      </c>
      <c r="Z93" s="165">
        <v>0</v>
      </c>
      <c r="AA93" s="165">
        <v>0</v>
      </c>
      <c r="AB93" s="165">
        <v>0</v>
      </c>
      <c r="AC93" s="165">
        <v>0</v>
      </c>
      <c r="AD93" s="165">
        <v>0</v>
      </c>
      <c r="AE93" s="143">
        <f t="shared" si="22"/>
        <v>2</v>
      </c>
      <c r="AF93" s="79" t="str">
        <f t="shared" si="23"/>
        <v>INCUMPLE</v>
      </c>
      <c r="AG93" s="140"/>
      <c r="AH93" s="74" t="s">
        <v>104</v>
      </c>
      <c r="AI93" s="74" t="s">
        <v>131</v>
      </c>
      <c r="AJ93" s="74" t="s">
        <v>132</v>
      </c>
      <c r="AK93" s="165">
        <v>0</v>
      </c>
      <c r="AL93" s="165">
        <v>0</v>
      </c>
      <c r="AM93" s="165">
        <v>0</v>
      </c>
      <c r="AN93" s="165">
        <v>0</v>
      </c>
      <c r="AO93" s="165">
        <v>1</v>
      </c>
      <c r="AP93" s="165">
        <v>1</v>
      </c>
      <c r="AQ93" s="165">
        <v>1</v>
      </c>
      <c r="AR93" s="165">
        <v>0</v>
      </c>
      <c r="AS93" s="165">
        <v>0</v>
      </c>
      <c r="AT93" s="165">
        <v>0</v>
      </c>
      <c r="AU93" s="143">
        <f t="shared" si="24"/>
        <v>3</v>
      </c>
      <c r="AV93" s="79" t="str">
        <f t="shared" si="25"/>
        <v>INCUMPLE</v>
      </c>
      <c r="AW93" s="87"/>
      <c r="AX93" s="74" t="s">
        <v>104</v>
      </c>
      <c r="AY93" s="74" t="s">
        <v>133</v>
      </c>
      <c r="AZ93" s="74" t="s">
        <v>134</v>
      </c>
      <c r="BA93" s="167">
        <v>0</v>
      </c>
      <c r="BB93" s="163">
        <v>0</v>
      </c>
      <c r="BC93" s="163">
        <v>0</v>
      </c>
      <c r="BD93" s="167">
        <v>1</v>
      </c>
      <c r="BE93" s="163">
        <v>1</v>
      </c>
      <c r="BF93" s="163">
        <v>1</v>
      </c>
      <c r="BG93" s="163">
        <v>0</v>
      </c>
      <c r="BH93" s="163">
        <v>0</v>
      </c>
      <c r="BI93" s="163">
        <v>0</v>
      </c>
      <c r="BJ93" s="163">
        <v>0</v>
      </c>
      <c r="BK93" s="143">
        <f t="shared" si="26"/>
        <v>3</v>
      </c>
      <c r="BL93" s="144" t="str">
        <f t="shared" si="27"/>
        <v>INCUMPLE</v>
      </c>
    </row>
    <row r="94" spans="1:64" ht="15.75" customHeight="1" x14ac:dyDescent="0.25">
      <c r="A94" s="140"/>
      <c r="B94" s="74" t="s">
        <v>104</v>
      </c>
      <c r="C94" s="74" t="s">
        <v>135</v>
      </c>
      <c r="D94" s="74" t="s">
        <v>136</v>
      </c>
      <c r="E94" s="165">
        <v>0</v>
      </c>
      <c r="F94" s="165">
        <v>0</v>
      </c>
      <c r="G94" s="165">
        <v>0</v>
      </c>
      <c r="H94" s="165">
        <v>1</v>
      </c>
      <c r="I94" s="165">
        <v>0</v>
      </c>
      <c r="J94" s="165">
        <v>1</v>
      </c>
      <c r="K94" s="165">
        <v>0</v>
      </c>
      <c r="L94" s="165">
        <v>0</v>
      </c>
      <c r="M94" s="165">
        <v>0</v>
      </c>
      <c r="N94" s="165">
        <v>0</v>
      </c>
      <c r="O94" s="78">
        <f t="shared" si="20"/>
        <v>2</v>
      </c>
      <c r="P94" s="79" t="str">
        <f t="shared" si="21"/>
        <v>INCUMPLE</v>
      </c>
      <c r="Q94" s="140"/>
      <c r="R94" s="74" t="s">
        <v>104</v>
      </c>
      <c r="S94" s="74" t="s">
        <v>137</v>
      </c>
      <c r="T94" s="74" t="s">
        <v>138</v>
      </c>
      <c r="U94" s="165">
        <v>0</v>
      </c>
      <c r="V94" s="165">
        <v>0</v>
      </c>
      <c r="W94" s="165">
        <v>0</v>
      </c>
      <c r="X94" s="165">
        <v>1</v>
      </c>
      <c r="Y94" s="165">
        <v>1</v>
      </c>
      <c r="Z94" s="165">
        <v>1</v>
      </c>
      <c r="AA94" s="165">
        <v>0</v>
      </c>
      <c r="AB94" s="165">
        <v>0</v>
      </c>
      <c r="AC94" s="165">
        <v>0</v>
      </c>
      <c r="AD94" s="165">
        <v>0</v>
      </c>
      <c r="AE94" s="143">
        <f t="shared" si="22"/>
        <v>3</v>
      </c>
      <c r="AF94" s="79" t="str">
        <f t="shared" si="23"/>
        <v>INCUMPLE</v>
      </c>
      <c r="AG94" s="140"/>
      <c r="AH94" s="74" t="s">
        <v>104</v>
      </c>
      <c r="AI94" s="74" t="s">
        <v>139</v>
      </c>
      <c r="AJ94" s="74" t="s">
        <v>140</v>
      </c>
      <c r="AK94" s="169">
        <v>0</v>
      </c>
      <c r="AL94" s="169">
        <v>0</v>
      </c>
      <c r="AM94" s="169">
        <v>0</v>
      </c>
      <c r="AN94" s="169">
        <v>1</v>
      </c>
      <c r="AO94" s="169">
        <v>0</v>
      </c>
      <c r="AP94" s="169">
        <v>0</v>
      </c>
      <c r="AQ94" s="169">
        <v>0</v>
      </c>
      <c r="AR94" s="169">
        <v>0</v>
      </c>
      <c r="AS94" s="169">
        <v>0</v>
      </c>
      <c r="AT94" s="169">
        <v>0</v>
      </c>
      <c r="AU94" s="143">
        <f t="shared" si="24"/>
        <v>1</v>
      </c>
      <c r="AV94" s="79" t="str">
        <f t="shared" si="25"/>
        <v>INCUMPLE</v>
      </c>
      <c r="AW94" s="87"/>
      <c r="AX94" s="74" t="s">
        <v>104</v>
      </c>
      <c r="AY94" s="74" t="s">
        <v>141</v>
      </c>
      <c r="AZ94" s="74" t="s">
        <v>142</v>
      </c>
      <c r="BA94" s="167">
        <v>0</v>
      </c>
      <c r="BB94" s="163">
        <v>0</v>
      </c>
      <c r="BC94" s="163">
        <v>0</v>
      </c>
      <c r="BD94" s="167">
        <v>0</v>
      </c>
      <c r="BE94" s="163">
        <v>0</v>
      </c>
      <c r="BF94" s="163">
        <v>0</v>
      </c>
      <c r="BG94" s="163">
        <v>0</v>
      </c>
      <c r="BH94" s="163">
        <v>0</v>
      </c>
      <c r="BI94" s="163">
        <v>0</v>
      </c>
      <c r="BJ94" s="163">
        <v>0</v>
      </c>
      <c r="BK94" s="143">
        <f t="shared" si="26"/>
        <v>0</v>
      </c>
      <c r="BL94" s="144" t="str">
        <f t="shared" si="27"/>
        <v>CUMPLE</v>
      </c>
    </row>
    <row r="95" spans="1:64" ht="15.75" customHeight="1" x14ac:dyDescent="0.25">
      <c r="A95" s="140"/>
      <c r="B95" s="74" t="s">
        <v>143</v>
      </c>
      <c r="C95" s="74" t="s">
        <v>144</v>
      </c>
      <c r="D95" s="74" t="s">
        <v>145</v>
      </c>
      <c r="E95" s="165">
        <v>0</v>
      </c>
      <c r="F95" s="165">
        <v>0</v>
      </c>
      <c r="G95" s="165">
        <v>0</v>
      </c>
      <c r="H95" s="165">
        <v>1</v>
      </c>
      <c r="I95" s="165">
        <v>0</v>
      </c>
      <c r="J95" s="165">
        <v>0</v>
      </c>
      <c r="K95" s="165">
        <v>0</v>
      </c>
      <c r="L95" s="165">
        <v>0</v>
      </c>
      <c r="M95" s="165">
        <v>0</v>
      </c>
      <c r="N95" s="165">
        <v>0</v>
      </c>
      <c r="O95" s="78">
        <f t="shared" si="20"/>
        <v>1</v>
      </c>
      <c r="P95" s="79" t="str">
        <f t="shared" si="21"/>
        <v>INCUMPLE</v>
      </c>
      <c r="Q95" s="140"/>
      <c r="R95" s="74" t="s">
        <v>143</v>
      </c>
      <c r="S95" s="74" t="s">
        <v>146</v>
      </c>
      <c r="T95" s="74" t="s">
        <v>147</v>
      </c>
      <c r="U95" s="165">
        <v>0</v>
      </c>
      <c r="V95" s="165">
        <v>0</v>
      </c>
      <c r="W95" s="165">
        <v>0</v>
      </c>
      <c r="X95" s="165">
        <v>1</v>
      </c>
      <c r="Y95" s="165">
        <v>0</v>
      </c>
      <c r="Z95" s="165">
        <v>0</v>
      </c>
      <c r="AA95" s="165">
        <v>0</v>
      </c>
      <c r="AB95" s="165">
        <v>0</v>
      </c>
      <c r="AC95" s="165">
        <v>0</v>
      </c>
      <c r="AD95" s="165">
        <v>0</v>
      </c>
      <c r="AE95" s="143">
        <f t="shared" si="22"/>
        <v>1</v>
      </c>
      <c r="AF95" s="79" t="str">
        <f t="shared" si="23"/>
        <v>INCUMPLE</v>
      </c>
      <c r="AG95" s="140"/>
      <c r="AH95" s="74" t="s">
        <v>143</v>
      </c>
      <c r="AI95" s="74" t="s">
        <v>148</v>
      </c>
      <c r="AJ95" s="74" t="s">
        <v>149</v>
      </c>
      <c r="AK95" s="165">
        <v>0</v>
      </c>
      <c r="AL95" s="165">
        <v>0</v>
      </c>
      <c r="AM95" s="165">
        <v>0</v>
      </c>
      <c r="AN95" s="165">
        <v>0</v>
      </c>
      <c r="AO95" s="165"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v>0</v>
      </c>
      <c r="AU95" s="143">
        <f t="shared" si="24"/>
        <v>0</v>
      </c>
      <c r="AV95" s="79" t="str">
        <f t="shared" si="25"/>
        <v>CUMPLE</v>
      </c>
      <c r="AW95" s="87"/>
      <c r="AX95" s="74" t="s">
        <v>143</v>
      </c>
      <c r="AY95" s="74" t="s">
        <v>150</v>
      </c>
      <c r="AZ95" s="74" t="s">
        <v>151</v>
      </c>
      <c r="BA95" s="167">
        <v>0</v>
      </c>
      <c r="BB95" s="163">
        <v>0</v>
      </c>
      <c r="BC95" s="163">
        <v>0</v>
      </c>
      <c r="BD95" s="167">
        <v>1</v>
      </c>
      <c r="BE95" s="163">
        <v>0</v>
      </c>
      <c r="BF95" s="163">
        <v>0</v>
      </c>
      <c r="BG95" s="163">
        <v>0</v>
      </c>
      <c r="BH95" s="163">
        <v>0</v>
      </c>
      <c r="BI95" s="163">
        <v>0</v>
      </c>
      <c r="BJ95" s="163">
        <v>0</v>
      </c>
      <c r="BK95" s="143">
        <f t="shared" si="26"/>
        <v>1</v>
      </c>
      <c r="BL95" s="144" t="str">
        <f t="shared" si="27"/>
        <v>INCUMPLE</v>
      </c>
    </row>
    <row r="96" spans="1:64" ht="15.75" customHeight="1" x14ac:dyDescent="0.25">
      <c r="A96" s="140"/>
      <c r="B96" s="74" t="s">
        <v>143</v>
      </c>
      <c r="C96" s="74" t="s">
        <v>152</v>
      </c>
      <c r="D96" s="74" t="s">
        <v>153</v>
      </c>
      <c r="E96" s="165">
        <v>0</v>
      </c>
      <c r="F96" s="165">
        <v>0</v>
      </c>
      <c r="G96" s="165">
        <v>0</v>
      </c>
      <c r="H96" s="165">
        <v>1</v>
      </c>
      <c r="I96" s="165">
        <v>0</v>
      </c>
      <c r="J96" s="165">
        <v>0</v>
      </c>
      <c r="K96" s="165">
        <v>0</v>
      </c>
      <c r="L96" s="165">
        <v>0</v>
      </c>
      <c r="M96" s="165">
        <v>0</v>
      </c>
      <c r="N96" s="165">
        <v>0</v>
      </c>
      <c r="O96" s="78">
        <f t="shared" si="20"/>
        <v>1</v>
      </c>
      <c r="P96" s="79" t="str">
        <f t="shared" si="21"/>
        <v>INCUMPLE</v>
      </c>
      <c r="Q96" s="140"/>
      <c r="R96" s="74" t="s">
        <v>143</v>
      </c>
      <c r="S96" s="74" t="s">
        <v>154</v>
      </c>
      <c r="T96" s="74" t="s">
        <v>155</v>
      </c>
      <c r="U96" s="165">
        <v>0</v>
      </c>
      <c r="V96" s="165">
        <v>0</v>
      </c>
      <c r="W96" s="165">
        <v>0</v>
      </c>
      <c r="X96" s="165">
        <v>1</v>
      </c>
      <c r="Y96" s="165">
        <v>0</v>
      </c>
      <c r="Z96" s="165">
        <v>0</v>
      </c>
      <c r="AA96" s="165">
        <v>0</v>
      </c>
      <c r="AB96" s="165">
        <v>0</v>
      </c>
      <c r="AC96" s="165">
        <v>0</v>
      </c>
      <c r="AD96" s="165">
        <v>0</v>
      </c>
      <c r="AE96" s="143">
        <f t="shared" si="22"/>
        <v>1</v>
      </c>
      <c r="AF96" s="79" t="str">
        <f t="shared" si="23"/>
        <v>INCUMPLE</v>
      </c>
      <c r="AG96" s="140"/>
      <c r="AH96" s="74" t="s">
        <v>143</v>
      </c>
      <c r="AI96" s="74" t="s">
        <v>156</v>
      </c>
      <c r="AJ96" s="74" t="s">
        <v>157</v>
      </c>
      <c r="AK96" s="165">
        <v>0</v>
      </c>
      <c r="AL96" s="165">
        <v>0</v>
      </c>
      <c r="AM96" s="165">
        <v>0</v>
      </c>
      <c r="AN96" s="165">
        <v>0</v>
      </c>
      <c r="AO96" s="165"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v>0</v>
      </c>
      <c r="AU96" s="143">
        <f t="shared" si="24"/>
        <v>0</v>
      </c>
      <c r="AV96" s="79" t="str">
        <f t="shared" si="25"/>
        <v>CUMPLE</v>
      </c>
      <c r="AW96" s="87"/>
      <c r="AX96" s="74" t="s">
        <v>143</v>
      </c>
      <c r="AY96" s="74" t="s">
        <v>158</v>
      </c>
      <c r="AZ96" s="74" t="s">
        <v>159</v>
      </c>
      <c r="BA96" s="167">
        <v>0</v>
      </c>
      <c r="BB96" s="163">
        <v>0</v>
      </c>
      <c r="BC96" s="163">
        <v>0</v>
      </c>
      <c r="BD96" s="167">
        <v>1</v>
      </c>
      <c r="BE96" s="163">
        <v>0</v>
      </c>
      <c r="BF96" s="163">
        <v>0</v>
      </c>
      <c r="BG96" s="163">
        <v>0</v>
      </c>
      <c r="BH96" s="163">
        <v>0</v>
      </c>
      <c r="BI96" s="163">
        <v>0</v>
      </c>
      <c r="BJ96" s="163">
        <v>0</v>
      </c>
      <c r="BK96" s="143">
        <f t="shared" si="26"/>
        <v>1</v>
      </c>
      <c r="BL96" s="144" t="str">
        <f t="shared" si="27"/>
        <v>INCUMPLE</v>
      </c>
    </row>
    <row r="97" spans="1:66" ht="15.75" customHeight="1" x14ac:dyDescent="0.25">
      <c r="A97" s="140"/>
      <c r="B97" s="74" t="s">
        <v>143</v>
      </c>
      <c r="C97" s="74" t="s">
        <v>160</v>
      </c>
      <c r="D97" s="74" t="s">
        <v>161</v>
      </c>
      <c r="E97" s="165">
        <v>0</v>
      </c>
      <c r="F97" s="165">
        <v>0</v>
      </c>
      <c r="G97" s="165">
        <v>0</v>
      </c>
      <c r="H97" s="165">
        <v>1</v>
      </c>
      <c r="I97" s="165">
        <v>0</v>
      </c>
      <c r="J97" s="165">
        <v>0</v>
      </c>
      <c r="K97" s="165">
        <v>0</v>
      </c>
      <c r="L97" s="165">
        <v>0</v>
      </c>
      <c r="M97" s="165">
        <v>0</v>
      </c>
      <c r="N97" s="165">
        <v>0</v>
      </c>
      <c r="O97" s="78">
        <f t="shared" si="20"/>
        <v>1</v>
      </c>
      <c r="P97" s="79" t="str">
        <f t="shared" si="21"/>
        <v>INCUMPLE</v>
      </c>
      <c r="Q97" s="140"/>
      <c r="R97" s="74" t="s">
        <v>143</v>
      </c>
      <c r="S97" s="74" t="s">
        <v>162</v>
      </c>
      <c r="T97" s="74" t="s">
        <v>163</v>
      </c>
      <c r="U97" s="165">
        <v>0</v>
      </c>
      <c r="V97" s="165">
        <v>0</v>
      </c>
      <c r="W97" s="165">
        <v>0</v>
      </c>
      <c r="X97" s="165">
        <v>1</v>
      </c>
      <c r="Y97" s="165">
        <v>0</v>
      </c>
      <c r="Z97" s="165">
        <v>0</v>
      </c>
      <c r="AA97" s="165">
        <v>0</v>
      </c>
      <c r="AB97" s="165">
        <v>0</v>
      </c>
      <c r="AC97" s="165">
        <v>0</v>
      </c>
      <c r="AD97" s="165">
        <v>0</v>
      </c>
      <c r="AE97" s="143">
        <f t="shared" si="22"/>
        <v>1</v>
      </c>
      <c r="AF97" s="79" t="str">
        <f t="shared" si="23"/>
        <v>INCUMPLE</v>
      </c>
      <c r="AG97" s="140"/>
      <c r="AH97" s="74" t="s">
        <v>143</v>
      </c>
      <c r="AI97" s="74" t="s">
        <v>164</v>
      </c>
      <c r="AJ97" s="74" t="s">
        <v>165</v>
      </c>
      <c r="AK97" s="165">
        <v>0</v>
      </c>
      <c r="AL97" s="165">
        <v>0</v>
      </c>
      <c r="AM97" s="165">
        <v>0</v>
      </c>
      <c r="AN97" s="165">
        <v>1</v>
      </c>
      <c r="AO97" s="165"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v>0</v>
      </c>
      <c r="AU97" s="143">
        <f t="shared" si="24"/>
        <v>1</v>
      </c>
      <c r="AV97" s="79" t="str">
        <f t="shared" si="25"/>
        <v>INCUMPLE</v>
      </c>
      <c r="AW97" s="87"/>
      <c r="AX97" s="74" t="s">
        <v>143</v>
      </c>
      <c r="AY97" s="74" t="s">
        <v>166</v>
      </c>
      <c r="AZ97" s="74" t="s">
        <v>167</v>
      </c>
      <c r="BA97" s="167">
        <v>0</v>
      </c>
      <c r="BB97" s="163">
        <v>0</v>
      </c>
      <c r="BC97" s="163">
        <v>0</v>
      </c>
      <c r="BD97" s="167">
        <v>0</v>
      </c>
      <c r="BE97" s="163">
        <v>0</v>
      </c>
      <c r="BF97" s="163">
        <v>0</v>
      </c>
      <c r="BG97" s="163">
        <v>0</v>
      </c>
      <c r="BH97" s="163">
        <v>0</v>
      </c>
      <c r="BI97" s="163">
        <v>0</v>
      </c>
      <c r="BJ97" s="163">
        <v>0</v>
      </c>
      <c r="BK97" s="143">
        <f t="shared" si="26"/>
        <v>0</v>
      </c>
      <c r="BL97" s="144" t="str">
        <f t="shared" si="27"/>
        <v>CUMPLE</v>
      </c>
    </row>
    <row r="98" spans="1:66" ht="15.75" customHeight="1" x14ac:dyDescent="0.25">
      <c r="A98" s="140"/>
      <c r="B98" s="74" t="s">
        <v>143</v>
      </c>
      <c r="C98" s="74" t="s">
        <v>168</v>
      </c>
      <c r="D98" s="74" t="s">
        <v>169</v>
      </c>
      <c r="E98" s="165">
        <v>0</v>
      </c>
      <c r="F98" s="165">
        <v>0</v>
      </c>
      <c r="G98" s="165">
        <v>0</v>
      </c>
      <c r="H98" s="165">
        <v>1</v>
      </c>
      <c r="I98" s="165">
        <v>0</v>
      </c>
      <c r="J98" s="165">
        <v>0</v>
      </c>
      <c r="K98" s="165">
        <v>0</v>
      </c>
      <c r="L98" s="165">
        <v>0</v>
      </c>
      <c r="M98" s="165">
        <v>0</v>
      </c>
      <c r="N98" s="165">
        <v>0</v>
      </c>
      <c r="O98" s="78">
        <f t="shared" si="20"/>
        <v>1</v>
      </c>
      <c r="P98" s="79" t="str">
        <f t="shared" si="21"/>
        <v>INCUMPLE</v>
      </c>
      <c r="Q98" s="140"/>
      <c r="R98" s="74" t="s">
        <v>143</v>
      </c>
      <c r="S98" s="74" t="s">
        <v>170</v>
      </c>
      <c r="T98" s="74" t="s">
        <v>171</v>
      </c>
      <c r="U98" s="165">
        <v>0</v>
      </c>
      <c r="V98" s="165">
        <v>0</v>
      </c>
      <c r="W98" s="165">
        <v>0</v>
      </c>
      <c r="X98" s="165">
        <v>1</v>
      </c>
      <c r="Y98" s="165">
        <v>0</v>
      </c>
      <c r="Z98" s="165">
        <v>0</v>
      </c>
      <c r="AA98" s="165">
        <v>0</v>
      </c>
      <c r="AB98" s="165">
        <v>0</v>
      </c>
      <c r="AC98" s="165">
        <v>0</v>
      </c>
      <c r="AD98" s="165">
        <v>0</v>
      </c>
      <c r="AE98" s="143">
        <f t="shared" si="22"/>
        <v>1</v>
      </c>
      <c r="AF98" s="79" t="str">
        <f t="shared" si="23"/>
        <v>INCUMPLE</v>
      </c>
      <c r="AG98" s="140"/>
      <c r="AH98" s="74" t="s">
        <v>143</v>
      </c>
      <c r="AI98" s="74" t="s">
        <v>172</v>
      </c>
      <c r="AJ98" s="74" t="s">
        <v>173</v>
      </c>
      <c r="AK98" s="168">
        <v>0</v>
      </c>
      <c r="AL98" s="165">
        <v>0</v>
      </c>
      <c r="AM98" s="165">
        <v>0</v>
      </c>
      <c r="AN98" s="165">
        <v>0</v>
      </c>
      <c r="AO98" s="165">
        <v>0</v>
      </c>
      <c r="AP98" s="165">
        <v>0</v>
      </c>
      <c r="AQ98" s="165">
        <v>0</v>
      </c>
      <c r="AR98" s="165">
        <v>0</v>
      </c>
      <c r="AS98" s="165">
        <v>0</v>
      </c>
      <c r="AT98" s="165">
        <v>0</v>
      </c>
      <c r="AU98" s="143">
        <f t="shared" si="24"/>
        <v>0</v>
      </c>
      <c r="AV98" s="79" t="str">
        <f t="shared" si="25"/>
        <v>CUMPLE</v>
      </c>
      <c r="AW98" s="87"/>
      <c r="AX98" s="74" t="s">
        <v>143</v>
      </c>
      <c r="AY98" s="74" t="s">
        <v>174</v>
      </c>
      <c r="AZ98" s="74" t="s">
        <v>175</v>
      </c>
      <c r="BA98" s="167">
        <v>0</v>
      </c>
      <c r="BB98" s="163">
        <v>0</v>
      </c>
      <c r="BC98" s="163">
        <v>0</v>
      </c>
      <c r="BD98" s="167">
        <v>0</v>
      </c>
      <c r="BE98" s="163">
        <v>0</v>
      </c>
      <c r="BF98" s="163">
        <v>0</v>
      </c>
      <c r="BG98" s="163">
        <v>0</v>
      </c>
      <c r="BH98" s="163">
        <v>0</v>
      </c>
      <c r="BI98" s="163">
        <v>0</v>
      </c>
      <c r="BJ98" s="163">
        <v>0</v>
      </c>
      <c r="BK98" s="143">
        <f t="shared" si="26"/>
        <v>0</v>
      </c>
      <c r="BL98" s="144" t="str">
        <f t="shared" si="27"/>
        <v>CUMPLE</v>
      </c>
    </row>
    <row r="99" spans="1:66" ht="15.75" customHeight="1" x14ac:dyDescent="0.25">
      <c r="A99" s="140"/>
      <c r="B99" s="74" t="s">
        <v>143</v>
      </c>
      <c r="C99" s="74" t="s">
        <v>176</v>
      </c>
      <c r="D99" s="74" t="s">
        <v>177</v>
      </c>
      <c r="E99" s="165">
        <v>0</v>
      </c>
      <c r="F99" s="165">
        <v>0</v>
      </c>
      <c r="G99" s="165">
        <v>0</v>
      </c>
      <c r="H99" s="165">
        <v>1</v>
      </c>
      <c r="I99" s="165">
        <v>0</v>
      </c>
      <c r="J99" s="165">
        <v>0</v>
      </c>
      <c r="K99" s="165">
        <v>0</v>
      </c>
      <c r="L99" s="165">
        <v>0</v>
      </c>
      <c r="M99" s="165">
        <v>0</v>
      </c>
      <c r="N99" s="165">
        <v>0</v>
      </c>
      <c r="O99" s="78">
        <f t="shared" si="20"/>
        <v>1</v>
      </c>
      <c r="P99" s="79" t="str">
        <f t="shared" si="21"/>
        <v>INCUMPLE</v>
      </c>
      <c r="Q99" s="140"/>
      <c r="R99" s="74" t="s">
        <v>143</v>
      </c>
      <c r="S99" s="74" t="s">
        <v>178</v>
      </c>
      <c r="T99" s="74" t="s">
        <v>179</v>
      </c>
      <c r="U99" s="165">
        <v>0</v>
      </c>
      <c r="V99" s="165">
        <v>0</v>
      </c>
      <c r="W99" s="165">
        <v>1</v>
      </c>
      <c r="X99" s="165">
        <v>1</v>
      </c>
      <c r="Y99" s="165">
        <v>0</v>
      </c>
      <c r="Z99" s="165">
        <v>1</v>
      </c>
      <c r="AA99" s="165">
        <v>0</v>
      </c>
      <c r="AB99" s="165">
        <v>0</v>
      </c>
      <c r="AC99" s="165">
        <v>0</v>
      </c>
      <c r="AD99" s="165">
        <v>0</v>
      </c>
      <c r="AE99" s="143">
        <f t="shared" si="22"/>
        <v>3</v>
      </c>
      <c r="AF99" s="79" t="str">
        <f t="shared" si="23"/>
        <v>INCUMPLE</v>
      </c>
      <c r="AG99" s="140"/>
      <c r="AH99" s="74" t="s">
        <v>143</v>
      </c>
      <c r="AI99" s="74" t="s">
        <v>180</v>
      </c>
      <c r="AJ99" s="74" t="s">
        <v>181</v>
      </c>
      <c r="AK99" s="165">
        <v>0</v>
      </c>
      <c r="AL99" s="165">
        <v>0</v>
      </c>
      <c r="AM99" s="165">
        <v>0</v>
      </c>
      <c r="AN99" s="165">
        <v>0</v>
      </c>
      <c r="AO99" s="165">
        <v>0</v>
      </c>
      <c r="AP99" s="165">
        <v>0</v>
      </c>
      <c r="AQ99" s="165">
        <v>0</v>
      </c>
      <c r="AR99" s="165">
        <v>0</v>
      </c>
      <c r="AS99" s="165">
        <v>0</v>
      </c>
      <c r="AT99" s="165">
        <v>0</v>
      </c>
      <c r="AU99" s="143">
        <f t="shared" si="24"/>
        <v>0</v>
      </c>
      <c r="AV99" s="79" t="str">
        <f t="shared" si="25"/>
        <v>CUMPLE</v>
      </c>
      <c r="AW99" s="87"/>
      <c r="AX99" s="74" t="s">
        <v>143</v>
      </c>
      <c r="AY99" s="74" t="s">
        <v>182</v>
      </c>
      <c r="AZ99" s="74" t="s">
        <v>183</v>
      </c>
      <c r="BA99" s="167">
        <v>0</v>
      </c>
      <c r="BB99" s="163">
        <v>0</v>
      </c>
      <c r="BC99" s="163">
        <v>0</v>
      </c>
      <c r="BD99" s="167">
        <v>1</v>
      </c>
      <c r="BE99" s="163">
        <v>0</v>
      </c>
      <c r="BF99" s="163">
        <v>0</v>
      </c>
      <c r="BG99" s="163">
        <v>0</v>
      </c>
      <c r="BH99" s="163">
        <v>0</v>
      </c>
      <c r="BI99" s="163">
        <v>0</v>
      </c>
      <c r="BJ99" s="163">
        <v>0</v>
      </c>
      <c r="BK99" s="143">
        <f t="shared" si="26"/>
        <v>1</v>
      </c>
      <c r="BL99" s="144" t="str">
        <f t="shared" si="27"/>
        <v>INCUMPLE</v>
      </c>
    </row>
    <row r="100" spans="1:66" ht="15.75" customHeight="1" x14ac:dyDescent="0.25">
      <c r="A100" s="140"/>
      <c r="B100" s="74" t="s">
        <v>184</v>
      </c>
      <c r="C100" s="74" t="s">
        <v>185</v>
      </c>
      <c r="D100" s="74" t="s">
        <v>186</v>
      </c>
      <c r="E100" s="165">
        <v>0</v>
      </c>
      <c r="F100" s="165">
        <v>0</v>
      </c>
      <c r="G100" s="165">
        <v>0</v>
      </c>
      <c r="H100" s="165">
        <v>0</v>
      </c>
      <c r="I100" s="165">
        <v>0</v>
      </c>
      <c r="J100" s="165">
        <v>0</v>
      </c>
      <c r="K100" s="165">
        <v>0</v>
      </c>
      <c r="L100" s="165">
        <v>0</v>
      </c>
      <c r="M100" s="165">
        <v>0</v>
      </c>
      <c r="N100" s="165">
        <v>0</v>
      </c>
      <c r="O100" s="78">
        <f t="shared" si="20"/>
        <v>0</v>
      </c>
      <c r="P100" s="79" t="str">
        <f t="shared" si="21"/>
        <v>CUMPLE</v>
      </c>
      <c r="Q100" s="140"/>
      <c r="R100" s="74" t="s">
        <v>184</v>
      </c>
      <c r="S100" s="74" t="s">
        <v>187</v>
      </c>
      <c r="T100" s="74" t="s">
        <v>188</v>
      </c>
      <c r="U100" s="165">
        <v>0</v>
      </c>
      <c r="V100" s="165">
        <v>0</v>
      </c>
      <c r="W100" s="165">
        <v>0</v>
      </c>
      <c r="X100" s="165">
        <v>0</v>
      </c>
      <c r="Y100" s="165">
        <v>0</v>
      </c>
      <c r="Z100" s="165">
        <v>0</v>
      </c>
      <c r="AA100" s="165">
        <v>0</v>
      </c>
      <c r="AB100" s="165">
        <v>0</v>
      </c>
      <c r="AC100" s="165">
        <v>0</v>
      </c>
      <c r="AD100" s="165">
        <v>0</v>
      </c>
      <c r="AE100" s="143">
        <f t="shared" si="22"/>
        <v>0</v>
      </c>
      <c r="AF100" s="79" t="str">
        <f t="shared" si="23"/>
        <v>CUMPLE</v>
      </c>
      <c r="AG100" s="140"/>
      <c r="AH100" s="74" t="s">
        <v>184</v>
      </c>
      <c r="AI100" s="74" t="s">
        <v>189</v>
      </c>
      <c r="AJ100" s="74" t="s">
        <v>190</v>
      </c>
      <c r="AK100" s="165">
        <v>0</v>
      </c>
      <c r="AL100" s="165">
        <v>0</v>
      </c>
      <c r="AM100" s="165">
        <v>0</v>
      </c>
      <c r="AN100" s="165">
        <v>0</v>
      </c>
      <c r="AO100" s="165">
        <v>0</v>
      </c>
      <c r="AP100" s="165">
        <v>1</v>
      </c>
      <c r="AQ100" s="165">
        <v>0</v>
      </c>
      <c r="AR100" s="165">
        <v>0</v>
      </c>
      <c r="AS100" s="165">
        <v>0</v>
      </c>
      <c r="AT100" s="165">
        <v>0</v>
      </c>
      <c r="AU100" s="143">
        <f t="shared" si="24"/>
        <v>1</v>
      </c>
      <c r="AV100" s="79" t="str">
        <f t="shared" si="25"/>
        <v>INCUMPLE</v>
      </c>
      <c r="AW100" s="87"/>
      <c r="AX100" s="74" t="s">
        <v>184</v>
      </c>
      <c r="AY100" s="74" t="s">
        <v>191</v>
      </c>
      <c r="AZ100" s="74" t="s">
        <v>192</v>
      </c>
      <c r="BA100" s="167">
        <v>0</v>
      </c>
      <c r="BB100" s="163">
        <v>0</v>
      </c>
      <c r="BC100" s="163">
        <v>0</v>
      </c>
      <c r="BD100" s="167">
        <v>1</v>
      </c>
      <c r="BE100" s="163">
        <v>1</v>
      </c>
      <c r="BF100" s="163">
        <v>1</v>
      </c>
      <c r="BG100" s="163">
        <v>0</v>
      </c>
      <c r="BH100" s="163">
        <v>0</v>
      </c>
      <c r="BI100" s="163">
        <v>0</v>
      </c>
      <c r="BJ100" s="163">
        <v>0</v>
      </c>
      <c r="BK100" s="143">
        <f t="shared" si="26"/>
        <v>3</v>
      </c>
      <c r="BL100" s="144" t="str">
        <f t="shared" si="27"/>
        <v>INCUMPLE</v>
      </c>
    </row>
    <row r="101" spans="1:66" ht="17.25" customHeight="1" x14ac:dyDescent="0.25">
      <c r="A101" s="140"/>
      <c r="B101" s="74" t="s">
        <v>184</v>
      </c>
      <c r="C101" s="74" t="s">
        <v>193</v>
      </c>
      <c r="D101" s="74" t="s">
        <v>194</v>
      </c>
      <c r="E101" s="165">
        <v>0</v>
      </c>
      <c r="F101" s="165">
        <v>0</v>
      </c>
      <c r="G101" s="165">
        <v>0</v>
      </c>
      <c r="H101" s="165">
        <v>1</v>
      </c>
      <c r="I101" s="165">
        <v>1</v>
      </c>
      <c r="J101" s="165">
        <v>1</v>
      </c>
      <c r="K101" s="165">
        <v>0</v>
      </c>
      <c r="L101" s="165">
        <v>0</v>
      </c>
      <c r="M101" s="165">
        <v>0</v>
      </c>
      <c r="N101" s="165">
        <v>0</v>
      </c>
      <c r="O101" s="78">
        <f t="shared" si="20"/>
        <v>3</v>
      </c>
      <c r="P101" s="79" t="str">
        <f t="shared" si="21"/>
        <v>INCUMPLE</v>
      </c>
      <c r="Q101" s="140"/>
      <c r="R101" s="74" t="s">
        <v>184</v>
      </c>
      <c r="S101" s="74" t="s">
        <v>195</v>
      </c>
      <c r="T101" s="74" t="s">
        <v>196</v>
      </c>
      <c r="U101" s="165">
        <v>0</v>
      </c>
      <c r="V101" s="165">
        <v>1</v>
      </c>
      <c r="W101" s="165">
        <v>0</v>
      </c>
      <c r="X101" s="165">
        <v>1</v>
      </c>
      <c r="Y101" s="165">
        <v>0</v>
      </c>
      <c r="Z101" s="165">
        <v>1</v>
      </c>
      <c r="AA101" s="165">
        <v>0</v>
      </c>
      <c r="AB101" s="165">
        <v>0</v>
      </c>
      <c r="AC101" s="165">
        <v>0</v>
      </c>
      <c r="AD101" s="165">
        <v>0</v>
      </c>
      <c r="AE101" s="143">
        <f t="shared" si="22"/>
        <v>3</v>
      </c>
      <c r="AF101" s="79" t="str">
        <f t="shared" si="23"/>
        <v>INCUMPLE</v>
      </c>
      <c r="AG101" s="140"/>
      <c r="AH101" s="74" t="s">
        <v>184</v>
      </c>
      <c r="AI101" s="74" t="s">
        <v>197</v>
      </c>
      <c r="AJ101" s="74" t="s">
        <v>198</v>
      </c>
      <c r="AK101" s="165">
        <v>0</v>
      </c>
      <c r="AL101" s="165">
        <v>0</v>
      </c>
      <c r="AM101" s="165">
        <v>0</v>
      </c>
      <c r="AN101" s="165">
        <v>0</v>
      </c>
      <c r="AO101" s="165">
        <v>1</v>
      </c>
      <c r="AP101" s="165">
        <v>1</v>
      </c>
      <c r="AQ101" s="165">
        <v>0</v>
      </c>
      <c r="AR101" s="165">
        <v>0</v>
      </c>
      <c r="AS101" s="165">
        <v>0</v>
      </c>
      <c r="AT101" s="165">
        <v>0</v>
      </c>
      <c r="AU101" s="143">
        <f t="shared" si="24"/>
        <v>2</v>
      </c>
      <c r="AV101" s="79" t="str">
        <f t="shared" si="25"/>
        <v>INCUMPLE</v>
      </c>
      <c r="AW101" s="87"/>
      <c r="AX101" s="74" t="s">
        <v>184</v>
      </c>
      <c r="AY101" s="74" t="s">
        <v>199</v>
      </c>
      <c r="AZ101" s="74" t="s">
        <v>200</v>
      </c>
      <c r="BA101" s="163">
        <v>0</v>
      </c>
      <c r="BB101" s="163">
        <v>0</v>
      </c>
      <c r="BC101" s="163">
        <v>0</v>
      </c>
      <c r="BD101" s="167">
        <v>1</v>
      </c>
      <c r="BE101" s="163">
        <v>1</v>
      </c>
      <c r="BF101" s="163">
        <v>1</v>
      </c>
      <c r="BG101" s="163">
        <v>0</v>
      </c>
      <c r="BH101" s="163">
        <v>0</v>
      </c>
      <c r="BI101" s="163">
        <v>0</v>
      </c>
      <c r="BJ101" s="163">
        <v>0</v>
      </c>
      <c r="BK101" s="143">
        <f t="shared" si="26"/>
        <v>3</v>
      </c>
      <c r="BL101" s="144" t="str">
        <f t="shared" si="27"/>
        <v>INCUMPLE</v>
      </c>
    </row>
    <row r="102" spans="1:66" ht="17.25" customHeight="1" x14ac:dyDescent="0.25">
      <c r="A102" s="140"/>
      <c r="B102" s="74" t="s">
        <v>184</v>
      </c>
      <c r="C102" s="74" t="s">
        <v>201</v>
      </c>
      <c r="D102" s="74" t="s">
        <v>202</v>
      </c>
      <c r="E102" s="165">
        <v>0</v>
      </c>
      <c r="F102" s="165">
        <v>0</v>
      </c>
      <c r="G102" s="165">
        <v>0</v>
      </c>
      <c r="H102" s="165">
        <v>1</v>
      </c>
      <c r="I102" s="165">
        <v>1</v>
      </c>
      <c r="J102" s="165">
        <v>0</v>
      </c>
      <c r="K102" s="165">
        <v>0</v>
      </c>
      <c r="L102" s="165">
        <v>0</v>
      </c>
      <c r="M102" s="165">
        <v>0</v>
      </c>
      <c r="N102" s="165">
        <v>0</v>
      </c>
      <c r="O102" s="78">
        <f t="shared" si="20"/>
        <v>2</v>
      </c>
      <c r="P102" s="79" t="str">
        <f t="shared" si="21"/>
        <v>INCUMPLE</v>
      </c>
      <c r="Q102" s="140"/>
      <c r="R102" s="74" t="s">
        <v>184</v>
      </c>
      <c r="S102" s="74" t="s">
        <v>203</v>
      </c>
      <c r="T102" s="74" t="s">
        <v>204</v>
      </c>
      <c r="U102" s="165">
        <v>0</v>
      </c>
      <c r="V102" s="165">
        <v>0</v>
      </c>
      <c r="W102" s="165">
        <v>0</v>
      </c>
      <c r="X102" s="165">
        <v>1</v>
      </c>
      <c r="Y102" s="165">
        <v>1</v>
      </c>
      <c r="Z102" s="165">
        <v>1</v>
      </c>
      <c r="AA102" s="165">
        <v>0</v>
      </c>
      <c r="AB102" s="165">
        <v>0</v>
      </c>
      <c r="AC102" s="165">
        <v>0</v>
      </c>
      <c r="AD102" s="165">
        <v>0</v>
      </c>
      <c r="AE102" s="143">
        <f t="shared" si="22"/>
        <v>3</v>
      </c>
      <c r="AF102" s="79" t="str">
        <f t="shared" si="23"/>
        <v>INCUMPLE</v>
      </c>
      <c r="AG102" s="140"/>
      <c r="AH102" s="74" t="s">
        <v>184</v>
      </c>
      <c r="AI102" s="74" t="s">
        <v>168</v>
      </c>
      <c r="AJ102" s="74" t="s">
        <v>205</v>
      </c>
      <c r="AK102" s="165">
        <v>0</v>
      </c>
      <c r="AL102" s="165">
        <v>0</v>
      </c>
      <c r="AM102" s="165">
        <v>0</v>
      </c>
      <c r="AN102" s="165">
        <v>0</v>
      </c>
      <c r="AO102" s="165"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v>0</v>
      </c>
      <c r="AU102" s="143">
        <f t="shared" si="24"/>
        <v>0</v>
      </c>
      <c r="AV102" s="79" t="str">
        <f t="shared" si="25"/>
        <v>CUMPLE</v>
      </c>
      <c r="AW102" s="87"/>
      <c r="AX102" s="74" t="s">
        <v>184</v>
      </c>
      <c r="AY102" s="74" t="s">
        <v>206</v>
      </c>
      <c r="AZ102" s="74" t="s">
        <v>207</v>
      </c>
      <c r="BA102" s="167">
        <v>0</v>
      </c>
      <c r="BB102" s="163">
        <v>0</v>
      </c>
      <c r="BC102" s="163">
        <v>0</v>
      </c>
      <c r="BD102" s="167">
        <v>0</v>
      </c>
      <c r="BE102" s="163">
        <v>0</v>
      </c>
      <c r="BF102" s="163">
        <v>0</v>
      </c>
      <c r="BG102" s="163">
        <v>0</v>
      </c>
      <c r="BH102" s="163">
        <v>0</v>
      </c>
      <c r="BI102" s="163">
        <v>0</v>
      </c>
      <c r="BJ102" s="163">
        <v>0</v>
      </c>
      <c r="BK102" s="143">
        <f t="shared" si="26"/>
        <v>0</v>
      </c>
      <c r="BL102" s="144" t="str">
        <f t="shared" si="27"/>
        <v>CUMPLE</v>
      </c>
    </row>
    <row r="103" spans="1:66" ht="17.25" customHeight="1" x14ac:dyDescent="0.25">
      <c r="A103" s="140"/>
      <c r="B103" s="74" t="s">
        <v>184</v>
      </c>
      <c r="C103" s="74" t="s">
        <v>141</v>
      </c>
      <c r="D103" s="74" t="s">
        <v>208</v>
      </c>
      <c r="E103" s="165">
        <v>0</v>
      </c>
      <c r="F103" s="165">
        <v>0</v>
      </c>
      <c r="G103" s="165">
        <v>0</v>
      </c>
      <c r="H103" s="165">
        <v>0</v>
      </c>
      <c r="I103" s="165">
        <v>0</v>
      </c>
      <c r="J103" s="165">
        <v>0</v>
      </c>
      <c r="K103" s="165">
        <v>0</v>
      </c>
      <c r="L103" s="165">
        <v>0</v>
      </c>
      <c r="M103" s="165">
        <v>0</v>
      </c>
      <c r="N103" s="165">
        <v>0</v>
      </c>
      <c r="O103" s="78">
        <f t="shared" si="20"/>
        <v>0</v>
      </c>
      <c r="P103" s="79" t="str">
        <f t="shared" si="21"/>
        <v>CUMPLE</v>
      </c>
      <c r="Q103" s="140"/>
      <c r="R103" s="74" t="s">
        <v>184</v>
      </c>
      <c r="S103" s="74" t="s">
        <v>83</v>
      </c>
      <c r="T103" s="74" t="s">
        <v>209</v>
      </c>
      <c r="U103" s="165">
        <v>0</v>
      </c>
      <c r="V103" s="165">
        <v>0</v>
      </c>
      <c r="W103" s="165">
        <v>0</v>
      </c>
      <c r="X103" s="165">
        <v>1</v>
      </c>
      <c r="Y103" s="165">
        <v>1</v>
      </c>
      <c r="Z103" s="165">
        <v>1</v>
      </c>
      <c r="AA103" s="165">
        <v>0</v>
      </c>
      <c r="AB103" s="165">
        <v>0</v>
      </c>
      <c r="AC103" s="165">
        <v>0</v>
      </c>
      <c r="AD103" s="165">
        <v>0</v>
      </c>
      <c r="AE103" s="143">
        <f t="shared" si="22"/>
        <v>3</v>
      </c>
      <c r="AF103" s="79" t="str">
        <f t="shared" si="23"/>
        <v>INCUMPLE</v>
      </c>
      <c r="AG103" s="140"/>
      <c r="AH103" s="74" t="s">
        <v>184</v>
      </c>
      <c r="AI103" s="74" t="s">
        <v>210</v>
      </c>
      <c r="AJ103" s="74" t="s">
        <v>211</v>
      </c>
      <c r="AK103" s="165">
        <v>0</v>
      </c>
      <c r="AL103" s="165">
        <v>0</v>
      </c>
      <c r="AM103" s="165">
        <v>0</v>
      </c>
      <c r="AN103" s="165">
        <v>1</v>
      </c>
      <c r="AO103" s="165">
        <v>1</v>
      </c>
      <c r="AP103" s="165">
        <v>1</v>
      </c>
      <c r="AQ103" s="165">
        <v>0</v>
      </c>
      <c r="AR103" s="165">
        <v>0</v>
      </c>
      <c r="AS103" s="165">
        <v>0</v>
      </c>
      <c r="AT103" s="165">
        <v>0</v>
      </c>
      <c r="AU103" s="143">
        <f t="shared" si="24"/>
        <v>3</v>
      </c>
      <c r="AV103" s="79" t="str">
        <f t="shared" si="25"/>
        <v>INCUMPLE</v>
      </c>
      <c r="AW103" s="87"/>
      <c r="AX103" s="74" t="s">
        <v>184</v>
      </c>
      <c r="AY103" s="74" t="s">
        <v>212</v>
      </c>
      <c r="AZ103" s="74" t="s">
        <v>213</v>
      </c>
      <c r="BA103" s="167">
        <v>0</v>
      </c>
      <c r="BB103" s="167">
        <v>0</v>
      </c>
      <c r="BC103" s="167">
        <v>0</v>
      </c>
      <c r="BD103" s="167">
        <v>1</v>
      </c>
      <c r="BE103" s="167">
        <v>1</v>
      </c>
      <c r="BF103" s="167">
        <v>1</v>
      </c>
      <c r="BG103" s="167">
        <v>0</v>
      </c>
      <c r="BH103" s="167">
        <v>0</v>
      </c>
      <c r="BI103" s="167">
        <v>0</v>
      </c>
      <c r="BJ103" s="167">
        <v>0</v>
      </c>
      <c r="BK103" s="143">
        <f t="shared" si="26"/>
        <v>3</v>
      </c>
      <c r="BL103" s="144" t="str">
        <f t="shared" si="27"/>
        <v>INCUMPLE</v>
      </c>
    </row>
    <row r="104" spans="1:66" ht="17.25" customHeight="1" x14ac:dyDescent="0.25">
      <c r="A104" s="140"/>
      <c r="B104" s="74" t="s">
        <v>184</v>
      </c>
      <c r="C104" s="74" t="s">
        <v>214</v>
      </c>
      <c r="D104" s="74" t="s">
        <v>215</v>
      </c>
      <c r="E104" s="165">
        <v>0</v>
      </c>
      <c r="F104" s="165">
        <v>0</v>
      </c>
      <c r="G104" s="165">
        <v>0</v>
      </c>
      <c r="H104" s="165">
        <v>1</v>
      </c>
      <c r="I104" s="165">
        <v>0</v>
      </c>
      <c r="J104" s="165">
        <v>1</v>
      </c>
      <c r="K104" s="165">
        <v>0</v>
      </c>
      <c r="L104" s="165">
        <v>0</v>
      </c>
      <c r="M104" s="165">
        <v>0</v>
      </c>
      <c r="N104" s="165">
        <v>0</v>
      </c>
      <c r="O104" s="78">
        <f t="shared" si="20"/>
        <v>2</v>
      </c>
      <c r="P104" s="79" t="str">
        <f t="shared" si="21"/>
        <v>INCUMPLE</v>
      </c>
      <c r="Q104" s="140"/>
      <c r="R104" s="74" t="s">
        <v>184</v>
      </c>
      <c r="S104" s="74" t="s">
        <v>216</v>
      </c>
      <c r="T104" s="74" t="s">
        <v>217</v>
      </c>
      <c r="U104" s="165">
        <v>0</v>
      </c>
      <c r="V104" s="165">
        <v>0</v>
      </c>
      <c r="W104" s="165">
        <v>0</v>
      </c>
      <c r="X104" s="165">
        <v>1</v>
      </c>
      <c r="Y104" s="165">
        <v>1</v>
      </c>
      <c r="Z104" s="165">
        <v>1</v>
      </c>
      <c r="AA104" s="165">
        <v>0</v>
      </c>
      <c r="AB104" s="165">
        <v>0</v>
      </c>
      <c r="AC104" s="165">
        <v>0</v>
      </c>
      <c r="AD104" s="165">
        <v>0</v>
      </c>
      <c r="AE104" s="143">
        <f t="shared" si="22"/>
        <v>3</v>
      </c>
      <c r="AF104" s="79" t="str">
        <f t="shared" si="23"/>
        <v>INCUMPLE</v>
      </c>
      <c r="AG104" s="140"/>
      <c r="AH104" s="74" t="s">
        <v>184</v>
      </c>
      <c r="AI104" s="74" t="s">
        <v>117</v>
      </c>
      <c r="AJ104" s="74" t="s">
        <v>218</v>
      </c>
      <c r="AK104" s="165">
        <v>0</v>
      </c>
      <c r="AL104" s="165">
        <v>0</v>
      </c>
      <c r="AM104" s="165">
        <v>0</v>
      </c>
      <c r="AN104" s="165">
        <v>1</v>
      </c>
      <c r="AO104" s="165">
        <v>0</v>
      </c>
      <c r="AP104" s="165">
        <v>0</v>
      </c>
      <c r="AQ104" s="165">
        <v>0</v>
      </c>
      <c r="AR104" s="165">
        <v>0</v>
      </c>
      <c r="AS104" s="165">
        <v>0</v>
      </c>
      <c r="AT104" s="165">
        <v>0</v>
      </c>
      <c r="AU104" s="143">
        <f t="shared" si="24"/>
        <v>1</v>
      </c>
      <c r="AV104" s="79" t="str">
        <f t="shared" si="25"/>
        <v>INCUMPLE</v>
      </c>
      <c r="AW104" s="87"/>
      <c r="AX104" s="74" t="s">
        <v>184</v>
      </c>
      <c r="AY104" s="74" t="s">
        <v>219</v>
      </c>
      <c r="AZ104" s="74" t="s">
        <v>220</v>
      </c>
      <c r="BA104" s="167">
        <v>0</v>
      </c>
      <c r="BB104" s="167">
        <v>0</v>
      </c>
      <c r="BC104" s="167">
        <v>0</v>
      </c>
      <c r="BD104" s="167">
        <v>1</v>
      </c>
      <c r="BE104" s="167">
        <v>1</v>
      </c>
      <c r="BF104" s="167">
        <v>1</v>
      </c>
      <c r="BG104" s="167">
        <v>1</v>
      </c>
      <c r="BH104" s="167">
        <v>0</v>
      </c>
      <c r="BI104" s="167">
        <v>0</v>
      </c>
      <c r="BJ104" s="167">
        <v>0</v>
      </c>
      <c r="BK104" s="143">
        <f t="shared" si="26"/>
        <v>4</v>
      </c>
      <c r="BL104" s="144" t="str">
        <f t="shared" si="27"/>
        <v>INCUMPLE</v>
      </c>
    </row>
    <row r="105" spans="1:66" ht="17.25" customHeight="1" x14ac:dyDescent="0.25">
      <c r="A105" s="140"/>
      <c r="B105" s="74" t="s">
        <v>221</v>
      </c>
      <c r="C105" s="74" t="s">
        <v>222</v>
      </c>
      <c r="D105" s="74" t="s">
        <v>223</v>
      </c>
      <c r="E105" s="165">
        <v>0</v>
      </c>
      <c r="F105" s="165">
        <v>0</v>
      </c>
      <c r="G105" s="165">
        <v>0</v>
      </c>
      <c r="H105" s="165">
        <v>1</v>
      </c>
      <c r="I105" s="165">
        <v>0</v>
      </c>
      <c r="J105" s="165">
        <v>0</v>
      </c>
      <c r="K105" s="165">
        <v>0</v>
      </c>
      <c r="L105" s="165">
        <v>0</v>
      </c>
      <c r="M105" s="165">
        <v>0</v>
      </c>
      <c r="N105" s="165">
        <v>0</v>
      </c>
      <c r="O105" s="78">
        <f t="shared" si="20"/>
        <v>1</v>
      </c>
      <c r="P105" s="79" t="str">
        <f t="shared" si="21"/>
        <v>INCUMPLE</v>
      </c>
      <c r="Q105" s="140"/>
      <c r="R105" s="74" t="s">
        <v>221</v>
      </c>
      <c r="S105" s="74" t="s">
        <v>166</v>
      </c>
      <c r="T105" s="74" t="s">
        <v>224</v>
      </c>
      <c r="U105" s="165">
        <v>0</v>
      </c>
      <c r="V105" s="165">
        <v>0</v>
      </c>
      <c r="W105" s="165">
        <v>0</v>
      </c>
      <c r="X105" s="165">
        <v>0</v>
      </c>
      <c r="Y105" s="165">
        <v>0</v>
      </c>
      <c r="Z105" s="165">
        <v>0</v>
      </c>
      <c r="AA105" s="165">
        <v>0</v>
      </c>
      <c r="AB105" s="165">
        <v>0</v>
      </c>
      <c r="AC105" s="165">
        <v>0</v>
      </c>
      <c r="AD105" s="165">
        <v>0</v>
      </c>
      <c r="AE105" s="143">
        <f t="shared" si="22"/>
        <v>0</v>
      </c>
      <c r="AF105" s="79" t="str">
        <f t="shared" si="23"/>
        <v>CUMPLE</v>
      </c>
      <c r="AG105" s="140"/>
      <c r="AH105" s="74" t="s">
        <v>221</v>
      </c>
      <c r="AI105" s="74" t="s">
        <v>225</v>
      </c>
      <c r="AJ105" s="74" t="s">
        <v>226</v>
      </c>
      <c r="AK105" s="165">
        <v>0</v>
      </c>
      <c r="AL105" s="165">
        <v>0</v>
      </c>
      <c r="AM105" s="165">
        <v>0</v>
      </c>
      <c r="AN105" s="165">
        <v>1</v>
      </c>
      <c r="AO105" s="165">
        <v>0</v>
      </c>
      <c r="AP105" s="165">
        <v>0</v>
      </c>
      <c r="AQ105" s="165">
        <v>0</v>
      </c>
      <c r="AR105" s="165">
        <v>0</v>
      </c>
      <c r="AS105" s="165">
        <v>0</v>
      </c>
      <c r="AT105" s="165">
        <v>0</v>
      </c>
      <c r="AU105" s="143">
        <f t="shared" si="24"/>
        <v>1</v>
      </c>
      <c r="AV105" s="79" t="str">
        <f t="shared" si="25"/>
        <v>INCUMPLE</v>
      </c>
      <c r="AW105" s="87"/>
      <c r="AX105" s="74" t="s">
        <v>221</v>
      </c>
      <c r="AY105" s="74" t="s">
        <v>49</v>
      </c>
      <c r="AZ105" s="74" t="s">
        <v>227</v>
      </c>
      <c r="BA105" s="167">
        <v>0</v>
      </c>
      <c r="BB105" s="163">
        <v>0</v>
      </c>
      <c r="BC105" s="163">
        <v>0</v>
      </c>
      <c r="BD105" s="167">
        <v>1</v>
      </c>
      <c r="BE105" s="163">
        <v>0</v>
      </c>
      <c r="BF105" s="163">
        <v>0</v>
      </c>
      <c r="BG105" s="163">
        <v>0</v>
      </c>
      <c r="BH105" s="163">
        <v>0</v>
      </c>
      <c r="BI105" s="163">
        <v>0</v>
      </c>
      <c r="BJ105" s="163">
        <v>0</v>
      </c>
      <c r="BK105" s="143">
        <f t="shared" si="26"/>
        <v>1</v>
      </c>
      <c r="BL105" s="144" t="str">
        <f t="shared" si="27"/>
        <v>INCUMPLE</v>
      </c>
    </row>
    <row r="106" spans="1:66" ht="17.25" customHeight="1" x14ac:dyDescent="0.25">
      <c r="A106" s="140"/>
      <c r="B106" s="74" t="s">
        <v>221</v>
      </c>
      <c r="C106" s="74" t="s">
        <v>228</v>
      </c>
      <c r="D106" s="74" t="s">
        <v>229</v>
      </c>
      <c r="E106" s="165">
        <v>0</v>
      </c>
      <c r="F106" s="165">
        <v>0</v>
      </c>
      <c r="G106" s="165">
        <v>0</v>
      </c>
      <c r="H106" s="165">
        <v>0</v>
      </c>
      <c r="I106" s="165">
        <v>0</v>
      </c>
      <c r="J106" s="165">
        <v>0</v>
      </c>
      <c r="K106" s="165">
        <v>0</v>
      </c>
      <c r="L106" s="165">
        <v>0</v>
      </c>
      <c r="M106" s="165">
        <v>0</v>
      </c>
      <c r="N106" s="165">
        <v>0</v>
      </c>
      <c r="O106" s="78">
        <f t="shared" si="20"/>
        <v>0</v>
      </c>
      <c r="P106" s="79" t="str">
        <f t="shared" si="21"/>
        <v>CUMPLE</v>
      </c>
      <c r="Q106" s="140"/>
      <c r="R106" s="74" t="s">
        <v>221</v>
      </c>
      <c r="S106" s="74" t="s">
        <v>230</v>
      </c>
      <c r="T106" s="74" t="s">
        <v>231</v>
      </c>
      <c r="U106" s="165">
        <v>0</v>
      </c>
      <c r="V106" s="165">
        <v>0</v>
      </c>
      <c r="W106" s="165">
        <v>0</v>
      </c>
      <c r="X106" s="165">
        <v>1</v>
      </c>
      <c r="Y106" s="165">
        <v>0</v>
      </c>
      <c r="Z106" s="165">
        <v>0</v>
      </c>
      <c r="AA106" s="165">
        <v>0</v>
      </c>
      <c r="AB106" s="165">
        <v>0</v>
      </c>
      <c r="AC106" s="165">
        <v>0</v>
      </c>
      <c r="AD106" s="165">
        <v>0</v>
      </c>
      <c r="AE106" s="143">
        <f t="shared" si="22"/>
        <v>1</v>
      </c>
      <c r="AF106" s="79" t="str">
        <f t="shared" si="23"/>
        <v>INCUMPLE</v>
      </c>
      <c r="AG106" s="140"/>
      <c r="AH106" s="74" t="s">
        <v>221</v>
      </c>
      <c r="AI106" s="74" t="s">
        <v>162</v>
      </c>
      <c r="AJ106" s="74" t="s">
        <v>232</v>
      </c>
      <c r="AK106" s="165">
        <v>0</v>
      </c>
      <c r="AL106" s="165">
        <v>0</v>
      </c>
      <c r="AM106" s="165">
        <v>0</v>
      </c>
      <c r="AN106" s="165">
        <v>1</v>
      </c>
      <c r="AO106" s="165">
        <v>0</v>
      </c>
      <c r="AP106" s="165">
        <v>0</v>
      </c>
      <c r="AQ106" s="165">
        <v>0</v>
      </c>
      <c r="AR106" s="165">
        <v>0</v>
      </c>
      <c r="AS106" s="165">
        <v>0</v>
      </c>
      <c r="AT106" s="165">
        <v>0</v>
      </c>
      <c r="AU106" s="143">
        <f t="shared" si="24"/>
        <v>1</v>
      </c>
      <c r="AV106" s="79" t="str">
        <f t="shared" si="25"/>
        <v>INCUMPLE</v>
      </c>
      <c r="AW106" s="87"/>
      <c r="AX106" s="74" t="s">
        <v>221</v>
      </c>
      <c r="AY106" s="74" t="s">
        <v>54</v>
      </c>
      <c r="AZ106" s="74" t="s">
        <v>233</v>
      </c>
      <c r="BA106" s="167">
        <v>0</v>
      </c>
      <c r="BB106" s="163">
        <v>0</v>
      </c>
      <c r="BC106" s="163">
        <v>0</v>
      </c>
      <c r="BD106" s="167">
        <v>1</v>
      </c>
      <c r="BE106" s="163">
        <v>0</v>
      </c>
      <c r="BF106" s="163">
        <v>0</v>
      </c>
      <c r="BG106" s="163">
        <v>0</v>
      </c>
      <c r="BH106" s="163">
        <v>0</v>
      </c>
      <c r="BI106" s="163">
        <v>0</v>
      </c>
      <c r="BJ106" s="163">
        <v>0</v>
      </c>
      <c r="BK106" s="143">
        <f t="shared" si="26"/>
        <v>1</v>
      </c>
      <c r="BL106" s="144" t="str">
        <f t="shared" si="27"/>
        <v>INCUMPLE</v>
      </c>
      <c r="BN106" s="170"/>
    </row>
    <row r="107" spans="1:66" ht="17.25" customHeight="1" x14ac:dyDescent="0.25">
      <c r="A107" s="140"/>
      <c r="B107" s="74" t="s">
        <v>221</v>
      </c>
      <c r="C107" s="74" t="s">
        <v>160</v>
      </c>
      <c r="D107" s="74" t="s">
        <v>234</v>
      </c>
      <c r="E107" s="165">
        <v>0</v>
      </c>
      <c r="F107" s="165">
        <v>0</v>
      </c>
      <c r="G107" s="165">
        <v>0</v>
      </c>
      <c r="H107" s="165">
        <v>1</v>
      </c>
      <c r="I107" s="165">
        <v>0</v>
      </c>
      <c r="J107" s="165">
        <v>0</v>
      </c>
      <c r="K107" s="165">
        <v>0</v>
      </c>
      <c r="L107" s="165">
        <v>0</v>
      </c>
      <c r="M107" s="165">
        <v>0</v>
      </c>
      <c r="N107" s="165">
        <v>0</v>
      </c>
      <c r="O107" s="78">
        <f t="shared" si="20"/>
        <v>1</v>
      </c>
      <c r="P107" s="79" t="str">
        <f t="shared" si="21"/>
        <v>INCUMPLE</v>
      </c>
      <c r="Q107" s="140"/>
      <c r="R107" s="74" t="s">
        <v>221</v>
      </c>
      <c r="S107" s="74" t="s">
        <v>49</v>
      </c>
      <c r="T107" s="74" t="s">
        <v>235</v>
      </c>
      <c r="U107" s="165">
        <v>0</v>
      </c>
      <c r="V107" s="165">
        <v>0</v>
      </c>
      <c r="W107" s="165">
        <v>0</v>
      </c>
      <c r="X107" s="165">
        <v>1</v>
      </c>
      <c r="Y107" s="165">
        <v>0</v>
      </c>
      <c r="Z107" s="165">
        <v>0</v>
      </c>
      <c r="AA107" s="165">
        <v>0</v>
      </c>
      <c r="AB107" s="165">
        <v>0</v>
      </c>
      <c r="AC107" s="165">
        <v>0</v>
      </c>
      <c r="AD107" s="165">
        <v>0</v>
      </c>
      <c r="AE107" s="143">
        <f t="shared" si="22"/>
        <v>1</v>
      </c>
      <c r="AF107" s="79" t="str">
        <f t="shared" si="23"/>
        <v>INCUMPLE</v>
      </c>
      <c r="AG107" s="140"/>
      <c r="AH107" s="74" t="s">
        <v>221</v>
      </c>
      <c r="AI107" s="74" t="s">
        <v>236</v>
      </c>
      <c r="AJ107" s="74" t="s">
        <v>237</v>
      </c>
      <c r="AK107" s="165">
        <v>0</v>
      </c>
      <c r="AL107" s="165">
        <v>0</v>
      </c>
      <c r="AM107" s="165">
        <v>0</v>
      </c>
      <c r="AN107" s="165">
        <v>1</v>
      </c>
      <c r="AO107" s="165"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v>0</v>
      </c>
      <c r="AU107" s="143">
        <f t="shared" si="24"/>
        <v>1</v>
      </c>
      <c r="AV107" s="79" t="str">
        <f t="shared" si="25"/>
        <v>INCUMPLE</v>
      </c>
      <c r="AW107" s="87"/>
      <c r="AX107" s="74" t="s">
        <v>221</v>
      </c>
      <c r="AY107" s="74" t="s">
        <v>238</v>
      </c>
      <c r="AZ107" s="74" t="s">
        <v>239</v>
      </c>
      <c r="BA107" s="167">
        <v>0</v>
      </c>
      <c r="BB107" s="163">
        <v>0</v>
      </c>
      <c r="BC107" s="163">
        <v>0</v>
      </c>
      <c r="BD107" s="167">
        <v>1</v>
      </c>
      <c r="BE107" s="163">
        <v>0</v>
      </c>
      <c r="BF107" s="163">
        <v>0</v>
      </c>
      <c r="BG107" s="163">
        <v>0</v>
      </c>
      <c r="BH107" s="163">
        <v>0</v>
      </c>
      <c r="BI107" s="163">
        <v>0</v>
      </c>
      <c r="BJ107" s="163">
        <v>0</v>
      </c>
      <c r="BK107" s="143">
        <f t="shared" si="26"/>
        <v>1</v>
      </c>
      <c r="BL107" s="144" t="str">
        <f t="shared" si="27"/>
        <v>INCUMPLE</v>
      </c>
      <c r="BN107" s="170"/>
    </row>
    <row r="108" spans="1:66" ht="17.25" customHeight="1" x14ac:dyDescent="0.25">
      <c r="A108" s="140"/>
      <c r="B108" s="74" t="s">
        <v>221</v>
      </c>
      <c r="C108" s="74" t="s">
        <v>240</v>
      </c>
      <c r="D108" s="74" t="s">
        <v>241</v>
      </c>
      <c r="E108" s="168">
        <v>0</v>
      </c>
      <c r="F108" s="165">
        <v>0</v>
      </c>
      <c r="G108" s="165">
        <v>0</v>
      </c>
      <c r="H108" s="165">
        <v>0</v>
      </c>
      <c r="I108" s="165">
        <v>1</v>
      </c>
      <c r="J108" s="165">
        <v>0</v>
      </c>
      <c r="K108" s="165">
        <v>0</v>
      </c>
      <c r="L108" s="165">
        <v>0</v>
      </c>
      <c r="M108" s="165">
        <v>0</v>
      </c>
      <c r="N108" s="165">
        <v>0</v>
      </c>
      <c r="O108" s="78">
        <f t="shared" si="20"/>
        <v>1</v>
      </c>
      <c r="P108" s="79" t="str">
        <f t="shared" si="21"/>
        <v>INCUMPLE</v>
      </c>
      <c r="Q108" s="140"/>
      <c r="R108" s="74" t="s">
        <v>221</v>
      </c>
      <c r="S108" s="74" t="s">
        <v>242</v>
      </c>
      <c r="T108" s="74" t="s">
        <v>243</v>
      </c>
      <c r="U108" s="168">
        <v>0</v>
      </c>
      <c r="V108" s="165">
        <v>0</v>
      </c>
      <c r="W108" s="165">
        <v>0</v>
      </c>
      <c r="X108" s="165">
        <v>1</v>
      </c>
      <c r="Y108" s="165">
        <v>0</v>
      </c>
      <c r="Z108" s="165">
        <v>0</v>
      </c>
      <c r="AA108" s="165">
        <v>0</v>
      </c>
      <c r="AB108" s="165">
        <v>0</v>
      </c>
      <c r="AC108" s="165">
        <v>0</v>
      </c>
      <c r="AD108" s="165">
        <v>0</v>
      </c>
      <c r="AE108" s="143">
        <f t="shared" si="22"/>
        <v>1</v>
      </c>
      <c r="AF108" s="79" t="str">
        <f t="shared" si="23"/>
        <v>INCUMPLE</v>
      </c>
      <c r="AG108" s="140"/>
      <c r="AH108" s="74" t="s">
        <v>221</v>
      </c>
      <c r="AI108" s="74" t="s">
        <v>244</v>
      </c>
      <c r="AJ108" s="74" t="s">
        <v>245</v>
      </c>
      <c r="AK108" s="169">
        <v>0</v>
      </c>
      <c r="AL108" s="169">
        <v>0</v>
      </c>
      <c r="AM108" s="169">
        <v>0</v>
      </c>
      <c r="AN108" s="169">
        <v>1</v>
      </c>
      <c r="AO108" s="169">
        <v>0</v>
      </c>
      <c r="AP108" s="169">
        <v>0</v>
      </c>
      <c r="AQ108" s="169">
        <v>0</v>
      </c>
      <c r="AR108" s="169">
        <v>0</v>
      </c>
      <c r="AS108" s="169">
        <v>0</v>
      </c>
      <c r="AT108" s="169">
        <v>0</v>
      </c>
      <c r="AU108" s="143">
        <f t="shared" si="24"/>
        <v>1</v>
      </c>
      <c r="AV108" s="79" t="str">
        <f t="shared" si="25"/>
        <v>INCUMPLE</v>
      </c>
      <c r="AW108" s="87"/>
      <c r="AX108" s="74" t="s">
        <v>221</v>
      </c>
      <c r="AY108" s="74" t="s">
        <v>246</v>
      </c>
      <c r="AZ108" s="74" t="s">
        <v>247</v>
      </c>
      <c r="BA108" s="167">
        <v>0</v>
      </c>
      <c r="BB108" s="163">
        <v>0</v>
      </c>
      <c r="BC108" s="163">
        <v>0</v>
      </c>
      <c r="BD108" s="167">
        <v>1</v>
      </c>
      <c r="BE108" s="163">
        <v>0</v>
      </c>
      <c r="BF108" s="163">
        <v>0</v>
      </c>
      <c r="BG108" s="163">
        <v>0</v>
      </c>
      <c r="BH108" s="163">
        <v>0</v>
      </c>
      <c r="BI108" s="163">
        <v>0</v>
      </c>
      <c r="BJ108" s="163">
        <v>0</v>
      </c>
      <c r="BK108" s="143">
        <f t="shared" si="26"/>
        <v>1</v>
      </c>
      <c r="BL108" s="144" t="str">
        <f t="shared" si="27"/>
        <v>INCUMPLE</v>
      </c>
      <c r="BN108" s="170"/>
    </row>
    <row r="109" spans="1:66" ht="17.25" customHeight="1" x14ac:dyDescent="0.25">
      <c r="A109" s="140"/>
      <c r="B109" s="74" t="s">
        <v>221</v>
      </c>
      <c r="C109" s="74" t="s">
        <v>242</v>
      </c>
      <c r="D109" s="74" t="s">
        <v>248</v>
      </c>
      <c r="E109" s="165">
        <v>0</v>
      </c>
      <c r="F109" s="165">
        <v>0</v>
      </c>
      <c r="G109" s="165">
        <v>0</v>
      </c>
      <c r="H109" s="165">
        <v>0</v>
      </c>
      <c r="I109" s="165">
        <v>1</v>
      </c>
      <c r="J109" s="165">
        <v>0</v>
      </c>
      <c r="K109" s="165">
        <v>0</v>
      </c>
      <c r="L109" s="165">
        <v>0</v>
      </c>
      <c r="M109" s="165">
        <v>0</v>
      </c>
      <c r="N109" s="165">
        <v>0</v>
      </c>
      <c r="O109" s="78">
        <f t="shared" si="20"/>
        <v>1</v>
      </c>
      <c r="P109" s="79" t="str">
        <f t="shared" si="21"/>
        <v>INCUMPLE</v>
      </c>
      <c r="Q109" s="140"/>
      <c r="R109" s="74" t="s">
        <v>221</v>
      </c>
      <c r="S109" s="74" t="s">
        <v>249</v>
      </c>
      <c r="T109" s="74" t="s">
        <v>250</v>
      </c>
      <c r="U109" s="169">
        <v>0</v>
      </c>
      <c r="V109" s="169">
        <v>0</v>
      </c>
      <c r="W109" s="169">
        <v>0</v>
      </c>
      <c r="X109" s="169">
        <v>1</v>
      </c>
      <c r="Y109" s="169">
        <v>0</v>
      </c>
      <c r="Z109" s="169">
        <v>0</v>
      </c>
      <c r="AA109" s="169">
        <v>0</v>
      </c>
      <c r="AB109" s="169">
        <v>0</v>
      </c>
      <c r="AC109" s="169">
        <v>0</v>
      </c>
      <c r="AD109" s="169">
        <v>0</v>
      </c>
      <c r="AE109" s="143">
        <f t="shared" si="22"/>
        <v>1</v>
      </c>
      <c r="AF109" s="79" t="str">
        <f t="shared" si="23"/>
        <v>INCUMPLE</v>
      </c>
      <c r="AG109" s="140"/>
      <c r="AH109" s="74" t="s">
        <v>221</v>
      </c>
      <c r="AI109" s="74" t="s">
        <v>251</v>
      </c>
      <c r="AJ109" s="74" t="s">
        <v>252</v>
      </c>
      <c r="AK109" s="169">
        <v>0</v>
      </c>
      <c r="AL109" s="169">
        <v>0</v>
      </c>
      <c r="AM109" s="169">
        <v>0</v>
      </c>
      <c r="AN109" s="169">
        <v>1</v>
      </c>
      <c r="AO109" s="169">
        <v>0</v>
      </c>
      <c r="AP109" s="169">
        <v>0</v>
      </c>
      <c r="AQ109" s="169">
        <v>0</v>
      </c>
      <c r="AR109" s="169">
        <v>0</v>
      </c>
      <c r="AS109" s="169">
        <v>0</v>
      </c>
      <c r="AT109" s="169">
        <v>0</v>
      </c>
      <c r="AU109" s="143">
        <f t="shared" si="24"/>
        <v>1</v>
      </c>
      <c r="AV109" s="79" t="str">
        <f t="shared" si="25"/>
        <v>INCUMPLE</v>
      </c>
      <c r="AW109" s="87"/>
      <c r="AX109" s="74" t="s">
        <v>221</v>
      </c>
      <c r="AY109" s="74" t="s">
        <v>253</v>
      </c>
      <c r="AZ109" s="74" t="s">
        <v>254</v>
      </c>
      <c r="BA109" s="167">
        <v>0</v>
      </c>
      <c r="BB109" s="163">
        <v>0</v>
      </c>
      <c r="BC109" s="163">
        <v>0</v>
      </c>
      <c r="BD109" s="167">
        <v>1</v>
      </c>
      <c r="BE109" s="163">
        <v>0</v>
      </c>
      <c r="BF109" s="163">
        <v>0</v>
      </c>
      <c r="BG109" s="163">
        <v>0</v>
      </c>
      <c r="BH109" s="163">
        <v>0</v>
      </c>
      <c r="BI109" s="163">
        <v>0</v>
      </c>
      <c r="BJ109" s="163">
        <v>0</v>
      </c>
      <c r="BK109" s="143">
        <f t="shared" si="26"/>
        <v>1</v>
      </c>
      <c r="BL109" s="144" t="str">
        <f t="shared" si="27"/>
        <v>INCUMPLE</v>
      </c>
      <c r="BN109" s="170"/>
    </row>
    <row r="110" spans="1:66" ht="17.25" customHeight="1" x14ac:dyDescent="0.25">
      <c r="A110" s="110"/>
      <c r="B110" s="111" t="s">
        <v>255</v>
      </c>
      <c r="C110" s="112"/>
      <c r="D110" s="113"/>
      <c r="E110" s="171">
        <f>(1-(E79/30))</f>
        <v>1</v>
      </c>
      <c r="F110" s="171">
        <f t="shared" ref="F110:N110" si="28">(1-(F79/30))</f>
        <v>0.93333333333333335</v>
      </c>
      <c r="G110" s="171">
        <f t="shared" si="28"/>
        <v>0.9</v>
      </c>
      <c r="H110" s="171">
        <f t="shared" si="28"/>
        <v>0.5</v>
      </c>
      <c r="I110" s="171">
        <f t="shared" si="28"/>
        <v>0.6</v>
      </c>
      <c r="J110" s="171">
        <f t="shared" si="28"/>
        <v>0.8</v>
      </c>
      <c r="K110" s="171">
        <f t="shared" si="28"/>
        <v>1</v>
      </c>
      <c r="L110" s="171">
        <f t="shared" si="28"/>
        <v>1</v>
      </c>
      <c r="M110" s="171">
        <f t="shared" si="28"/>
        <v>1</v>
      </c>
      <c r="N110" s="171">
        <f t="shared" si="28"/>
        <v>0.9</v>
      </c>
      <c r="O110" s="172">
        <f>(1-(O79/300))</f>
        <v>0.86333333333333329</v>
      </c>
      <c r="P110" s="79"/>
      <c r="Q110" s="153"/>
      <c r="R110" s="111" t="s">
        <v>255</v>
      </c>
      <c r="S110" s="112"/>
      <c r="T110" s="113"/>
      <c r="U110" s="171">
        <f>(1-(U79/30))</f>
        <v>1</v>
      </c>
      <c r="V110" s="171">
        <f t="shared" ref="V110:AD110" si="29">(1-(V79/30))</f>
        <v>0.8666666666666667</v>
      </c>
      <c r="W110" s="171">
        <f t="shared" si="29"/>
        <v>0.9</v>
      </c>
      <c r="X110" s="171">
        <f t="shared" si="29"/>
        <v>0.43333333333333335</v>
      </c>
      <c r="Y110" s="171">
        <f t="shared" si="29"/>
        <v>0.5</v>
      </c>
      <c r="Z110" s="171">
        <f t="shared" si="29"/>
        <v>0.6333333333333333</v>
      </c>
      <c r="AA110" s="171">
        <f t="shared" si="29"/>
        <v>1</v>
      </c>
      <c r="AB110" s="171">
        <f t="shared" si="29"/>
        <v>0.96666666666666667</v>
      </c>
      <c r="AC110" s="171">
        <f t="shared" si="29"/>
        <v>0.8666666666666667</v>
      </c>
      <c r="AD110" s="171">
        <f t="shared" si="29"/>
        <v>1</v>
      </c>
      <c r="AE110" s="172">
        <f>(1-(AE79/300))</f>
        <v>0.81666666666666665</v>
      </c>
      <c r="AF110" s="79"/>
      <c r="AG110" s="153"/>
      <c r="AH110" s="111" t="s">
        <v>255</v>
      </c>
      <c r="AI110" s="112"/>
      <c r="AJ110" s="113"/>
      <c r="AK110" s="171">
        <f>(1-(AK79/30))</f>
        <v>1</v>
      </c>
      <c r="AL110" s="171">
        <f t="shared" ref="AL110:AT110" si="30">(1-(AL79/30))</f>
        <v>0.96666666666666667</v>
      </c>
      <c r="AM110" s="171">
        <f t="shared" si="30"/>
        <v>1</v>
      </c>
      <c r="AN110" s="171">
        <f t="shared" si="30"/>
        <v>0.6</v>
      </c>
      <c r="AO110" s="171">
        <f t="shared" si="30"/>
        <v>0.7</v>
      </c>
      <c r="AP110" s="171">
        <f t="shared" si="30"/>
        <v>0.73333333333333339</v>
      </c>
      <c r="AQ110" s="171">
        <f t="shared" si="30"/>
        <v>0.96666666666666667</v>
      </c>
      <c r="AR110" s="171">
        <f t="shared" si="30"/>
        <v>1</v>
      </c>
      <c r="AS110" s="171">
        <f t="shared" si="30"/>
        <v>0.93333333333333335</v>
      </c>
      <c r="AT110" s="171">
        <f t="shared" si="30"/>
        <v>1</v>
      </c>
      <c r="AU110" s="172">
        <f>(1-(AU79/300))</f>
        <v>0.89</v>
      </c>
      <c r="AV110" s="79"/>
      <c r="AW110" s="153"/>
      <c r="AX110" s="111" t="s">
        <v>255</v>
      </c>
      <c r="AY110" s="112"/>
      <c r="AZ110" s="113"/>
      <c r="BA110" s="171">
        <f>(1-(BA79/30))</f>
        <v>1</v>
      </c>
      <c r="BB110" s="171">
        <f t="shared" ref="BB110:BJ110" si="31">(1-(BB79/30))</f>
        <v>0.93333333333333335</v>
      </c>
      <c r="BC110" s="171">
        <f t="shared" si="31"/>
        <v>0.96666666666666667</v>
      </c>
      <c r="BD110" s="171">
        <f t="shared" si="31"/>
        <v>0.4</v>
      </c>
      <c r="BE110" s="171">
        <f t="shared" si="31"/>
        <v>0.53333333333333333</v>
      </c>
      <c r="BF110" s="171">
        <f t="shared" si="31"/>
        <v>0.6333333333333333</v>
      </c>
      <c r="BG110" s="171">
        <f t="shared" si="31"/>
        <v>0.96666666666666667</v>
      </c>
      <c r="BH110" s="171">
        <f t="shared" si="31"/>
        <v>1</v>
      </c>
      <c r="BI110" s="171">
        <f t="shared" si="31"/>
        <v>0.8666666666666667</v>
      </c>
      <c r="BJ110" s="171">
        <f t="shared" si="31"/>
        <v>0.93333333333333335</v>
      </c>
      <c r="BK110" s="172">
        <f>(1-(BK79/300))</f>
        <v>0.82333333333333336</v>
      </c>
      <c r="BL110" s="144"/>
    </row>
    <row r="111" spans="1:66" ht="12.75" customHeight="1" x14ac:dyDescent="0.25">
      <c r="A111" s="129" t="s">
        <v>12</v>
      </c>
      <c r="B111" s="130" t="s">
        <v>13</v>
      </c>
      <c r="C111" s="130" t="s">
        <v>14</v>
      </c>
      <c r="D111" s="130" t="s">
        <v>15</v>
      </c>
      <c r="E111" s="173" t="s">
        <v>272</v>
      </c>
      <c r="F111" s="174"/>
      <c r="G111" s="175" t="s">
        <v>273</v>
      </c>
      <c r="H111" s="173"/>
      <c r="I111" s="174"/>
      <c r="J111" s="175" t="s">
        <v>274</v>
      </c>
      <c r="K111" s="173"/>
      <c r="L111" s="173"/>
      <c r="M111" s="173"/>
      <c r="N111" s="174"/>
      <c r="O111" s="156" t="s">
        <v>59</v>
      </c>
      <c r="P111" s="176" t="s">
        <v>18</v>
      </c>
      <c r="Q111" s="130" t="s">
        <v>12</v>
      </c>
      <c r="R111" s="130" t="s">
        <v>13</v>
      </c>
      <c r="S111" s="130" t="s">
        <v>14</v>
      </c>
      <c r="T111" s="130" t="s">
        <v>15</v>
      </c>
      <c r="U111" s="173" t="s">
        <v>272</v>
      </c>
      <c r="V111" s="174"/>
      <c r="W111" s="175" t="s">
        <v>273</v>
      </c>
      <c r="X111" s="173"/>
      <c r="Y111" s="174"/>
      <c r="Z111" s="175" t="s">
        <v>274</v>
      </c>
      <c r="AA111" s="173"/>
      <c r="AB111" s="173"/>
      <c r="AC111" s="173"/>
      <c r="AD111" s="174"/>
      <c r="AE111" s="156" t="s">
        <v>59</v>
      </c>
      <c r="AF111" s="176" t="s">
        <v>18</v>
      </c>
      <c r="AG111" s="130" t="s">
        <v>12</v>
      </c>
      <c r="AH111" s="130" t="s">
        <v>13</v>
      </c>
      <c r="AI111" s="130" t="s">
        <v>14</v>
      </c>
      <c r="AJ111" s="130" t="s">
        <v>15</v>
      </c>
      <c r="AK111" s="65" t="s">
        <v>272</v>
      </c>
      <c r="AL111" s="66"/>
      <c r="AM111" s="64" t="s">
        <v>273</v>
      </c>
      <c r="AN111" s="65"/>
      <c r="AO111" s="66"/>
      <c r="AP111" s="64" t="s">
        <v>274</v>
      </c>
      <c r="AQ111" s="65"/>
      <c r="AR111" s="65"/>
      <c r="AS111" s="65"/>
      <c r="AT111" s="66"/>
      <c r="AU111" s="177" t="s">
        <v>59</v>
      </c>
      <c r="AV111" s="176" t="s">
        <v>18</v>
      </c>
      <c r="AW111" s="130" t="s">
        <v>12</v>
      </c>
      <c r="AX111" s="120" t="s">
        <v>13</v>
      </c>
      <c r="AY111" s="120" t="s">
        <v>14</v>
      </c>
      <c r="AZ111" s="120" t="s">
        <v>15</v>
      </c>
      <c r="BA111" s="173" t="s">
        <v>272</v>
      </c>
      <c r="BB111" s="174"/>
      <c r="BC111" s="175" t="s">
        <v>273</v>
      </c>
      <c r="BD111" s="173"/>
      <c r="BE111" s="174"/>
      <c r="BF111" s="175" t="s">
        <v>274</v>
      </c>
      <c r="BG111" s="173"/>
      <c r="BH111" s="173"/>
      <c r="BI111" s="173"/>
      <c r="BJ111" s="174"/>
      <c r="BK111" s="156" t="s">
        <v>59</v>
      </c>
      <c r="BL111" s="178" t="s">
        <v>18</v>
      </c>
    </row>
    <row r="112" spans="1:66" ht="15.75" customHeight="1" x14ac:dyDescent="0.25">
      <c r="A112" s="129"/>
      <c r="B112" s="130"/>
      <c r="C112" s="130"/>
      <c r="D112" s="130"/>
      <c r="E112" s="53"/>
      <c r="F112" s="179"/>
      <c r="G112" s="180"/>
      <c r="H112" s="53"/>
      <c r="I112" s="179"/>
      <c r="J112" s="180"/>
      <c r="K112" s="53"/>
      <c r="L112" s="53"/>
      <c r="M112" s="53"/>
      <c r="N112" s="179"/>
      <c r="O112" s="159"/>
      <c r="P112" s="176"/>
      <c r="Q112" s="130"/>
      <c r="R112" s="130"/>
      <c r="S112" s="130"/>
      <c r="T112" s="130"/>
      <c r="U112" s="53"/>
      <c r="V112" s="179"/>
      <c r="W112" s="180"/>
      <c r="X112" s="53"/>
      <c r="Y112" s="179"/>
      <c r="Z112" s="180"/>
      <c r="AA112" s="53"/>
      <c r="AB112" s="53"/>
      <c r="AC112" s="53"/>
      <c r="AD112" s="179"/>
      <c r="AE112" s="159"/>
      <c r="AF112" s="176"/>
      <c r="AG112" s="130"/>
      <c r="AH112" s="130"/>
      <c r="AI112" s="130"/>
      <c r="AJ112" s="130"/>
      <c r="AK112" s="53"/>
      <c r="AL112" s="179"/>
      <c r="AM112" s="180"/>
      <c r="AN112" s="53"/>
      <c r="AO112" s="179"/>
      <c r="AP112" s="180"/>
      <c r="AQ112" s="53"/>
      <c r="AR112" s="53"/>
      <c r="AS112" s="53"/>
      <c r="AT112" s="179"/>
      <c r="AU112" s="159"/>
      <c r="AV112" s="176"/>
      <c r="AW112" s="130"/>
      <c r="AX112" s="130"/>
      <c r="AY112" s="130"/>
      <c r="AZ112" s="130"/>
      <c r="BA112" s="53"/>
      <c r="BB112" s="179"/>
      <c r="BC112" s="180"/>
      <c r="BD112" s="53"/>
      <c r="BE112" s="179"/>
      <c r="BF112" s="180"/>
      <c r="BG112" s="53"/>
      <c r="BH112" s="53"/>
      <c r="BI112" s="53"/>
      <c r="BJ112" s="179"/>
      <c r="BK112" s="159"/>
      <c r="BL112" s="178"/>
    </row>
    <row r="113" spans="1:64" ht="15.75" customHeight="1" thickBot="1" x14ac:dyDescent="0.3">
      <c r="A113" s="61"/>
      <c r="B113" s="67"/>
      <c r="C113" s="67"/>
      <c r="D113" s="67"/>
      <c r="E113" s="181">
        <f>SUM(E114:F143)</f>
        <v>0</v>
      </c>
      <c r="F113" s="182"/>
      <c r="G113" s="183">
        <f>SUM(G114:I143)</f>
        <v>1</v>
      </c>
      <c r="H113" s="181"/>
      <c r="I113" s="182"/>
      <c r="J113" s="127">
        <f>SUM(J114:N143)</f>
        <v>2</v>
      </c>
      <c r="K113" s="184"/>
      <c r="L113" s="184"/>
      <c r="M113" s="184"/>
      <c r="N113" s="184"/>
      <c r="O113" s="139">
        <f>SUM(E113:N113)</f>
        <v>3</v>
      </c>
      <c r="P113" s="176"/>
      <c r="Q113" s="67"/>
      <c r="R113" s="67"/>
      <c r="S113" s="67"/>
      <c r="T113" s="67"/>
      <c r="U113" s="181">
        <f>SUM(U114:V143)</f>
        <v>1</v>
      </c>
      <c r="V113" s="182"/>
      <c r="W113" s="183">
        <f>SUM(W114:Y143)</f>
        <v>2</v>
      </c>
      <c r="X113" s="181"/>
      <c r="Y113" s="182"/>
      <c r="Z113" s="127">
        <f>SUM(Z114:AD143)</f>
        <v>3</v>
      </c>
      <c r="AA113" s="184"/>
      <c r="AB113" s="184"/>
      <c r="AC113" s="184"/>
      <c r="AD113" s="184"/>
      <c r="AE113" s="139">
        <f>SUM(U113:AD113)</f>
        <v>6</v>
      </c>
      <c r="AF113" s="176"/>
      <c r="AG113" s="67"/>
      <c r="AH113" s="130"/>
      <c r="AI113" s="130"/>
      <c r="AJ113" s="130"/>
      <c r="AK113" s="181">
        <f>SUM(AK114:AL143)</f>
        <v>0</v>
      </c>
      <c r="AL113" s="182"/>
      <c r="AM113" s="131">
        <f>SUM(AM114:AO143)</f>
        <v>1</v>
      </c>
      <c r="AN113" s="185"/>
      <c r="AO113" s="186"/>
      <c r="AP113" s="127">
        <f>SUM(AP114:AT143)</f>
        <v>4</v>
      </c>
      <c r="AQ113" s="184"/>
      <c r="AR113" s="184"/>
      <c r="AS113" s="184"/>
      <c r="AT113" s="184"/>
      <c r="AU113" s="139">
        <f>SUM(AK113:AT113)</f>
        <v>5</v>
      </c>
      <c r="AV113" s="176"/>
      <c r="AW113" s="67"/>
      <c r="AX113" s="67"/>
      <c r="AY113" s="67"/>
      <c r="AZ113" s="67"/>
      <c r="BA113" s="181">
        <f>SUM(BA114:BB143)</f>
        <v>0</v>
      </c>
      <c r="BB113" s="182"/>
      <c r="BC113" s="183">
        <f>SUM(BC114:BE143)</f>
        <v>1</v>
      </c>
      <c r="BD113" s="181"/>
      <c r="BE113" s="182"/>
      <c r="BF113" s="127">
        <f>SUM(BF114:BJ143)</f>
        <v>2</v>
      </c>
      <c r="BG113" s="184"/>
      <c r="BH113" s="184"/>
      <c r="BI113" s="184"/>
      <c r="BJ113" s="184"/>
      <c r="BK113" s="139">
        <f>SUM(BA113:BJ113)</f>
        <v>3</v>
      </c>
      <c r="BL113" s="178"/>
    </row>
    <row r="114" spans="1:64" ht="15.75" customHeight="1" x14ac:dyDescent="0.25">
      <c r="A114" s="187" t="s">
        <v>51</v>
      </c>
      <c r="B114" s="74" t="s">
        <v>25</v>
      </c>
      <c r="C114" s="74" t="s">
        <v>26</v>
      </c>
      <c r="D114" s="74" t="s">
        <v>27</v>
      </c>
      <c r="E114" s="188">
        <v>0</v>
      </c>
      <c r="F114" s="189"/>
      <c r="G114" s="190">
        <v>0</v>
      </c>
      <c r="H114" s="190"/>
      <c r="I114" s="191"/>
      <c r="J114" s="192">
        <v>0</v>
      </c>
      <c r="K114" s="190"/>
      <c r="L114" s="190"/>
      <c r="M114" s="190"/>
      <c r="N114" s="193"/>
      <c r="O114" s="78">
        <f>SUM(E114:N114)</f>
        <v>0</v>
      </c>
      <c r="P114" s="79" t="str">
        <f>IF(O114&lt;=0,"CUMPLE","INCUMPLE")</f>
        <v>CUMPLE</v>
      </c>
      <c r="Q114" s="73" t="s">
        <v>51</v>
      </c>
      <c r="R114" s="74" t="s">
        <v>25</v>
      </c>
      <c r="S114" s="74" t="s">
        <v>28</v>
      </c>
      <c r="T114" s="74" t="s">
        <v>29</v>
      </c>
      <c r="U114" s="194">
        <v>0</v>
      </c>
      <c r="V114" s="195"/>
      <c r="W114" s="195">
        <v>0</v>
      </c>
      <c r="X114" s="195"/>
      <c r="Y114" s="195"/>
      <c r="Z114" s="195">
        <v>0</v>
      </c>
      <c r="AA114" s="195"/>
      <c r="AB114" s="195"/>
      <c r="AC114" s="195"/>
      <c r="AD114" s="195"/>
      <c r="AE114" s="196">
        <f>SUM(U114:AD114)</f>
        <v>0</v>
      </c>
      <c r="AF114" s="79" t="str">
        <f>IF(AE114&lt;=0,"CUMPLE","INCUMPLE")</f>
        <v>CUMPLE</v>
      </c>
      <c r="AG114" s="187" t="s">
        <v>51</v>
      </c>
      <c r="AH114" s="74" t="s">
        <v>25</v>
      </c>
      <c r="AI114" s="74" t="s">
        <v>30</v>
      </c>
      <c r="AJ114" s="74" t="s">
        <v>31</v>
      </c>
      <c r="AK114" s="88">
        <v>0</v>
      </c>
      <c r="AL114" s="102"/>
      <c r="AM114" s="101">
        <v>0</v>
      </c>
      <c r="AN114" s="88"/>
      <c r="AO114" s="102"/>
      <c r="AP114" s="89"/>
      <c r="AQ114" s="90"/>
      <c r="AR114" s="90"/>
      <c r="AS114" s="90"/>
      <c r="AT114" s="91"/>
      <c r="AU114" s="78">
        <f>SUM(AK114:AT114)</f>
        <v>0</v>
      </c>
      <c r="AV114" s="79" t="str">
        <f>IF(AU114&lt;=0,"CUMPLE","INCUMPLE")</f>
        <v>CUMPLE</v>
      </c>
      <c r="AW114" s="73" t="s">
        <v>51</v>
      </c>
      <c r="AX114" s="74" t="s">
        <v>25</v>
      </c>
      <c r="AY114" s="74" t="s">
        <v>32</v>
      </c>
      <c r="AZ114" s="74" t="s">
        <v>33</v>
      </c>
      <c r="BA114" s="197">
        <v>0</v>
      </c>
      <c r="BB114" s="198"/>
      <c r="BC114" s="199">
        <v>0</v>
      </c>
      <c r="BD114" s="197"/>
      <c r="BE114" s="198"/>
      <c r="BF114" s="199">
        <v>0</v>
      </c>
      <c r="BG114" s="197"/>
      <c r="BH114" s="197"/>
      <c r="BI114" s="197"/>
      <c r="BJ114" s="200"/>
      <c r="BK114" s="78">
        <f>SUM(BA114:BJ114)</f>
        <v>0</v>
      </c>
      <c r="BL114" s="144" t="str">
        <f>IF(BK114&lt;=0,"CUMPLE","INCUMPLE")</f>
        <v>CUMPLE</v>
      </c>
    </row>
    <row r="115" spans="1:64" ht="15.75" customHeight="1" x14ac:dyDescent="0.25">
      <c r="A115" s="140"/>
      <c r="B115" s="74" t="s">
        <v>25</v>
      </c>
      <c r="C115" s="74" t="s">
        <v>35</v>
      </c>
      <c r="D115" s="74" t="s">
        <v>36</v>
      </c>
      <c r="E115" s="195">
        <v>0</v>
      </c>
      <c r="F115" s="195"/>
      <c r="G115" s="189">
        <v>0</v>
      </c>
      <c r="H115" s="195"/>
      <c r="I115" s="195"/>
      <c r="J115" s="195">
        <v>0</v>
      </c>
      <c r="K115" s="195"/>
      <c r="L115" s="195"/>
      <c r="M115" s="195"/>
      <c r="N115" s="195"/>
      <c r="O115" s="78">
        <f t="shared" ref="O115:O143" si="32">SUM(E115:N115)</f>
        <v>0</v>
      </c>
      <c r="P115" s="79" t="str">
        <f t="shared" ref="P115:P143" si="33">IF(O115&lt;=0,"CUMPLE","INCUMPLE")</f>
        <v>CUMPLE</v>
      </c>
      <c r="Q115" s="87"/>
      <c r="R115" s="74" t="s">
        <v>25</v>
      </c>
      <c r="S115" s="74" t="s">
        <v>37</v>
      </c>
      <c r="T115" s="74" t="s">
        <v>38</v>
      </c>
      <c r="U115" s="195">
        <v>0</v>
      </c>
      <c r="V115" s="195"/>
      <c r="W115" s="195">
        <v>0</v>
      </c>
      <c r="X115" s="195"/>
      <c r="Y115" s="195"/>
      <c r="Z115" s="195">
        <v>0</v>
      </c>
      <c r="AA115" s="195"/>
      <c r="AB115" s="195"/>
      <c r="AC115" s="195"/>
      <c r="AD115" s="195"/>
      <c r="AE115" s="196">
        <f t="shared" ref="AE115:AE143" si="34">SUM(U115:AD115)</f>
        <v>0</v>
      </c>
      <c r="AF115" s="79" t="str">
        <f t="shared" ref="AF115:AF143" si="35">IF(AE115&lt;=0,"CUMPLE","INCUMPLE")</f>
        <v>CUMPLE</v>
      </c>
      <c r="AG115" s="140"/>
      <c r="AH115" s="74" t="s">
        <v>25</v>
      </c>
      <c r="AI115" s="74" t="s">
        <v>39</v>
      </c>
      <c r="AJ115" s="74" t="s">
        <v>40</v>
      </c>
      <c r="AK115" s="88">
        <v>0</v>
      </c>
      <c r="AL115" s="102"/>
      <c r="AM115" s="89">
        <v>0</v>
      </c>
      <c r="AN115" s="90"/>
      <c r="AO115" s="91"/>
      <c r="AP115" s="89">
        <v>0</v>
      </c>
      <c r="AQ115" s="90"/>
      <c r="AR115" s="90"/>
      <c r="AS115" s="90"/>
      <c r="AT115" s="91"/>
      <c r="AU115" s="78">
        <f t="shared" ref="AU115:AU143" si="36">SUM(AK115:AT115)</f>
        <v>0</v>
      </c>
      <c r="AV115" s="79" t="str">
        <f t="shared" ref="AV115:AV143" si="37">IF(AU115&lt;=0,"CUMPLE","INCUMPLE")</f>
        <v>CUMPLE</v>
      </c>
      <c r="AW115" s="87"/>
      <c r="AX115" s="74" t="s">
        <v>25</v>
      </c>
      <c r="AY115" s="74" t="s">
        <v>41</v>
      </c>
      <c r="AZ115" s="74" t="s">
        <v>42</v>
      </c>
      <c r="BA115" s="88">
        <v>0</v>
      </c>
      <c r="BB115" s="102"/>
      <c r="BC115" s="101">
        <v>0</v>
      </c>
      <c r="BD115" s="88"/>
      <c r="BE115" s="102"/>
      <c r="BF115" s="89">
        <v>0</v>
      </c>
      <c r="BG115" s="90"/>
      <c r="BH115" s="90"/>
      <c r="BI115" s="90"/>
      <c r="BJ115" s="201"/>
      <c r="BK115" s="78">
        <f t="shared" ref="BK115:BK143" si="38">SUM(BA115:BJ115)</f>
        <v>0</v>
      </c>
      <c r="BL115" s="144" t="str">
        <f t="shared" ref="BL115:BL143" si="39">IF(BK115&lt;=0,"CUMPLE","INCUMPLE")</f>
        <v>CUMPLE</v>
      </c>
    </row>
    <row r="116" spans="1:64" ht="15.75" customHeight="1" x14ac:dyDescent="0.25">
      <c r="A116" s="140"/>
      <c r="B116" s="74" t="s">
        <v>25</v>
      </c>
      <c r="C116" s="74" t="s">
        <v>28</v>
      </c>
      <c r="D116" s="74" t="s">
        <v>44</v>
      </c>
      <c r="E116" s="195">
        <v>0</v>
      </c>
      <c r="F116" s="195"/>
      <c r="G116" s="189">
        <v>0</v>
      </c>
      <c r="H116" s="195"/>
      <c r="I116" s="195"/>
      <c r="J116" s="195">
        <v>0</v>
      </c>
      <c r="K116" s="195"/>
      <c r="L116" s="195"/>
      <c r="M116" s="195"/>
      <c r="N116" s="195"/>
      <c r="O116" s="78">
        <f t="shared" si="32"/>
        <v>0</v>
      </c>
      <c r="P116" s="79" t="str">
        <f t="shared" si="33"/>
        <v>CUMPLE</v>
      </c>
      <c r="Q116" s="87"/>
      <c r="R116" s="74" t="s">
        <v>25</v>
      </c>
      <c r="S116" s="74" t="s">
        <v>45</v>
      </c>
      <c r="T116" s="74" t="s">
        <v>46</v>
      </c>
      <c r="U116" s="195">
        <v>0</v>
      </c>
      <c r="V116" s="195"/>
      <c r="W116" s="195">
        <v>0</v>
      </c>
      <c r="X116" s="195"/>
      <c r="Y116" s="195"/>
      <c r="Z116" s="195">
        <v>0</v>
      </c>
      <c r="AA116" s="195"/>
      <c r="AB116" s="195"/>
      <c r="AC116" s="195"/>
      <c r="AD116" s="195"/>
      <c r="AE116" s="196">
        <f t="shared" si="34"/>
        <v>0</v>
      </c>
      <c r="AF116" s="79" t="str">
        <f t="shared" si="35"/>
        <v>CUMPLE</v>
      </c>
      <c r="AG116" s="140"/>
      <c r="AH116" s="74" t="s">
        <v>25</v>
      </c>
      <c r="AI116" s="74" t="s">
        <v>47</v>
      </c>
      <c r="AJ116" s="74" t="s">
        <v>48</v>
      </c>
      <c r="AK116" s="88">
        <v>0</v>
      </c>
      <c r="AL116" s="102"/>
      <c r="AM116" s="89">
        <v>0</v>
      </c>
      <c r="AN116" s="90"/>
      <c r="AO116" s="91"/>
      <c r="AP116" s="89">
        <v>0</v>
      </c>
      <c r="AQ116" s="90"/>
      <c r="AR116" s="90"/>
      <c r="AS116" s="90"/>
      <c r="AT116" s="91"/>
      <c r="AU116" s="78">
        <f t="shared" si="36"/>
        <v>0</v>
      </c>
      <c r="AV116" s="79" t="str">
        <f t="shared" si="37"/>
        <v>CUMPLE</v>
      </c>
      <c r="AW116" s="87"/>
      <c r="AX116" s="74" t="s">
        <v>25</v>
      </c>
      <c r="AY116" s="74" t="s">
        <v>49</v>
      </c>
      <c r="AZ116" s="74" t="s">
        <v>50</v>
      </c>
      <c r="BA116" s="88">
        <v>0</v>
      </c>
      <c r="BB116" s="102"/>
      <c r="BC116" s="101">
        <v>0</v>
      </c>
      <c r="BD116" s="88"/>
      <c r="BE116" s="102"/>
      <c r="BF116" s="89">
        <v>0</v>
      </c>
      <c r="BG116" s="90"/>
      <c r="BH116" s="90"/>
      <c r="BI116" s="90"/>
      <c r="BJ116" s="201"/>
      <c r="BK116" s="78">
        <f t="shared" si="38"/>
        <v>0</v>
      </c>
      <c r="BL116" s="144" t="str">
        <f t="shared" si="39"/>
        <v>CUMPLE</v>
      </c>
    </row>
    <row r="117" spans="1:64" ht="15.75" customHeight="1" x14ac:dyDescent="0.25">
      <c r="A117" s="140"/>
      <c r="B117" s="74" t="s">
        <v>25</v>
      </c>
      <c r="C117" s="74" t="s">
        <v>52</v>
      </c>
      <c r="D117" s="74" t="s">
        <v>53</v>
      </c>
      <c r="E117" s="195">
        <v>0</v>
      </c>
      <c r="F117" s="195"/>
      <c r="G117" s="189">
        <v>0</v>
      </c>
      <c r="H117" s="195"/>
      <c r="I117" s="195"/>
      <c r="J117" s="195">
        <v>0</v>
      </c>
      <c r="K117" s="195"/>
      <c r="L117" s="195"/>
      <c r="M117" s="195"/>
      <c r="N117" s="195"/>
      <c r="O117" s="78">
        <f t="shared" si="32"/>
        <v>0</v>
      </c>
      <c r="P117" s="79" t="str">
        <f t="shared" si="33"/>
        <v>CUMPLE</v>
      </c>
      <c r="Q117" s="87"/>
      <c r="R117" s="74" t="s">
        <v>25</v>
      </c>
      <c r="S117" s="74" t="s">
        <v>54</v>
      </c>
      <c r="T117" s="74" t="s">
        <v>55</v>
      </c>
      <c r="U117" s="195">
        <v>0</v>
      </c>
      <c r="V117" s="195"/>
      <c r="W117" s="195">
        <v>0</v>
      </c>
      <c r="X117" s="195"/>
      <c r="Y117" s="195"/>
      <c r="Z117" s="195">
        <v>0</v>
      </c>
      <c r="AA117" s="195"/>
      <c r="AB117" s="195"/>
      <c r="AC117" s="195"/>
      <c r="AD117" s="195"/>
      <c r="AE117" s="196">
        <f t="shared" si="34"/>
        <v>0</v>
      </c>
      <c r="AF117" s="79" t="str">
        <f t="shared" si="35"/>
        <v>CUMPLE</v>
      </c>
      <c r="AG117" s="140"/>
      <c r="AH117" s="74" t="s">
        <v>25</v>
      </c>
      <c r="AI117" s="74" t="s">
        <v>56</v>
      </c>
      <c r="AJ117" s="74" t="s">
        <v>57</v>
      </c>
      <c r="AK117" s="92">
        <v>0</v>
      </c>
      <c r="AL117" s="102"/>
      <c r="AM117" s="89">
        <v>0</v>
      </c>
      <c r="AN117" s="90"/>
      <c r="AO117" s="91"/>
      <c r="AP117" s="89">
        <v>0</v>
      </c>
      <c r="AQ117" s="90"/>
      <c r="AR117" s="90"/>
      <c r="AS117" s="90"/>
      <c r="AT117" s="91"/>
      <c r="AU117" s="78">
        <f t="shared" si="36"/>
        <v>0</v>
      </c>
      <c r="AV117" s="79" t="str">
        <f t="shared" si="37"/>
        <v>CUMPLE</v>
      </c>
      <c r="AW117" s="87"/>
      <c r="AX117" s="74" t="s">
        <v>25</v>
      </c>
      <c r="AY117" s="74" t="s">
        <v>26</v>
      </c>
      <c r="AZ117" s="74" t="s">
        <v>58</v>
      </c>
      <c r="BA117" s="88">
        <v>0</v>
      </c>
      <c r="BB117" s="102"/>
      <c r="BC117" s="101">
        <v>0</v>
      </c>
      <c r="BD117" s="88"/>
      <c r="BE117" s="102"/>
      <c r="BF117" s="89">
        <v>0</v>
      </c>
      <c r="BG117" s="90"/>
      <c r="BH117" s="90"/>
      <c r="BI117" s="90"/>
      <c r="BJ117" s="201"/>
      <c r="BK117" s="78">
        <f t="shared" si="38"/>
        <v>0</v>
      </c>
      <c r="BL117" s="144" t="str">
        <f t="shared" si="39"/>
        <v>CUMPLE</v>
      </c>
    </row>
    <row r="118" spans="1:64" ht="15.75" customHeight="1" x14ac:dyDescent="0.25">
      <c r="A118" s="140"/>
      <c r="B118" s="74" t="s">
        <v>25</v>
      </c>
      <c r="C118" s="74" t="s">
        <v>60</v>
      </c>
      <c r="D118" s="74" t="s">
        <v>61</v>
      </c>
      <c r="E118" s="195">
        <v>0</v>
      </c>
      <c r="F118" s="195"/>
      <c r="G118" s="189">
        <v>0</v>
      </c>
      <c r="H118" s="195"/>
      <c r="I118" s="195"/>
      <c r="J118" s="195">
        <v>0</v>
      </c>
      <c r="K118" s="195"/>
      <c r="L118" s="195"/>
      <c r="M118" s="195"/>
      <c r="N118" s="195"/>
      <c r="O118" s="78">
        <f t="shared" si="32"/>
        <v>0</v>
      </c>
      <c r="P118" s="79" t="str">
        <f t="shared" si="33"/>
        <v>CUMPLE</v>
      </c>
      <c r="Q118" s="87"/>
      <c r="R118" s="74" t="s">
        <v>25</v>
      </c>
      <c r="S118" s="74" t="s">
        <v>35</v>
      </c>
      <c r="T118" s="74" t="s">
        <v>62</v>
      </c>
      <c r="U118" s="195">
        <v>0</v>
      </c>
      <c r="V118" s="195"/>
      <c r="W118" s="195">
        <v>0</v>
      </c>
      <c r="X118" s="195"/>
      <c r="Y118" s="195"/>
      <c r="Z118" s="195">
        <v>0</v>
      </c>
      <c r="AA118" s="195"/>
      <c r="AB118" s="195"/>
      <c r="AC118" s="195"/>
      <c r="AD118" s="195"/>
      <c r="AE118" s="196">
        <f t="shared" si="34"/>
        <v>0</v>
      </c>
      <c r="AF118" s="79" t="str">
        <f t="shared" si="35"/>
        <v>CUMPLE</v>
      </c>
      <c r="AG118" s="140"/>
      <c r="AH118" s="74" t="s">
        <v>25</v>
      </c>
      <c r="AI118" s="74" t="s">
        <v>63</v>
      </c>
      <c r="AJ118" s="74" t="s">
        <v>64</v>
      </c>
      <c r="AK118" s="88">
        <v>0</v>
      </c>
      <c r="AL118" s="102"/>
      <c r="AM118" s="89">
        <v>0</v>
      </c>
      <c r="AN118" s="90"/>
      <c r="AO118" s="91"/>
      <c r="AP118" s="89">
        <v>0</v>
      </c>
      <c r="AQ118" s="90"/>
      <c r="AR118" s="90"/>
      <c r="AS118" s="90"/>
      <c r="AT118" s="91"/>
      <c r="AU118" s="78">
        <f t="shared" si="36"/>
        <v>0</v>
      </c>
      <c r="AV118" s="79" t="str">
        <f t="shared" si="37"/>
        <v>CUMPLE</v>
      </c>
      <c r="AW118" s="87"/>
      <c r="AX118" s="74" t="s">
        <v>25</v>
      </c>
      <c r="AY118" s="74" t="s">
        <v>65</v>
      </c>
      <c r="AZ118" s="74" t="s">
        <v>66</v>
      </c>
      <c r="BA118" s="88">
        <v>0</v>
      </c>
      <c r="BB118" s="102"/>
      <c r="BC118" s="101">
        <v>0</v>
      </c>
      <c r="BD118" s="88"/>
      <c r="BE118" s="102"/>
      <c r="BF118" s="89">
        <v>0</v>
      </c>
      <c r="BG118" s="90"/>
      <c r="BH118" s="90"/>
      <c r="BI118" s="90"/>
      <c r="BJ118" s="201"/>
      <c r="BK118" s="78">
        <f t="shared" si="38"/>
        <v>0</v>
      </c>
      <c r="BL118" s="144" t="str">
        <f t="shared" si="39"/>
        <v>CUMPLE</v>
      </c>
    </row>
    <row r="119" spans="1:64" ht="15" customHeight="1" x14ac:dyDescent="0.25">
      <c r="A119" s="140"/>
      <c r="B119" s="74" t="s">
        <v>67</v>
      </c>
      <c r="C119" s="74" t="s">
        <v>68</v>
      </c>
      <c r="D119" s="74" t="s">
        <v>69</v>
      </c>
      <c r="E119" s="188">
        <v>0</v>
      </c>
      <c r="F119" s="189"/>
      <c r="G119" s="202">
        <v>0</v>
      </c>
      <c r="H119" s="202"/>
      <c r="I119" s="203"/>
      <c r="J119" s="188">
        <v>0</v>
      </c>
      <c r="K119" s="204"/>
      <c r="L119" s="204"/>
      <c r="M119" s="204"/>
      <c r="N119" s="205"/>
      <c r="O119" s="78">
        <f t="shared" si="32"/>
        <v>0</v>
      </c>
      <c r="P119" s="79" t="str">
        <f t="shared" si="33"/>
        <v>CUMPLE</v>
      </c>
      <c r="Q119" s="87"/>
      <c r="R119" s="74" t="s">
        <v>67</v>
      </c>
      <c r="S119" s="74" t="s">
        <v>70</v>
      </c>
      <c r="T119" s="74" t="s">
        <v>71</v>
      </c>
      <c r="U119" s="195">
        <v>0</v>
      </c>
      <c r="V119" s="195"/>
      <c r="W119" s="195">
        <v>0</v>
      </c>
      <c r="X119" s="195"/>
      <c r="Y119" s="195"/>
      <c r="Z119" s="195">
        <v>0</v>
      </c>
      <c r="AA119" s="195"/>
      <c r="AB119" s="195"/>
      <c r="AC119" s="195"/>
      <c r="AD119" s="195"/>
      <c r="AE119" s="196">
        <f t="shared" si="34"/>
        <v>0</v>
      </c>
      <c r="AF119" s="79" t="str">
        <f t="shared" si="35"/>
        <v>CUMPLE</v>
      </c>
      <c r="AG119" s="140"/>
      <c r="AH119" s="74" t="s">
        <v>67</v>
      </c>
      <c r="AI119" s="74" t="s">
        <v>72</v>
      </c>
      <c r="AJ119" s="74" t="s">
        <v>73</v>
      </c>
      <c r="AK119" s="88">
        <v>0</v>
      </c>
      <c r="AL119" s="102"/>
      <c r="AM119" s="89">
        <v>0</v>
      </c>
      <c r="AN119" s="90"/>
      <c r="AO119" s="91"/>
      <c r="AP119" s="89">
        <v>0</v>
      </c>
      <c r="AQ119" s="90"/>
      <c r="AR119" s="90"/>
      <c r="AS119" s="90"/>
      <c r="AT119" s="91"/>
      <c r="AU119" s="78">
        <f t="shared" si="36"/>
        <v>0</v>
      </c>
      <c r="AV119" s="79" t="str">
        <f t="shared" si="37"/>
        <v>CUMPLE</v>
      </c>
      <c r="AW119" s="87"/>
      <c r="AX119" s="74" t="s">
        <v>67</v>
      </c>
      <c r="AY119" s="74" t="s">
        <v>74</v>
      </c>
      <c r="AZ119" s="74" t="s">
        <v>75</v>
      </c>
      <c r="BA119" s="88">
        <v>0</v>
      </c>
      <c r="BB119" s="102"/>
      <c r="BC119" s="101">
        <v>0</v>
      </c>
      <c r="BD119" s="88"/>
      <c r="BE119" s="102"/>
      <c r="BF119" s="89">
        <v>0</v>
      </c>
      <c r="BG119" s="90"/>
      <c r="BH119" s="90"/>
      <c r="BI119" s="90"/>
      <c r="BJ119" s="201"/>
      <c r="BK119" s="78">
        <f t="shared" si="38"/>
        <v>0</v>
      </c>
      <c r="BL119" s="144" t="str">
        <f t="shared" si="39"/>
        <v>CUMPLE</v>
      </c>
    </row>
    <row r="120" spans="1:64" ht="15.75" customHeight="1" x14ac:dyDescent="0.25">
      <c r="A120" s="140"/>
      <c r="B120" s="74" t="s">
        <v>67</v>
      </c>
      <c r="C120" s="74" t="s">
        <v>76</v>
      </c>
      <c r="D120" s="74" t="s">
        <v>77</v>
      </c>
      <c r="E120" s="206">
        <v>0</v>
      </c>
      <c r="F120" s="189"/>
      <c r="G120" s="202">
        <v>0</v>
      </c>
      <c r="H120" s="202"/>
      <c r="I120" s="203"/>
      <c r="J120" s="188">
        <v>0</v>
      </c>
      <c r="K120" s="204"/>
      <c r="L120" s="204"/>
      <c r="M120" s="204"/>
      <c r="N120" s="205"/>
      <c r="O120" s="78">
        <f t="shared" si="32"/>
        <v>0</v>
      </c>
      <c r="P120" s="79" t="str">
        <f t="shared" si="33"/>
        <v>CUMPLE</v>
      </c>
      <c r="Q120" s="87"/>
      <c r="R120" s="74" t="s">
        <v>67</v>
      </c>
      <c r="S120" s="74" t="s">
        <v>78</v>
      </c>
      <c r="T120" s="74" t="s">
        <v>79</v>
      </c>
      <c r="U120" s="194">
        <v>0</v>
      </c>
      <c r="V120" s="195"/>
      <c r="W120" s="195">
        <v>0</v>
      </c>
      <c r="X120" s="195"/>
      <c r="Y120" s="195"/>
      <c r="Z120" s="195">
        <v>0</v>
      </c>
      <c r="AA120" s="195"/>
      <c r="AB120" s="195"/>
      <c r="AC120" s="195"/>
      <c r="AD120" s="195"/>
      <c r="AE120" s="196">
        <f t="shared" si="34"/>
        <v>0</v>
      </c>
      <c r="AF120" s="79" t="str">
        <f t="shared" si="35"/>
        <v>CUMPLE</v>
      </c>
      <c r="AG120" s="140"/>
      <c r="AH120" s="74" t="s">
        <v>67</v>
      </c>
      <c r="AI120" s="74" t="s">
        <v>80</v>
      </c>
      <c r="AJ120" s="74" t="s">
        <v>81</v>
      </c>
      <c r="AK120" s="88">
        <v>0</v>
      </c>
      <c r="AL120" s="102"/>
      <c r="AM120" s="89">
        <v>0</v>
      </c>
      <c r="AN120" s="90"/>
      <c r="AO120" s="91"/>
      <c r="AP120" s="89">
        <v>0</v>
      </c>
      <c r="AQ120" s="90"/>
      <c r="AR120" s="90"/>
      <c r="AS120" s="90"/>
      <c r="AT120" s="91"/>
      <c r="AU120" s="78">
        <f t="shared" si="36"/>
        <v>0</v>
      </c>
      <c r="AV120" s="79" t="str">
        <f t="shared" si="37"/>
        <v>CUMPLE</v>
      </c>
      <c r="AW120" s="87"/>
      <c r="AX120" s="74" t="s">
        <v>67</v>
      </c>
      <c r="AY120" s="74" t="s">
        <v>76</v>
      </c>
      <c r="AZ120" s="74" t="s">
        <v>82</v>
      </c>
      <c r="BA120" s="92">
        <v>0</v>
      </c>
      <c r="BB120" s="102"/>
      <c r="BC120" s="101">
        <v>0</v>
      </c>
      <c r="BD120" s="88"/>
      <c r="BE120" s="102"/>
      <c r="BF120" s="89">
        <v>0</v>
      </c>
      <c r="BG120" s="90"/>
      <c r="BH120" s="90"/>
      <c r="BI120" s="90"/>
      <c r="BJ120" s="201"/>
      <c r="BK120" s="78">
        <f t="shared" si="38"/>
        <v>0</v>
      </c>
      <c r="BL120" s="144" t="str">
        <f t="shared" si="39"/>
        <v>CUMPLE</v>
      </c>
    </row>
    <row r="121" spans="1:64" ht="15.75" customHeight="1" x14ac:dyDescent="0.25">
      <c r="A121" s="140"/>
      <c r="B121" s="74" t="s">
        <v>67</v>
      </c>
      <c r="C121" s="74" t="s">
        <v>83</v>
      </c>
      <c r="D121" s="74" t="s">
        <v>84</v>
      </c>
      <c r="E121" s="206">
        <v>0</v>
      </c>
      <c r="F121" s="189"/>
      <c r="G121" s="202">
        <v>0</v>
      </c>
      <c r="H121" s="202"/>
      <c r="I121" s="203"/>
      <c r="J121" s="188">
        <v>0</v>
      </c>
      <c r="K121" s="204"/>
      <c r="L121" s="204"/>
      <c r="M121" s="204"/>
      <c r="N121" s="205"/>
      <c r="O121" s="78">
        <f t="shared" si="32"/>
        <v>0</v>
      </c>
      <c r="P121" s="79" t="str">
        <f t="shared" si="33"/>
        <v>CUMPLE</v>
      </c>
      <c r="Q121" s="87"/>
      <c r="R121" s="74" t="s">
        <v>67</v>
      </c>
      <c r="S121" s="74" t="s">
        <v>85</v>
      </c>
      <c r="T121" s="74" t="s">
        <v>86</v>
      </c>
      <c r="U121" s="195">
        <v>0</v>
      </c>
      <c r="V121" s="195"/>
      <c r="W121" s="195">
        <v>0</v>
      </c>
      <c r="X121" s="195"/>
      <c r="Y121" s="195"/>
      <c r="Z121" s="195">
        <v>0</v>
      </c>
      <c r="AA121" s="195"/>
      <c r="AB121" s="195"/>
      <c r="AC121" s="195"/>
      <c r="AD121" s="195"/>
      <c r="AE121" s="196">
        <f t="shared" si="34"/>
        <v>0</v>
      </c>
      <c r="AF121" s="79" t="str">
        <f t="shared" si="35"/>
        <v>CUMPLE</v>
      </c>
      <c r="AG121" s="140"/>
      <c r="AH121" s="74" t="s">
        <v>67</v>
      </c>
      <c r="AI121" s="74" t="s">
        <v>87</v>
      </c>
      <c r="AJ121" s="74" t="s">
        <v>88</v>
      </c>
      <c r="AK121" s="88">
        <v>0</v>
      </c>
      <c r="AL121" s="102"/>
      <c r="AM121" s="89">
        <v>0</v>
      </c>
      <c r="AN121" s="90"/>
      <c r="AO121" s="91"/>
      <c r="AP121" s="89">
        <v>0</v>
      </c>
      <c r="AQ121" s="90"/>
      <c r="AR121" s="90"/>
      <c r="AS121" s="90"/>
      <c r="AT121" s="91"/>
      <c r="AU121" s="78">
        <f t="shared" si="36"/>
        <v>0</v>
      </c>
      <c r="AV121" s="79" t="str">
        <f t="shared" si="37"/>
        <v>CUMPLE</v>
      </c>
      <c r="AW121" s="87"/>
      <c r="AX121" s="74" t="s">
        <v>67</v>
      </c>
      <c r="AY121" s="74" t="s">
        <v>89</v>
      </c>
      <c r="AZ121" s="74" t="s">
        <v>90</v>
      </c>
      <c r="BA121" s="88">
        <v>0</v>
      </c>
      <c r="BB121" s="102"/>
      <c r="BC121" s="101">
        <v>0</v>
      </c>
      <c r="BD121" s="88"/>
      <c r="BE121" s="102"/>
      <c r="BF121" s="89">
        <v>0</v>
      </c>
      <c r="BG121" s="90"/>
      <c r="BH121" s="90"/>
      <c r="BI121" s="90"/>
      <c r="BJ121" s="201"/>
      <c r="BK121" s="78">
        <f t="shared" si="38"/>
        <v>0</v>
      </c>
      <c r="BL121" s="144" t="str">
        <f t="shared" si="39"/>
        <v>CUMPLE</v>
      </c>
    </row>
    <row r="122" spans="1:64" ht="15.75" customHeight="1" x14ac:dyDescent="0.25">
      <c r="A122" s="140"/>
      <c r="B122" s="74" t="s">
        <v>67</v>
      </c>
      <c r="C122" s="74" t="s">
        <v>91</v>
      </c>
      <c r="D122" s="74" t="s">
        <v>92</v>
      </c>
      <c r="E122" s="188">
        <v>0</v>
      </c>
      <c r="F122" s="189"/>
      <c r="G122" s="202">
        <v>0</v>
      </c>
      <c r="H122" s="202"/>
      <c r="I122" s="203"/>
      <c r="J122" s="188">
        <v>0</v>
      </c>
      <c r="K122" s="204"/>
      <c r="L122" s="204"/>
      <c r="M122" s="204"/>
      <c r="N122" s="205"/>
      <c r="O122" s="78">
        <f t="shared" si="32"/>
        <v>0</v>
      </c>
      <c r="P122" s="79" t="str">
        <f t="shared" si="33"/>
        <v>CUMPLE</v>
      </c>
      <c r="Q122" s="87"/>
      <c r="R122" s="74" t="s">
        <v>67</v>
      </c>
      <c r="S122" s="74" t="s">
        <v>93</v>
      </c>
      <c r="T122" s="74" t="s">
        <v>94</v>
      </c>
      <c r="U122" s="195">
        <v>0</v>
      </c>
      <c r="V122" s="195"/>
      <c r="W122" s="195">
        <v>0</v>
      </c>
      <c r="X122" s="195"/>
      <c r="Y122" s="195"/>
      <c r="Z122" s="195">
        <v>0</v>
      </c>
      <c r="AA122" s="195"/>
      <c r="AB122" s="195"/>
      <c r="AC122" s="195"/>
      <c r="AD122" s="195"/>
      <c r="AE122" s="196">
        <f t="shared" si="34"/>
        <v>0</v>
      </c>
      <c r="AF122" s="79" t="str">
        <f t="shared" si="35"/>
        <v>CUMPLE</v>
      </c>
      <c r="AG122" s="140"/>
      <c r="AH122" s="74" t="s">
        <v>67</v>
      </c>
      <c r="AI122" s="74" t="s">
        <v>91</v>
      </c>
      <c r="AJ122" s="74" t="s">
        <v>95</v>
      </c>
      <c r="AK122" s="88">
        <v>0</v>
      </c>
      <c r="AL122" s="102"/>
      <c r="AM122" s="89">
        <v>0</v>
      </c>
      <c r="AN122" s="90"/>
      <c r="AO122" s="91"/>
      <c r="AP122" s="89">
        <v>0</v>
      </c>
      <c r="AQ122" s="90"/>
      <c r="AR122" s="90"/>
      <c r="AS122" s="90"/>
      <c r="AT122" s="91"/>
      <c r="AU122" s="78">
        <f t="shared" si="36"/>
        <v>0</v>
      </c>
      <c r="AV122" s="79" t="str">
        <f t="shared" si="37"/>
        <v>CUMPLE</v>
      </c>
      <c r="AW122" s="87"/>
      <c r="AX122" s="74" t="s">
        <v>67</v>
      </c>
      <c r="AY122" s="74" t="s">
        <v>28</v>
      </c>
      <c r="AZ122" s="74" t="s">
        <v>96</v>
      </c>
      <c r="BA122" s="88">
        <v>0</v>
      </c>
      <c r="BB122" s="102"/>
      <c r="BC122" s="101">
        <v>0</v>
      </c>
      <c r="BD122" s="88"/>
      <c r="BE122" s="102"/>
      <c r="BF122" s="89">
        <v>0</v>
      </c>
      <c r="BG122" s="90"/>
      <c r="BH122" s="90"/>
      <c r="BI122" s="90"/>
      <c r="BJ122" s="201"/>
      <c r="BK122" s="78">
        <f t="shared" si="38"/>
        <v>0</v>
      </c>
      <c r="BL122" s="144" t="str">
        <f t="shared" si="39"/>
        <v>CUMPLE</v>
      </c>
    </row>
    <row r="123" spans="1:64" ht="15.75" customHeight="1" x14ac:dyDescent="0.25">
      <c r="A123" s="140"/>
      <c r="B123" s="74" t="s">
        <v>67</v>
      </c>
      <c r="C123" s="74" t="s">
        <v>65</v>
      </c>
      <c r="D123" s="74" t="s">
        <v>97</v>
      </c>
      <c r="E123" s="188">
        <v>0</v>
      </c>
      <c r="F123" s="189"/>
      <c r="G123" s="202">
        <v>0</v>
      </c>
      <c r="H123" s="202"/>
      <c r="I123" s="203"/>
      <c r="J123" s="188">
        <v>0</v>
      </c>
      <c r="K123" s="204"/>
      <c r="L123" s="204"/>
      <c r="M123" s="204"/>
      <c r="N123" s="205"/>
      <c r="O123" s="78">
        <f t="shared" si="32"/>
        <v>0</v>
      </c>
      <c r="P123" s="79" t="str">
        <f t="shared" si="33"/>
        <v>CUMPLE</v>
      </c>
      <c r="Q123" s="87"/>
      <c r="R123" s="74" t="s">
        <v>67</v>
      </c>
      <c r="S123" s="74" t="s">
        <v>98</v>
      </c>
      <c r="T123" s="74" t="s">
        <v>99</v>
      </c>
      <c r="U123" s="195">
        <v>0</v>
      </c>
      <c r="V123" s="195"/>
      <c r="W123" s="195">
        <v>0</v>
      </c>
      <c r="X123" s="195"/>
      <c r="Y123" s="195"/>
      <c r="Z123" s="195">
        <v>0</v>
      </c>
      <c r="AA123" s="195"/>
      <c r="AB123" s="195"/>
      <c r="AC123" s="195"/>
      <c r="AD123" s="195"/>
      <c r="AE123" s="196">
        <f t="shared" si="34"/>
        <v>0</v>
      </c>
      <c r="AF123" s="79" t="str">
        <f t="shared" si="35"/>
        <v>CUMPLE</v>
      </c>
      <c r="AG123" s="140"/>
      <c r="AH123" s="74" t="s">
        <v>67</v>
      </c>
      <c r="AI123" s="74" t="s">
        <v>100</v>
      </c>
      <c r="AJ123" s="74" t="s">
        <v>101</v>
      </c>
      <c r="AK123" s="88">
        <v>0</v>
      </c>
      <c r="AL123" s="102"/>
      <c r="AM123" s="89">
        <v>0</v>
      </c>
      <c r="AN123" s="90"/>
      <c r="AO123" s="91"/>
      <c r="AP123" s="89">
        <v>0</v>
      </c>
      <c r="AQ123" s="90"/>
      <c r="AR123" s="90"/>
      <c r="AS123" s="90"/>
      <c r="AT123" s="91"/>
      <c r="AU123" s="78">
        <f t="shared" si="36"/>
        <v>0</v>
      </c>
      <c r="AV123" s="79" t="str">
        <f t="shared" si="37"/>
        <v>CUMPLE</v>
      </c>
      <c r="AW123" s="87"/>
      <c r="AX123" s="74" t="s">
        <v>67</v>
      </c>
      <c r="AY123" s="74" t="s">
        <v>102</v>
      </c>
      <c r="AZ123" s="74" t="s">
        <v>103</v>
      </c>
      <c r="BA123" s="88">
        <v>0</v>
      </c>
      <c r="BB123" s="102"/>
      <c r="BC123" s="101">
        <v>0</v>
      </c>
      <c r="BD123" s="88"/>
      <c r="BE123" s="102"/>
      <c r="BF123" s="89">
        <v>0</v>
      </c>
      <c r="BG123" s="90"/>
      <c r="BH123" s="90"/>
      <c r="BI123" s="90"/>
      <c r="BJ123" s="201"/>
      <c r="BK123" s="78">
        <f t="shared" si="38"/>
        <v>0</v>
      </c>
      <c r="BL123" s="144" t="str">
        <f t="shared" si="39"/>
        <v>CUMPLE</v>
      </c>
    </row>
    <row r="124" spans="1:64" ht="15.75" customHeight="1" x14ac:dyDescent="0.25">
      <c r="A124" s="140"/>
      <c r="B124" s="74" t="s">
        <v>104</v>
      </c>
      <c r="C124" s="74" t="s">
        <v>105</v>
      </c>
      <c r="D124" s="74" t="s">
        <v>106</v>
      </c>
      <c r="E124" s="188">
        <v>0</v>
      </c>
      <c r="F124" s="189"/>
      <c r="G124" s="202">
        <v>0</v>
      </c>
      <c r="H124" s="202"/>
      <c r="I124" s="203"/>
      <c r="J124" s="188">
        <v>0</v>
      </c>
      <c r="K124" s="204"/>
      <c r="L124" s="204"/>
      <c r="M124" s="204"/>
      <c r="N124" s="205"/>
      <c r="O124" s="78">
        <f t="shared" si="32"/>
        <v>0</v>
      </c>
      <c r="P124" s="79" t="str">
        <f t="shared" si="33"/>
        <v>CUMPLE</v>
      </c>
      <c r="Q124" s="87"/>
      <c r="R124" s="74" t="s">
        <v>104</v>
      </c>
      <c r="S124" s="74" t="s">
        <v>107</v>
      </c>
      <c r="T124" s="74" t="s">
        <v>108</v>
      </c>
      <c r="U124" s="195">
        <v>0</v>
      </c>
      <c r="V124" s="195"/>
      <c r="W124" s="195">
        <v>0</v>
      </c>
      <c r="X124" s="195"/>
      <c r="Y124" s="195"/>
      <c r="Z124" s="195">
        <v>0</v>
      </c>
      <c r="AA124" s="195"/>
      <c r="AB124" s="195"/>
      <c r="AC124" s="195"/>
      <c r="AD124" s="195"/>
      <c r="AE124" s="196">
        <f t="shared" si="34"/>
        <v>0</v>
      </c>
      <c r="AF124" s="79" t="str">
        <f t="shared" si="35"/>
        <v>CUMPLE</v>
      </c>
      <c r="AG124" s="140"/>
      <c r="AH124" s="74" t="s">
        <v>104</v>
      </c>
      <c r="AI124" s="74" t="s">
        <v>109</v>
      </c>
      <c r="AJ124" s="74" t="s">
        <v>110</v>
      </c>
      <c r="AK124" s="88">
        <v>0</v>
      </c>
      <c r="AL124" s="102"/>
      <c r="AM124" s="89">
        <v>0</v>
      </c>
      <c r="AN124" s="90"/>
      <c r="AO124" s="91"/>
      <c r="AP124" s="89">
        <v>0</v>
      </c>
      <c r="AQ124" s="90"/>
      <c r="AR124" s="90"/>
      <c r="AS124" s="90"/>
      <c r="AT124" s="91"/>
      <c r="AU124" s="78">
        <f t="shared" si="36"/>
        <v>0</v>
      </c>
      <c r="AV124" s="79" t="str">
        <f t="shared" si="37"/>
        <v>CUMPLE</v>
      </c>
      <c r="AW124" s="87"/>
      <c r="AX124" s="74" t="s">
        <v>104</v>
      </c>
      <c r="AY124" s="74" t="s">
        <v>111</v>
      </c>
      <c r="AZ124" s="74" t="s">
        <v>112</v>
      </c>
      <c r="BA124" s="88">
        <v>0</v>
      </c>
      <c r="BB124" s="102"/>
      <c r="BC124" s="101">
        <v>0</v>
      </c>
      <c r="BD124" s="88"/>
      <c r="BE124" s="102"/>
      <c r="BF124" s="89">
        <v>0</v>
      </c>
      <c r="BG124" s="90"/>
      <c r="BH124" s="90"/>
      <c r="BI124" s="90"/>
      <c r="BJ124" s="201"/>
      <c r="BK124" s="78">
        <f t="shared" si="38"/>
        <v>0</v>
      </c>
      <c r="BL124" s="144" t="str">
        <f t="shared" si="39"/>
        <v>CUMPLE</v>
      </c>
    </row>
    <row r="125" spans="1:64" ht="15.75" customHeight="1" x14ac:dyDescent="0.25">
      <c r="A125" s="140"/>
      <c r="B125" s="74" t="s">
        <v>104</v>
      </c>
      <c r="C125" s="74" t="s">
        <v>113</v>
      </c>
      <c r="D125" s="74" t="s">
        <v>114</v>
      </c>
      <c r="E125" s="206">
        <v>0</v>
      </c>
      <c r="F125" s="189"/>
      <c r="G125" s="202">
        <v>0</v>
      </c>
      <c r="H125" s="202"/>
      <c r="I125" s="203"/>
      <c r="J125" s="188">
        <v>0</v>
      </c>
      <c r="K125" s="204"/>
      <c r="L125" s="204"/>
      <c r="M125" s="204"/>
      <c r="N125" s="205"/>
      <c r="O125" s="78">
        <f t="shared" si="32"/>
        <v>0</v>
      </c>
      <c r="P125" s="79" t="str">
        <f t="shared" si="33"/>
        <v>CUMPLE</v>
      </c>
      <c r="Q125" s="87"/>
      <c r="R125" s="74" t="s">
        <v>104</v>
      </c>
      <c r="S125" s="74" t="s">
        <v>28</v>
      </c>
      <c r="T125" s="74" t="s">
        <v>260</v>
      </c>
      <c r="U125" s="195">
        <v>0</v>
      </c>
      <c r="V125" s="195"/>
      <c r="W125" s="195">
        <v>0</v>
      </c>
      <c r="X125" s="195"/>
      <c r="Y125" s="195"/>
      <c r="Z125" s="195">
        <v>0</v>
      </c>
      <c r="AA125" s="195"/>
      <c r="AB125" s="195"/>
      <c r="AC125" s="195"/>
      <c r="AD125" s="195"/>
      <c r="AE125" s="196">
        <f t="shared" si="34"/>
        <v>0</v>
      </c>
      <c r="AF125" s="79" t="str">
        <f t="shared" si="35"/>
        <v>CUMPLE</v>
      </c>
      <c r="AG125" s="140"/>
      <c r="AH125" s="74" t="s">
        <v>104</v>
      </c>
      <c r="AI125" s="74" t="s">
        <v>115</v>
      </c>
      <c r="AJ125" s="74" t="s">
        <v>116</v>
      </c>
      <c r="AK125" s="88">
        <v>0</v>
      </c>
      <c r="AL125" s="102"/>
      <c r="AM125" s="89">
        <v>0</v>
      </c>
      <c r="AN125" s="90"/>
      <c r="AO125" s="91"/>
      <c r="AP125" s="89">
        <v>0</v>
      </c>
      <c r="AQ125" s="90"/>
      <c r="AR125" s="90"/>
      <c r="AS125" s="90"/>
      <c r="AT125" s="91"/>
      <c r="AU125" s="78">
        <f t="shared" si="36"/>
        <v>0</v>
      </c>
      <c r="AV125" s="79" t="str">
        <f t="shared" si="37"/>
        <v>CUMPLE</v>
      </c>
      <c r="AW125" s="87"/>
      <c r="AX125" s="74" t="s">
        <v>104</v>
      </c>
      <c r="AY125" s="74" t="s">
        <v>117</v>
      </c>
      <c r="AZ125" s="74" t="s">
        <v>118</v>
      </c>
      <c r="BA125" s="88">
        <v>0</v>
      </c>
      <c r="BB125" s="102"/>
      <c r="BC125" s="101">
        <v>0</v>
      </c>
      <c r="BD125" s="88"/>
      <c r="BE125" s="102"/>
      <c r="BF125" s="89">
        <v>0</v>
      </c>
      <c r="BG125" s="90"/>
      <c r="BH125" s="90"/>
      <c r="BI125" s="90"/>
      <c r="BJ125" s="201"/>
      <c r="BK125" s="78">
        <f t="shared" si="38"/>
        <v>0</v>
      </c>
      <c r="BL125" s="144" t="str">
        <f t="shared" si="39"/>
        <v>CUMPLE</v>
      </c>
    </row>
    <row r="126" spans="1:64" ht="15.75" customHeight="1" x14ac:dyDescent="0.25">
      <c r="A126" s="140"/>
      <c r="B126" s="74" t="s">
        <v>104</v>
      </c>
      <c r="C126" s="74" t="s">
        <v>119</v>
      </c>
      <c r="D126" s="74" t="s">
        <v>120</v>
      </c>
      <c r="E126" s="206">
        <v>0</v>
      </c>
      <c r="F126" s="189"/>
      <c r="G126" s="202">
        <v>0</v>
      </c>
      <c r="H126" s="202"/>
      <c r="I126" s="203"/>
      <c r="J126" s="188">
        <v>0</v>
      </c>
      <c r="K126" s="204"/>
      <c r="L126" s="204"/>
      <c r="M126" s="204"/>
      <c r="N126" s="205"/>
      <c r="O126" s="78">
        <f t="shared" si="32"/>
        <v>0</v>
      </c>
      <c r="P126" s="79" t="str">
        <f t="shared" si="33"/>
        <v>CUMPLE</v>
      </c>
      <c r="Q126" s="87"/>
      <c r="R126" s="74" t="s">
        <v>104</v>
      </c>
      <c r="S126" s="74" t="s">
        <v>121</v>
      </c>
      <c r="T126" s="74" t="s">
        <v>122</v>
      </c>
      <c r="U126" s="195">
        <v>0</v>
      </c>
      <c r="V126" s="195"/>
      <c r="W126" s="195">
        <v>0</v>
      </c>
      <c r="X126" s="195"/>
      <c r="Y126" s="195"/>
      <c r="Z126" s="195">
        <v>1</v>
      </c>
      <c r="AA126" s="195"/>
      <c r="AB126" s="195"/>
      <c r="AC126" s="195"/>
      <c r="AD126" s="195"/>
      <c r="AE126" s="196">
        <f t="shared" si="34"/>
        <v>1</v>
      </c>
      <c r="AF126" s="79" t="str">
        <f t="shared" si="35"/>
        <v>INCUMPLE</v>
      </c>
      <c r="AG126" s="140"/>
      <c r="AH126" s="74" t="s">
        <v>104</v>
      </c>
      <c r="AI126" s="74" t="s">
        <v>123</v>
      </c>
      <c r="AJ126" s="74" t="s">
        <v>124</v>
      </c>
      <c r="AK126" s="88">
        <v>0</v>
      </c>
      <c r="AL126" s="102"/>
      <c r="AM126" s="89">
        <v>0</v>
      </c>
      <c r="AN126" s="90"/>
      <c r="AO126" s="91"/>
      <c r="AP126" s="89">
        <v>0</v>
      </c>
      <c r="AQ126" s="90"/>
      <c r="AR126" s="90"/>
      <c r="AS126" s="90"/>
      <c r="AT126" s="91"/>
      <c r="AU126" s="78">
        <f t="shared" si="36"/>
        <v>0</v>
      </c>
      <c r="AV126" s="79" t="str">
        <f t="shared" si="37"/>
        <v>CUMPLE</v>
      </c>
      <c r="AW126" s="87"/>
      <c r="AX126" s="74" t="s">
        <v>104</v>
      </c>
      <c r="AY126" s="74" t="s">
        <v>125</v>
      </c>
      <c r="AZ126" s="74" t="s">
        <v>126</v>
      </c>
      <c r="BA126" s="88">
        <v>0</v>
      </c>
      <c r="BB126" s="102"/>
      <c r="BC126" s="101">
        <v>0</v>
      </c>
      <c r="BD126" s="88"/>
      <c r="BE126" s="102"/>
      <c r="BF126" s="89">
        <v>0</v>
      </c>
      <c r="BG126" s="90"/>
      <c r="BH126" s="90"/>
      <c r="BI126" s="90"/>
      <c r="BJ126" s="201"/>
      <c r="BK126" s="78">
        <f t="shared" si="38"/>
        <v>0</v>
      </c>
      <c r="BL126" s="144" t="str">
        <f t="shared" si="39"/>
        <v>CUMPLE</v>
      </c>
    </row>
    <row r="127" spans="1:64" ht="15.75" customHeight="1" x14ac:dyDescent="0.25">
      <c r="A127" s="140"/>
      <c r="B127" s="74" t="s">
        <v>104</v>
      </c>
      <c r="C127" s="74" t="s">
        <v>127</v>
      </c>
      <c r="D127" s="74" t="s">
        <v>128</v>
      </c>
      <c r="E127" s="188">
        <v>0</v>
      </c>
      <c r="F127" s="189"/>
      <c r="G127" s="204">
        <v>0</v>
      </c>
      <c r="H127" s="204"/>
      <c r="I127" s="189"/>
      <c r="J127" s="188">
        <v>1</v>
      </c>
      <c r="K127" s="204"/>
      <c r="L127" s="204"/>
      <c r="M127" s="204"/>
      <c r="N127" s="205"/>
      <c r="O127" s="78">
        <f t="shared" si="32"/>
        <v>1</v>
      </c>
      <c r="P127" s="79" t="str">
        <f t="shared" si="33"/>
        <v>INCUMPLE</v>
      </c>
      <c r="Q127" s="87"/>
      <c r="R127" s="74" t="s">
        <v>104</v>
      </c>
      <c r="S127" s="74" t="s">
        <v>129</v>
      </c>
      <c r="T127" s="74" t="s">
        <v>130</v>
      </c>
      <c r="U127" s="195">
        <v>0</v>
      </c>
      <c r="V127" s="195"/>
      <c r="W127" s="195">
        <v>1</v>
      </c>
      <c r="X127" s="195"/>
      <c r="Y127" s="195"/>
      <c r="Z127" s="195">
        <v>1</v>
      </c>
      <c r="AA127" s="195"/>
      <c r="AB127" s="195"/>
      <c r="AC127" s="195"/>
      <c r="AD127" s="195"/>
      <c r="AE127" s="196">
        <f t="shared" si="34"/>
        <v>2</v>
      </c>
      <c r="AF127" s="79" t="str">
        <f t="shared" si="35"/>
        <v>INCUMPLE</v>
      </c>
      <c r="AG127" s="140"/>
      <c r="AH127" s="74" t="s">
        <v>104</v>
      </c>
      <c r="AI127" s="74" t="s">
        <v>131</v>
      </c>
      <c r="AJ127" s="74" t="s">
        <v>132</v>
      </c>
      <c r="AK127" s="88">
        <v>0</v>
      </c>
      <c r="AL127" s="102"/>
      <c r="AM127" s="89">
        <v>0</v>
      </c>
      <c r="AN127" s="90"/>
      <c r="AO127" s="91"/>
      <c r="AP127" s="89">
        <v>0</v>
      </c>
      <c r="AQ127" s="90"/>
      <c r="AR127" s="90"/>
      <c r="AS127" s="90"/>
      <c r="AT127" s="91"/>
      <c r="AU127" s="78">
        <f t="shared" si="36"/>
        <v>0</v>
      </c>
      <c r="AV127" s="79" t="str">
        <f t="shared" si="37"/>
        <v>CUMPLE</v>
      </c>
      <c r="AW127" s="87"/>
      <c r="AX127" s="74" t="s">
        <v>104</v>
      </c>
      <c r="AY127" s="74" t="s">
        <v>133</v>
      </c>
      <c r="AZ127" s="74" t="s">
        <v>134</v>
      </c>
      <c r="BA127" s="88">
        <v>0</v>
      </c>
      <c r="BB127" s="102"/>
      <c r="BC127" s="101">
        <v>0</v>
      </c>
      <c r="BD127" s="88"/>
      <c r="BE127" s="102"/>
      <c r="BF127" s="89">
        <v>0</v>
      </c>
      <c r="BG127" s="90"/>
      <c r="BH127" s="90"/>
      <c r="BI127" s="90"/>
      <c r="BJ127" s="201"/>
      <c r="BK127" s="78">
        <f t="shared" si="38"/>
        <v>0</v>
      </c>
      <c r="BL127" s="144" t="str">
        <f t="shared" si="39"/>
        <v>CUMPLE</v>
      </c>
    </row>
    <row r="128" spans="1:64" ht="15.75" customHeight="1" x14ac:dyDescent="0.25">
      <c r="A128" s="140"/>
      <c r="B128" s="74" t="s">
        <v>104</v>
      </c>
      <c r="C128" s="74" t="s">
        <v>135</v>
      </c>
      <c r="D128" s="74" t="s">
        <v>136</v>
      </c>
      <c r="E128" s="188">
        <v>0</v>
      </c>
      <c r="F128" s="189"/>
      <c r="G128" s="204">
        <v>0</v>
      </c>
      <c r="H128" s="204"/>
      <c r="I128" s="189"/>
      <c r="J128" s="188">
        <v>0</v>
      </c>
      <c r="K128" s="204"/>
      <c r="L128" s="204"/>
      <c r="M128" s="204"/>
      <c r="N128" s="205"/>
      <c r="O128" s="78">
        <f t="shared" si="32"/>
        <v>0</v>
      </c>
      <c r="P128" s="79" t="str">
        <f t="shared" si="33"/>
        <v>CUMPLE</v>
      </c>
      <c r="Q128" s="87"/>
      <c r="R128" s="74" t="s">
        <v>104</v>
      </c>
      <c r="S128" s="74" t="s">
        <v>137</v>
      </c>
      <c r="T128" s="74" t="s">
        <v>138</v>
      </c>
      <c r="U128" s="195">
        <v>0</v>
      </c>
      <c r="V128" s="195"/>
      <c r="W128" s="195">
        <v>0</v>
      </c>
      <c r="X128" s="195"/>
      <c r="Y128" s="195"/>
      <c r="Z128" s="195">
        <v>0</v>
      </c>
      <c r="AA128" s="195"/>
      <c r="AB128" s="195"/>
      <c r="AC128" s="195"/>
      <c r="AD128" s="195"/>
      <c r="AE128" s="196">
        <f t="shared" si="34"/>
        <v>0</v>
      </c>
      <c r="AF128" s="79" t="str">
        <f t="shared" si="35"/>
        <v>CUMPLE</v>
      </c>
      <c r="AG128" s="140"/>
      <c r="AH128" s="74" t="s">
        <v>104</v>
      </c>
      <c r="AI128" s="74" t="s">
        <v>139</v>
      </c>
      <c r="AJ128" s="74" t="s">
        <v>140</v>
      </c>
      <c r="AK128" s="92">
        <v>0</v>
      </c>
      <c r="AL128" s="102"/>
      <c r="AM128" s="89">
        <v>0</v>
      </c>
      <c r="AN128" s="90"/>
      <c r="AO128" s="91"/>
      <c r="AP128" s="89">
        <v>0</v>
      </c>
      <c r="AQ128" s="90"/>
      <c r="AR128" s="90"/>
      <c r="AS128" s="90"/>
      <c r="AT128" s="91"/>
      <c r="AU128" s="78">
        <f t="shared" si="36"/>
        <v>0</v>
      </c>
      <c r="AV128" s="79" t="str">
        <f t="shared" si="37"/>
        <v>CUMPLE</v>
      </c>
      <c r="AW128" s="87"/>
      <c r="AX128" s="74" t="s">
        <v>104</v>
      </c>
      <c r="AY128" s="74" t="s">
        <v>141</v>
      </c>
      <c r="AZ128" s="74" t="s">
        <v>142</v>
      </c>
      <c r="BA128" s="92">
        <v>0</v>
      </c>
      <c r="BB128" s="102"/>
      <c r="BC128" s="101">
        <v>0</v>
      </c>
      <c r="BD128" s="88"/>
      <c r="BE128" s="102"/>
      <c r="BF128" s="89">
        <v>0</v>
      </c>
      <c r="BG128" s="90"/>
      <c r="BH128" s="90"/>
      <c r="BI128" s="90"/>
      <c r="BJ128" s="201"/>
      <c r="BK128" s="78">
        <f t="shared" si="38"/>
        <v>0</v>
      </c>
      <c r="BL128" s="144" t="str">
        <f t="shared" si="39"/>
        <v>CUMPLE</v>
      </c>
    </row>
    <row r="129" spans="1:64" ht="15.75" customHeight="1" x14ac:dyDescent="0.25">
      <c r="A129" s="140"/>
      <c r="B129" s="74" t="s">
        <v>143</v>
      </c>
      <c r="C129" s="74" t="s">
        <v>144</v>
      </c>
      <c r="D129" s="74" t="s">
        <v>145</v>
      </c>
      <c r="E129" s="188">
        <v>0</v>
      </c>
      <c r="F129" s="189"/>
      <c r="G129" s="204">
        <v>0</v>
      </c>
      <c r="H129" s="204"/>
      <c r="I129" s="189"/>
      <c r="J129" s="188">
        <v>0</v>
      </c>
      <c r="K129" s="204"/>
      <c r="L129" s="204"/>
      <c r="M129" s="204"/>
      <c r="N129" s="205"/>
      <c r="O129" s="78">
        <f t="shared" si="32"/>
        <v>0</v>
      </c>
      <c r="P129" s="79" t="str">
        <f t="shared" si="33"/>
        <v>CUMPLE</v>
      </c>
      <c r="Q129" s="87"/>
      <c r="R129" s="74" t="s">
        <v>143</v>
      </c>
      <c r="S129" s="74" t="s">
        <v>146</v>
      </c>
      <c r="T129" s="74" t="s">
        <v>147</v>
      </c>
      <c r="U129" s="195">
        <v>0</v>
      </c>
      <c r="V129" s="195"/>
      <c r="W129" s="195">
        <v>0</v>
      </c>
      <c r="X129" s="195"/>
      <c r="Y129" s="195"/>
      <c r="Z129" s="195">
        <v>0</v>
      </c>
      <c r="AA129" s="195"/>
      <c r="AB129" s="195"/>
      <c r="AC129" s="195"/>
      <c r="AD129" s="195"/>
      <c r="AE129" s="196">
        <f t="shared" si="34"/>
        <v>0</v>
      </c>
      <c r="AF129" s="79" t="str">
        <f t="shared" si="35"/>
        <v>CUMPLE</v>
      </c>
      <c r="AG129" s="140"/>
      <c r="AH129" s="74" t="s">
        <v>143</v>
      </c>
      <c r="AI129" s="74" t="s">
        <v>148</v>
      </c>
      <c r="AJ129" s="74" t="s">
        <v>149</v>
      </c>
      <c r="AK129" s="88">
        <v>0</v>
      </c>
      <c r="AL129" s="102"/>
      <c r="AM129" s="89">
        <v>0</v>
      </c>
      <c r="AN129" s="90"/>
      <c r="AO129" s="91"/>
      <c r="AP129" s="89">
        <v>0</v>
      </c>
      <c r="AQ129" s="90"/>
      <c r="AR129" s="90"/>
      <c r="AS129" s="90"/>
      <c r="AT129" s="91"/>
      <c r="AU129" s="78">
        <f t="shared" si="36"/>
        <v>0</v>
      </c>
      <c r="AV129" s="79" t="str">
        <f t="shared" si="37"/>
        <v>CUMPLE</v>
      </c>
      <c r="AW129" s="87"/>
      <c r="AX129" s="74" t="s">
        <v>143</v>
      </c>
      <c r="AY129" s="74" t="s">
        <v>150</v>
      </c>
      <c r="AZ129" s="74" t="s">
        <v>151</v>
      </c>
      <c r="BA129" s="88">
        <v>0</v>
      </c>
      <c r="BB129" s="102"/>
      <c r="BC129" s="103">
        <v>0</v>
      </c>
      <c r="BD129" s="88"/>
      <c r="BE129" s="102"/>
      <c r="BF129" s="95">
        <v>0</v>
      </c>
      <c r="BG129" s="90"/>
      <c r="BH129" s="90"/>
      <c r="BI129" s="90"/>
      <c r="BJ129" s="201"/>
      <c r="BK129" s="78">
        <f t="shared" si="38"/>
        <v>0</v>
      </c>
      <c r="BL129" s="144" t="str">
        <f t="shared" si="39"/>
        <v>CUMPLE</v>
      </c>
    </row>
    <row r="130" spans="1:64" ht="15.75" customHeight="1" x14ac:dyDescent="0.25">
      <c r="A130" s="140"/>
      <c r="B130" s="74" t="s">
        <v>143</v>
      </c>
      <c r="C130" s="74" t="s">
        <v>152</v>
      </c>
      <c r="D130" s="74" t="s">
        <v>153</v>
      </c>
      <c r="E130" s="188">
        <v>0</v>
      </c>
      <c r="F130" s="189"/>
      <c r="G130" s="204">
        <v>0</v>
      </c>
      <c r="H130" s="204"/>
      <c r="I130" s="189"/>
      <c r="J130" s="188">
        <v>0</v>
      </c>
      <c r="K130" s="204"/>
      <c r="L130" s="204"/>
      <c r="M130" s="204"/>
      <c r="N130" s="205"/>
      <c r="O130" s="78">
        <f t="shared" si="32"/>
        <v>0</v>
      </c>
      <c r="P130" s="79" t="str">
        <f t="shared" si="33"/>
        <v>CUMPLE</v>
      </c>
      <c r="Q130" s="87"/>
      <c r="R130" s="74" t="s">
        <v>143</v>
      </c>
      <c r="S130" s="74" t="s">
        <v>154</v>
      </c>
      <c r="T130" s="74" t="s">
        <v>155</v>
      </c>
      <c r="U130" s="195">
        <v>0</v>
      </c>
      <c r="V130" s="195"/>
      <c r="W130" s="195">
        <v>0</v>
      </c>
      <c r="X130" s="195"/>
      <c r="Y130" s="195"/>
      <c r="Z130" s="195">
        <v>0</v>
      </c>
      <c r="AA130" s="195"/>
      <c r="AB130" s="195"/>
      <c r="AC130" s="195"/>
      <c r="AD130" s="195"/>
      <c r="AE130" s="196">
        <f t="shared" si="34"/>
        <v>0</v>
      </c>
      <c r="AF130" s="79" t="str">
        <f t="shared" si="35"/>
        <v>CUMPLE</v>
      </c>
      <c r="AG130" s="140"/>
      <c r="AH130" s="74" t="s">
        <v>143</v>
      </c>
      <c r="AI130" s="74" t="s">
        <v>156</v>
      </c>
      <c r="AJ130" s="74" t="s">
        <v>157</v>
      </c>
      <c r="AK130" s="88">
        <v>0</v>
      </c>
      <c r="AL130" s="102"/>
      <c r="AM130" s="89">
        <v>0</v>
      </c>
      <c r="AN130" s="90"/>
      <c r="AO130" s="91"/>
      <c r="AP130" s="89">
        <v>0</v>
      </c>
      <c r="AQ130" s="90"/>
      <c r="AR130" s="90"/>
      <c r="AS130" s="90"/>
      <c r="AT130" s="91"/>
      <c r="AU130" s="78">
        <f t="shared" si="36"/>
        <v>0</v>
      </c>
      <c r="AV130" s="79" t="str">
        <f t="shared" si="37"/>
        <v>CUMPLE</v>
      </c>
      <c r="AW130" s="87"/>
      <c r="AX130" s="74" t="s">
        <v>143</v>
      </c>
      <c r="AY130" s="74" t="s">
        <v>158</v>
      </c>
      <c r="AZ130" s="74" t="s">
        <v>159</v>
      </c>
      <c r="BA130" s="88">
        <v>0</v>
      </c>
      <c r="BB130" s="102"/>
      <c r="BC130" s="101">
        <v>0</v>
      </c>
      <c r="BD130" s="88"/>
      <c r="BE130" s="102"/>
      <c r="BF130" s="89">
        <v>0</v>
      </c>
      <c r="BG130" s="90"/>
      <c r="BH130" s="90"/>
      <c r="BI130" s="90"/>
      <c r="BJ130" s="201"/>
      <c r="BK130" s="78">
        <f t="shared" si="38"/>
        <v>0</v>
      </c>
      <c r="BL130" s="144" t="str">
        <f t="shared" si="39"/>
        <v>CUMPLE</v>
      </c>
    </row>
    <row r="131" spans="1:64" ht="15.75" customHeight="1" x14ac:dyDescent="0.25">
      <c r="A131" s="140"/>
      <c r="B131" s="74" t="s">
        <v>143</v>
      </c>
      <c r="C131" s="74" t="s">
        <v>160</v>
      </c>
      <c r="D131" s="74" t="s">
        <v>161</v>
      </c>
      <c r="E131" s="188">
        <v>0</v>
      </c>
      <c r="F131" s="189"/>
      <c r="G131" s="204">
        <v>0</v>
      </c>
      <c r="H131" s="204"/>
      <c r="I131" s="189"/>
      <c r="J131" s="188">
        <v>0</v>
      </c>
      <c r="K131" s="204"/>
      <c r="L131" s="204"/>
      <c r="M131" s="204"/>
      <c r="N131" s="205"/>
      <c r="O131" s="78">
        <f t="shared" si="32"/>
        <v>0</v>
      </c>
      <c r="P131" s="79" t="str">
        <f t="shared" si="33"/>
        <v>CUMPLE</v>
      </c>
      <c r="Q131" s="87"/>
      <c r="R131" s="74" t="s">
        <v>143</v>
      </c>
      <c r="S131" s="74" t="s">
        <v>162</v>
      </c>
      <c r="T131" s="74" t="s">
        <v>163</v>
      </c>
      <c r="U131" s="195">
        <v>0</v>
      </c>
      <c r="V131" s="195"/>
      <c r="W131" s="195">
        <v>0</v>
      </c>
      <c r="X131" s="195"/>
      <c r="Y131" s="195"/>
      <c r="Z131" s="195">
        <v>0</v>
      </c>
      <c r="AA131" s="195"/>
      <c r="AB131" s="195"/>
      <c r="AC131" s="195"/>
      <c r="AD131" s="195"/>
      <c r="AE131" s="196">
        <f t="shared" si="34"/>
        <v>0</v>
      </c>
      <c r="AF131" s="79" t="str">
        <f t="shared" si="35"/>
        <v>CUMPLE</v>
      </c>
      <c r="AG131" s="140"/>
      <c r="AH131" s="74" t="s">
        <v>143</v>
      </c>
      <c r="AI131" s="74" t="s">
        <v>164</v>
      </c>
      <c r="AJ131" s="74" t="s">
        <v>165</v>
      </c>
      <c r="AK131" s="88">
        <v>0</v>
      </c>
      <c r="AL131" s="102"/>
      <c r="AM131" s="89">
        <v>0</v>
      </c>
      <c r="AN131" s="90"/>
      <c r="AO131" s="91"/>
      <c r="AP131" s="89">
        <v>1</v>
      </c>
      <c r="AQ131" s="90"/>
      <c r="AR131" s="90"/>
      <c r="AS131" s="90"/>
      <c r="AT131" s="91"/>
      <c r="AU131" s="78">
        <f t="shared" si="36"/>
        <v>1</v>
      </c>
      <c r="AV131" s="79" t="str">
        <f t="shared" si="37"/>
        <v>INCUMPLE</v>
      </c>
      <c r="AW131" s="87"/>
      <c r="AX131" s="74" t="s">
        <v>143</v>
      </c>
      <c r="AY131" s="74" t="s">
        <v>166</v>
      </c>
      <c r="AZ131" s="74" t="s">
        <v>167</v>
      </c>
      <c r="BA131" s="88">
        <v>0</v>
      </c>
      <c r="BB131" s="102"/>
      <c r="BC131" s="101">
        <v>0</v>
      </c>
      <c r="BD131" s="88"/>
      <c r="BE131" s="102"/>
      <c r="BF131" s="89">
        <v>0</v>
      </c>
      <c r="BG131" s="90"/>
      <c r="BH131" s="90"/>
      <c r="BI131" s="90"/>
      <c r="BJ131" s="201"/>
      <c r="BK131" s="78">
        <f t="shared" si="38"/>
        <v>0</v>
      </c>
      <c r="BL131" s="144" t="str">
        <f t="shared" si="39"/>
        <v>CUMPLE</v>
      </c>
    </row>
    <row r="132" spans="1:64" ht="15.75" customHeight="1" x14ac:dyDescent="0.25">
      <c r="A132" s="140"/>
      <c r="B132" s="74" t="s">
        <v>143</v>
      </c>
      <c r="C132" s="74" t="s">
        <v>168</v>
      </c>
      <c r="D132" s="74" t="s">
        <v>169</v>
      </c>
      <c r="E132" s="188">
        <v>0</v>
      </c>
      <c r="F132" s="189"/>
      <c r="G132" s="204">
        <v>0</v>
      </c>
      <c r="H132" s="204"/>
      <c r="I132" s="189"/>
      <c r="J132" s="188">
        <v>0</v>
      </c>
      <c r="K132" s="204"/>
      <c r="L132" s="204"/>
      <c r="M132" s="204"/>
      <c r="N132" s="205"/>
      <c r="O132" s="78">
        <f t="shared" si="32"/>
        <v>0</v>
      </c>
      <c r="P132" s="79" t="str">
        <f t="shared" si="33"/>
        <v>CUMPLE</v>
      </c>
      <c r="Q132" s="87"/>
      <c r="R132" s="74" t="s">
        <v>143</v>
      </c>
      <c r="S132" s="74" t="s">
        <v>170</v>
      </c>
      <c r="T132" s="74" t="s">
        <v>171</v>
      </c>
      <c r="U132" s="195">
        <v>0</v>
      </c>
      <c r="V132" s="195"/>
      <c r="W132" s="195">
        <v>0</v>
      </c>
      <c r="X132" s="195"/>
      <c r="Y132" s="195"/>
      <c r="Z132" s="195">
        <v>0</v>
      </c>
      <c r="AA132" s="195"/>
      <c r="AB132" s="195"/>
      <c r="AC132" s="195"/>
      <c r="AD132" s="195"/>
      <c r="AE132" s="196">
        <f t="shared" si="34"/>
        <v>0</v>
      </c>
      <c r="AF132" s="79" t="str">
        <f t="shared" si="35"/>
        <v>CUMPLE</v>
      </c>
      <c r="AG132" s="140"/>
      <c r="AH132" s="74" t="s">
        <v>143</v>
      </c>
      <c r="AI132" s="74" t="s">
        <v>172</v>
      </c>
      <c r="AJ132" s="74" t="s">
        <v>173</v>
      </c>
      <c r="AK132" s="88">
        <v>0</v>
      </c>
      <c r="AL132" s="102"/>
      <c r="AM132" s="89">
        <v>0</v>
      </c>
      <c r="AN132" s="90"/>
      <c r="AO132" s="91"/>
      <c r="AP132" s="89">
        <v>0</v>
      </c>
      <c r="AQ132" s="90"/>
      <c r="AR132" s="90"/>
      <c r="AS132" s="90"/>
      <c r="AT132" s="91"/>
      <c r="AU132" s="78">
        <f t="shared" si="36"/>
        <v>0</v>
      </c>
      <c r="AV132" s="79" t="str">
        <f t="shared" si="37"/>
        <v>CUMPLE</v>
      </c>
      <c r="AW132" s="87"/>
      <c r="AX132" s="74" t="s">
        <v>143</v>
      </c>
      <c r="AY132" s="74" t="s">
        <v>174</v>
      </c>
      <c r="AZ132" s="74" t="s">
        <v>175</v>
      </c>
      <c r="BA132" s="88">
        <v>0</v>
      </c>
      <c r="BB132" s="102"/>
      <c r="BC132" s="101">
        <v>0</v>
      </c>
      <c r="BD132" s="88"/>
      <c r="BE132" s="102"/>
      <c r="BF132" s="89">
        <v>0</v>
      </c>
      <c r="BG132" s="90"/>
      <c r="BH132" s="90"/>
      <c r="BI132" s="90"/>
      <c r="BJ132" s="201"/>
      <c r="BK132" s="78">
        <f t="shared" si="38"/>
        <v>0</v>
      </c>
      <c r="BL132" s="144" t="str">
        <f t="shared" si="39"/>
        <v>CUMPLE</v>
      </c>
    </row>
    <row r="133" spans="1:64" ht="16.5" customHeight="1" x14ac:dyDescent="0.25">
      <c r="A133" s="140"/>
      <c r="B133" s="74" t="s">
        <v>143</v>
      </c>
      <c r="C133" s="74" t="s">
        <v>176</v>
      </c>
      <c r="D133" s="74" t="s">
        <v>177</v>
      </c>
      <c r="E133" s="188">
        <v>0</v>
      </c>
      <c r="F133" s="189"/>
      <c r="G133" s="204">
        <v>0</v>
      </c>
      <c r="H133" s="204"/>
      <c r="I133" s="189"/>
      <c r="J133" s="188">
        <v>0</v>
      </c>
      <c r="K133" s="204"/>
      <c r="L133" s="204"/>
      <c r="M133" s="204"/>
      <c r="N133" s="205"/>
      <c r="O133" s="78">
        <f t="shared" si="32"/>
        <v>0</v>
      </c>
      <c r="P133" s="79" t="str">
        <f t="shared" si="33"/>
        <v>CUMPLE</v>
      </c>
      <c r="Q133" s="87"/>
      <c r="R133" s="74" t="s">
        <v>143</v>
      </c>
      <c r="S133" s="74" t="s">
        <v>178</v>
      </c>
      <c r="T133" s="74" t="s">
        <v>179</v>
      </c>
      <c r="U133" s="195">
        <v>1</v>
      </c>
      <c r="V133" s="195"/>
      <c r="W133" s="195">
        <v>1</v>
      </c>
      <c r="X133" s="195"/>
      <c r="Y133" s="195"/>
      <c r="Z133" s="195">
        <v>1</v>
      </c>
      <c r="AA133" s="195"/>
      <c r="AB133" s="195"/>
      <c r="AC133" s="195"/>
      <c r="AD133" s="195"/>
      <c r="AE133" s="196">
        <f t="shared" si="34"/>
        <v>3</v>
      </c>
      <c r="AF133" s="79" t="str">
        <f t="shared" si="35"/>
        <v>INCUMPLE</v>
      </c>
      <c r="AG133" s="140"/>
      <c r="AH133" s="74" t="s">
        <v>143</v>
      </c>
      <c r="AI133" s="74" t="s">
        <v>180</v>
      </c>
      <c r="AJ133" s="74" t="s">
        <v>181</v>
      </c>
      <c r="AK133" s="92">
        <v>0</v>
      </c>
      <c r="AL133" s="102"/>
      <c r="AM133" s="89">
        <v>0</v>
      </c>
      <c r="AN133" s="90"/>
      <c r="AO133" s="91"/>
      <c r="AP133" s="89">
        <v>0</v>
      </c>
      <c r="AQ133" s="90"/>
      <c r="AR133" s="90"/>
      <c r="AS133" s="90"/>
      <c r="AT133" s="91"/>
      <c r="AU133" s="78">
        <f t="shared" si="36"/>
        <v>0</v>
      </c>
      <c r="AV133" s="79" t="str">
        <f t="shared" si="37"/>
        <v>CUMPLE</v>
      </c>
      <c r="AW133" s="87"/>
      <c r="AX133" s="74" t="s">
        <v>143</v>
      </c>
      <c r="AY133" s="74" t="s">
        <v>182</v>
      </c>
      <c r="AZ133" s="74" t="s">
        <v>183</v>
      </c>
      <c r="BA133" s="88">
        <v>0</v>
      </c>
      <c r="BB133" s="102"/>
      <c r="BC133" s="101">
        <v>0</v>
      </c>
      <c r="BD133" s="88"/>
      <c r="BE133" s="102"/>
      <c r="BF133" s="89">
        <v>1</v>
      </c>
      <c r="BG133" s="90"/>
      <c r="BH133" s="90"/>
      <c r="BI133" s="90"/>
      <c r="BJ133" s="201"/>
      <c r="BK133" s="78">
        <f t="shared" si="38"/>
        <v>1</v>
      </c>
      <c r="BL133" s="144" t="str">
        <f t="shared" si="39"/>
        <v>INCUMPLE</v>
      </c>
    </row>
    <row r="134" spans="1:64" ht="15.75" customHeight="1" x14ac:dyDescent="0.25">
      <c r="A134" s="140"/>
      <c r="B134" s="74" t="s">
        <v>184</v>
      </c>
      <c r="C134" s="74" t="s">
        <v>185</v>
      </c>
      <c r="D134" s="74" t="s">
        <v>186</v>
      </c>
      <c r="E134" s="188">
        <v>0</v>
      </c>
      <c r="F134" s="189"/>
      <c r="G134" s="204">
        <v>0</v>
      </c>
      <c r="H134" s="204"/>
      <c r="I134" s="189"/>
      <c r="J134" s="188">
        <v>0</v>
      </c>
      <c r="K134" s="204"/>
      <c r="L134" s="204"/>
      <c r="M134" s="204"/>
      <c r="N134" s="205"/>
      <c r="O134" s="78">
        <f t="shared" si="32"/>
        <v>0</v>
      </c>
      <c r="P134" s="79" t="str">
        <f t="shared" si="33"/>
        <v>CUMPLE</v>
      </c>
      <c r="Q134" s="87"/>
      <c r="R134" s="74" t="s">
        <v>184</v>
      </c>
      <c r="S134" s="74" t="s">
        <v>187</v>
      </c>
      <c r="T134" s="74" t="s">
        <v>188</v>
      </c>
      <c r="U134" s="195">
        <v>0</v>
      </c>
      <c r="V134" s="195"/>
      <c r="W134" s="195">
        <v>0</v>
      </c>
      <c r="X134" s="195"/>
      <c r="Y134" s="195"/>
      <c r="Z134" s="195">
        <v>0</v>
      </c>
      <c r="AA134" s="195"/>
      <c r="AB134" s="195"/>
      <c r="AC134" s="195"/>
      <c r="AD134" s="195"/>
      <c r="AE134" s="196">
        <f t="shared" si="34"/>
        <v>0</v>
      </c>
      <c r="AF134" s="79" t="str">
        <f t="shared" si="35"/>
        <v>CUMPLE</v>
      </c>
      <c r="AG134" s="140"/>
      <c r="AH134" s="74" t="s">
        <v>184</v>
      </c>
      <c r="AI134" s="74" t="s">
        <v>189</v>
      </c>
      <c r="AJ134" s="74" t="s">
        <v>190</v>
      </c>
      <c r="AK134" s="88">
        <v>0</v>
      </c>
      <c r="AL134" s="102"/>
      <c r="AM134" s="89">
        <v>0</v>
      </c>
      <c r="AN134" s="90"/>
      <c r="AO134" s="91"/>
      <c r="AP134" s="89">
        <v>0</v>
      </c>
      <c r="AQ134" s="90"/>
      <c r="AR134" s="90"/>
      <c r="AS134" s="90"/>
      <c r="AT134" s="91"/>
      <c r="AU134" s="78">
        <f t="shared" si="36"/>
        <v>0</v>
      </c>
      <c r="AV134" s="79" t="str">
        <f t="shared" si="37"/>
        <v>CUMPLE</v>
      </c>
      <c r="AW134" s="87"/>
      <c r="AX134" s="74" t="s">
        <v>184</v>
      </c>
      <c r="AY134" s="74" t="s">
        <v>191</v>
      </c>
      <c r="AZ134" s="74" t="s">
        <v>192</v>
      </c>
      <c r="BA134" s="88">
        <v>0</v>
      </c>
      <c r="BB134" s="102"/>
      <c r="BC134" s="103">
        <v>1</v>
      </c>
      <c r="BD134" s="88"/>
      <c r="BE134" s="102"/>
      <c r="BF134" s="89">
        <v>1</v>
      </c>
      <c r="BG134" s="90"/>
      <c r="BH134" s="90"/>
      <c r="BI134" s="90"/>
      <c r="BJ134" s="201"/>
      <c r="BK134" s="78">
        <f t="shared" si="38"/>
        <v>2</v>
      </c>
      <c r="BL134" s="144" t="str">
        <f t="shared" si="39"/>
        <v>INCUMPLE</v>
      </c>
    </row>
    <row r="135" spans="1:64" ht="15.75" customHeight="1" x14ac:dyDescent="0.25">
      <c r="A135" s="140"/>
      <c r="B135" s="74" t="s">
        <v>184</v>
      </c>
      <c r="C135" s="74" t="s">
        <v>193</v>
      </c>
      <c r="D135" s="74" t="s">
        <v>194</v>
      </c>
      <c r="E135" s="188">
        <v>0</v>
      </c>
      <c r="F135" s="189"/>
      <c r="G135" s="204">
        <v>0</v>
      </c>
      <c r="H135" s="204"/>
      <c r="I135" s="189"/>
      <c r="J135" s="188">
        <v>0</v>
      </c>
      <c r="K135" s="204"/>
      <c r="L135" s="204"/>
      <c r="M135" s="204"/>
      <c r="N135" s="205"/>
      <c r="O135" s="78">
        <f t="shared" si="32"/>
        <v>0</v>
      </c>
      <c r="P135" s="79" t="str">
        <f t="shared" si="33"/>
        <v>CUMPLE</v>
      </c>
      <c r="Q135" s="87"/>
      <c r="R135" s="74" t="s">
        <v>184</v>
      </c>
      <c r="S135" s="74" t="s">
        <v>195</v>
      </c>
      <c r="T135" s="74" t="s">
        <v>196</v>
      </c>
      <c r="U135" s="195">
        <v>0</v>
      </c>
      <c r="V135" s="195"/>
      <c r="W135" s="195">
        <v>0</v>
      </c>
      <c r="X135" s="195"/>
      <c r="Y135" s="195"/>
      <c r="Z135" s="195">
        <v>0</v>
      </c>
      <c r="AA135" s="195"/>
      <c r="AB135" s="195"/>
      <c r="AC135" s="195"/>
      <c r="AD135" s="195"/>
      <c r="AE135" s="196">
        <f t="shared" si="34"/>
        <v>0</v>
      </c>
      <c r="AF135" s="79" t="str">
        <f t="shared" si="35"/>
        <v>CUMPLE</v>
      </c>
      <c r="AG135" s="140"/>
      <c r="AH135" s="74" t="s">
        <v>184</v>
      </c>
      <c r="AI135" s="74" t="s">
        <v>197</v>
      </c>
      <c r="AJ135" s="74" t="s">
        <v>198</v>
      </c>
      <c r="AK135" s="88">
        <v>0</v>
      </c>
      <c r="AL135" s="102"/>
      <c r="AM135" s="101">
        <v>0</v>
      </c>
      <c r="AN135" s="88"/>
      <c r="AO135" s="102"/>
      <c r="AP135" s="89">
        <v>0</v>
      </c>
      <c r="AQ135" s="90"/>
      <c r="AR135" s="90"/>
      <c r="AS135" s="90"/>
      <c r="AT135" s="91"/>
      <c r="AU135" s="78">
        <f t="shared" si="36"/>
        <v>0</v>
      </c>
      <c r="AV135" s="79" t="str">
        <f t="shared" si="37"/>
        <v>CUMPLE</v>
      </c>
      <c r="AW135" s="87"/>
      <c r="AX135" s="74" t="s">
        <v>184</v>
      </c>
      <c r="AY135" s="74" t="s">
        <v>199</v>
      </c>
      <c r="AZ135" s="74" t="s">
        <v>200</v>
      </c>
      <c r="BA135" s="88">
        <v>0</v>
      </c>
      <c r="BB135" s="102"/>
      <c r="BC135" s="101">
        <v>0</v>
      </c>
      <c r="BD135" s="88"/>
      <c r="BE135" s="102"/>
      <c r="BF135" s="89">
        <v>0</v>
      </c>
      <c r="BG135" s="90"/>
      <c r="BH135" s="90"/>
      <c r="BI135" s="90"/>
      <c r="BJ135" s="201"/>
      <c r="BK135" s="78">
        <f t="shared" si="38"/>
        <v>0</v>
      </c>
      <c r="BL135" s="144" t="str">
        <f t="shared" si="39"/>
        <v>CUMPLE</v>
      </c>
    </row>
    <row r="136" spans="1:64" ht="15.75" customHeight="1" x14ac:dyDescent="0.25">
      <c r="A136" s="140"/>
      <c r="B136" s="74" t="s">
        <v>184</v>
      </c>
      <c r="C136" s="74" t="s">
        <v>201</v>
      </c>
      <c r="D136" s="74" t="s">
        <v>202</v>
      </c>
      <c r="E136" s="188">
        <v>0</v>
      </c>
      <c r="F136" s="189"/>
      <c r="G136" s="204">
        <v>0</v>
      </c>
      <c r="H136" s="204"/>
      <c r="I136" s="189"/>
      <c r="J136" s="188">
        <v>0</v>
      </c>
      <c r="K136" s="204"/>
      <c r="L136" s="204"/>
      <c r="M136" s="204"/>
      <c r="N136" s="205"/>
      <c r="O136" s="78">
        <f t="shared" si="32"/>
        <v>0</v>
      </c>
      <c r="P136" s="79" t="str">
        <f t="shared" si="33"/>
        <v>CUMPLE</v>
      </c>
      <c r="Q136" s="87"/>
      <c r="R136" s="74" t="s">
        <v>184</v>
      </c>
      <c r="S136" s="74" t="s">
        <v>203</v>
      </c>
      <c r="T136" s="74" t="s">
        <v>204</v>
      </c>
      <c r="U136" s="195">
        <v>0</v>
      </c>
      <c r="V136" s="195"/>
      <c r="W136" s="195">
        <v>0</v>
      </c>
      <c r="X136" s="195"/>
      <c r="Y136" s="195"/>
      <c r="Z136" s="195">
        <v>0</v>
      </c>
      <c r="AA136" s="195"/>
      <c r="AB136" s="195"/>
      <c r="AC136" s="195"/>
      <c r="AD136" s="195"/>
      <c r="AE136" s="196">
        <f t="shared" si="34"/>
        <v>0</v>
      </c>
      <c r="AF136" s="79" t="str">
        <f t="shared" si="35"/>
        <v>CUMPLE</v>
      </c>
      <c r="AG136" s="140"/>
      <c r="AH136" s="74" t="s">
        <v>184</v>
      </c>
      <c r="AI136" s="74" t="s">
        <v>168</v>
      </c>
      <c r="AJ136" s="74" t="s">
        <v>205</v>
      </c>
      <c r="AK136" s="89">
        <v>0</v>
      </c>
      <c r="AL136" s="91"/>
      <c r="AM136" s="89">
        <v>0</v>
      </c>
      <c r="AN136" s="90"/>
      <c r="AO136" s="91"/>
      <c r="AP136" s="89">
        <v>0</v>
      </c>
      <c r="AQ136" s="90"/>
      <c r="AR136" s="90"/>
      <c r="AS136" s="90"/>
      <c r="AT136" s="91"/>
      <c r="AU136" s="78">
        <f t="shared" si="36"/>
        <v>0</v>
      </c>
      <c r="AV136" s="79" t="str">
        <f t="shared" si="37"/>
        <v>CUMPLE</v>
      </c>
      <c r="AW136" s="87"/>
      <c r="AX136" s="74" t="s">
        <v>184</v>
      </c>
      <c r="AY136" s="74" t="s">
        <v>206</v>
      </c>
      <c r="AZ136" s="74" t="s">
        <v>207</v>
      </c>
      <c r="BA136" s="88">
        <v>0</v>
      </c>
      <c r="BB136" s="102"/>
      <c r="BC136" s="101">
        <v>0</v>
      </c>
      <c r="BD136" s="88"/>
      <c r="BE136" s="102"/>
      <c r="BF136" s="89">
        <v>0</v>
      </c>
      <c r="BG136" s="90"/>
      <c r="BH136" s="90"/>
      <c r="BI136" s="90"/>
      <c r="BJ136" s="201"/>
      <c r="BK136" s="78">
        <f t="shared" si="38"/>
        <v>0</v>
      </c>
      <c r="BL136" s="144" t="str">
        <f t="shared" si="39"/>
        <v>CUMPLE</v>
      </c>
    </row>
    <row r="137" spans="1:64" ht="15.75" customHeight="1" x14ac:dyDescent="0.25">
      <c r="A137" s="140"/>
      <c r="B137" s="74" t="s">
        <v>184</v>
      </c>
      <c r="C137" s="74" t="s">
        <v>141</v>
      </c>
      <c r="D137" s="74" t="s">
        <v>208</v>
      </c>
      <c r="E137" s="206">
        <v>0</v>
      </c>
      <c r="F137" s="189"/>
      <c r="G137" s="204">
        <v>0</v>
      </c>
      <c r="H137" s="204"/>
      <c r="I137" s="189"/>
      <c r="J137" s="188">
        <v>0</v>
      </c>
      <c r="K137" s="204"/>
      <c r="L137" s="204"/>
      <c r="M137" s="204"/>
      <c r="N137" s="205"/>
      <c r="O137" s="78">
        <f t="shared" si="32"/>
        <v>0</v>
      </c>
      <c r="P137" s="79" t="str">
        <f t="shared" si="33"/>
        <v>CUMPLE</v>
      </c>
      <c r="Q137" s="87"/>
      <c r="R137" s="74" t="s">
        <v>184</v>
      </c>
      <c r="S137" s="74" t="s">
        <v>83</v>
      </c>
      <c r="T137" s="74" t="s">
        <v>209</v>
      </c>
      <c r="U137" s="195">
        <v>0</v>
      </c>
      <c r="V137" s="195"/>
      <c r="W137" s="195">
        <v>0</v>
      </c>
      <c r="X137" s="195"/>
      <c r="Y137" s="195"/>
      <c r="Z137" s="195">
        <v>0</v>
      </c>
      <c r="AA137" s="195"/>
      <c r="AB137" s="195"/>
      <c r="AC137" s="195"/>
      <c r="AD137" s="195"/>
      <c r="AE137" s="196">
        <f t="shared" si="34"/>
        <v>0</v>
      </c>
      <c r="AF137" s="79" t="str">
        <f t="shared" si="35"/>
        <v>CUMPLE</v>
      </c>
      <c r="AG137" s="140"/>
      <c r="AH137" s="74" t="s">
        <v>184</v>
      </c>
      <c r="AI137" s="74" t="s">
        <v>210</v>
      </c>
      <c r="AJ137" s="74" t="s">
        <v>211</v>
      </c>
      <c r="AK137" s="88">
        <v>0</v>
      </c>
      <c r="AL137" s="102"/>
      <c r="AM137" s="101">
        <v>1</v>
      </c>
      <c r="AN137" s="88"/>
      <c r="AO137" s="102"/>
      <c r="AP137" s="89">
        <v>1</v>
      </c>
      <c r="AQ137" s="90"/>
      <c r="AR137" s="90"/>
      <c r="AS137" s="90"/>
      <c r="AT137" s="91"/>
      <c r="AU137" s="78">
        <f t="shared" si="36"/>
        <v>2</v>
      </c>
      <c r="AV137" s="79" t="str">
        <f t="shared" si="37"/>
        <v>INCUMPLE</v>
      </c>
      <c r="AW137" s="87"/>
      <c r="AX137" s="74" t="s">
        <v>184</v>
      </c>
      <c r="AY137" s="74" t="s">
        <v>212</v>
      </c>
      <c r="AZ137" s="74" t="s">
        <v>213</v>
      </c>
      <c r="BA137" s="88">
        <v>0</v>
      </c>
      <c r="BB137" s="102"/>
      <c r="BC137" s="101">
        <v>0</v>
      </c>
      <c r="BD137" s="88"/>
      <c r="BE137" s="102"/>
      <c r="BF137" s="89">
        <v>0</v>
      </c>
      <c r="BG137" s="90"/>
      <c r="BH137" s="90"/>
      <c r="BI137" s="90"/>
      <c r="BJ137" s="201"/>
      <c r="BK137" s="78">
        <f t="shared" si="38"/>
        <v>0</v>
      </c>
      <c r="BL137" s="144" t="str">
        <f t="shared" si="39"/>
        <v>CUMPLE</v>
      </c>
    </row>
    <row r="138" spans="1:64" ht="15.75" customHeight="1" x14ac:dyDescent="0.25">
      <c r="A138" s="140"/>
      <c r="B138" s="74" t="s">
        <v>184</v>
      </c>
      <c r="C138" s="74" t="s">
        <v>214</v>
      </c>
      <c r="D138" s="74" t="s">
        <v>215</v>
      </c>
      <c r="E138" s="188">
        <v>0</v>
      </c>
      <c r="F138" s="189"/>
      <c r="G138" s="204">
        <v>0</v>
      </c>
      <c r="H138" s="204"/>
      <c r="I138" s="189"/>
      <c r="J138" s="188">
        <v>0</v>
      </c>
      <c r="K138" s="204"/>
      <c r="L138" s="204"/>
      <c r="M138" s="204"/>
      <c r="N138" s="205"/>
      <c r="O138" s="78">
        <f t="shared" si="32"/>
        <v>0</v>
      </c>
      <c r="P138" s="79" t="str">
        <f t="shared" si="33"/>
        <v>CUMPLE</v>
      </c>
      <c r="Q138" s="87"/>
      <c r="R138" s="74" t="s">
        <v>184</v>
      </c>
      <c r="S138" s="74" t="s">
        <v>216</v>
      </c>
      <c r="T138" s="74" t="s">
        <v>217</v>
      </c>
      <c r="U138" s="195">
        <v>0</v>
      </c>
      <c r="V138" s="195"/>
      <c r="W138" s="195">
        <v>0</v>
      </c>
      <c r="X138" s="195"/>
      <c r="Y138" s="195"/>
      <c r="Z138" s="195">
        <v>0</v>
      </c>
      <c r="AA138" s="195"/>
      <c r="AB138" s="195"/>
      <c r="AC138" s="195"/>
      <c r="AD138" s="195"/>
      <c r="AE138" s="196">
        <f t="shared" si="34"/>
        <v>0</v>
      </c>
      <c r="AF138" s="79" t="str">
        <f t="shared" si="35"/>
        <v>CUMPLE</v>
      </c>
      <c r="AG138" s="140"/>
      <c r="AH138" s="74" t="s">
        <v>184</v>
      </c>
      <c r="AI138" s="74" t="s">
        <v>117</v>
      </c>
      <c r="AJ138" s="74" t="s">
        <v>218</v>
      </c>
      <c r="AK138" s="88">
        <v>0</v>
      </c>
      <c r="AL138" s="102"/>
      <c r="AM138" s="101">
        <v>0</v>
      </c>
      <c r="AN138" s="88"/>
      <c r="AO138" s="102"/>
      <c r="AP138" s="89">
        <v>0</v>
      </c>
      <c r="AQ138" s="90"/>
      <c r="AR138" s="90"/>
      <c r="AS138" s="90"/>
      <c r="AT138" s="91"/>
      <c r="AU138" s="78">
        <f t="shared" si="36"/>
        <v>0</v>
      </c>
      <c r="AV138" s="79" t="str">
        <f t="shared" si="37"/>
        <v>CUMPLE</v>
      </c>
      <c r="AW138" s="87"/>
      <c r="AX138" s="74" t="s">
        <v>184</v>
      </c>
      <c r="AY138" s="74" t="s">
        <v>219</v>
      </c>
      <c r="AZ138" s="74" t="s">
        <v>220</v>
      </c>
      <c r="BA138" s="92">
        <v>0</v>
      </c>
      <c r="BB138" s="102"/>
      <c r="BC138" s="101">
        <v>0</v>
      </c>
      <c r="BD138" s="88"/>
      <c r="BE138" s="102"/>
      <c r="BF138" s="89">
        <v>0</v>
      </c>
      <c r="BG138" s="90"/>
      <c r="BH138" s="90"/>
      <c r="BI138" s="90"/>
      <c r="BJ138" s="201"/>
      <c r="BK138" s="78">
        <f t="shared" si="38"/>
        <v>0</v>
      </c>
      <c r="BL138" s="144" t="str">
        <f t="shared" si="39"/>
        <v>CUMPLE</v>
      </c>
    </row>
    <row r="139" spans="1:64" ht="15.75" customHeight="1" x14ac:dyDescent="0.25">
      <c r="A139" s="140"/>
      <c r="B139" s="74" t="s">
        <v>221</v>
      </c>
      <c r="C139" s="74" t="s">
        <v>222</v>
      </c>
      <c r="D139" s="74" t="s">
        <v>223</v>
      </c>
      <c r="E139" s="188">
        <v>0</v>
      </c>
      <c r="F139" s="189"/>
      <c r="G139" s="204">
        <v>0</v>
      </c>
      <c r="H139" s="204"/>
      <c r="I139" s="189"/>
      <c r="J139" s="188">
        <v>0</v>
      </c>
      <c r="K139" s="204"/>
      <c r="L139" s="204"/>
      <c r="M139" s="204"/>
      <c r="N139" s="205"/>
      <c r="O139" s="78">
        <f t="shared" si="32"/>
        <v>0</v>
      </c>
      <c r="P139" s="79" t="str">
        <f t="shared" si="33"/>
        <v>CUMPLE</v>
      </c>
      <c r="Q139" s="87"/>
      <c r="R139" s="74" t="s">
        <v>221</v>
      </c>
      <c r="S139" s="74" t="s">
        <v>166</v>
      </c>
      <c r="T139" s="74" t="s">
        <v>224</v>
      </c>
      <c r="U139" s="195">
        <v>0</v>
      </c>
      <c r="V139" s="195"/>
      <c r="W139" s="195">
        <v>0</v>
      </c>
      <c r="X139" s="195"/>
      <c r="Y139" s="195"/>
      <c r="Z139" s="195">
        <v>0</v>
      </c>
      <c r="AA139" s="195"/>
      <c r="AB139" s="195"/>
      <c r="AC139" s="195"/>
      <c r="AD139" s="195"/>
      <c r="AE139" s="196">
        <f t="shared" si="34"/>
        <v>0</v>
      </c>
      <c r="AF139" s="79" t="str">
        <f t="shared" si="35"/>
        <v>CUMPLE</v>
      </c>
      <c r="AG139" s="140"/>
      <c r="AH139" s="74" t="s">
        <v>221</v>
      </c>
      <c r="AI139" s="74" t="s">
        <v>225</v>
      </c>
      <c r="AJ139" s="74" t="s">
        <v>226</v>
      </c>
      <c r="AK139" s="88">
        <v>0</v>
      </c>
      <c r="AL139" s="102"/>
      <c r="AM139" s="89">
        <v>0</v>
      </c>
      <c r="AN139" s="90"/>
      <c r="AO139" s="91"/>
      <c r="AP139" s="89">
        <v>0</v>
      </c>
      <c r="AQ139" s="90"/>
      <c r="AR139" s="90"/>
      <c r="AS139" s="90"/>
      <c r="AT139" s="91"/>
      <c r="AU139" s="78">
        <f t="shared" si="36"/>
        <v>0</v>
      </c>
      <c r="AV139" s="79" t="str">
        <f t="shared" si="37"/>
        <v>CUMPLE</v>
      </c>
      <c r="AW139" s="87"/>
      <c r="AX139" s="74" t="s">
        <v>221</v>
      </c>
      <c r="AY139" s="74" t="s">
        <v>49</v>
      </c>
      <c r="AZ139" s="74" t="s">
        <v>227</v>
      </c>
      <c r="BA139" s="88">
        <v>0</v>
      </c>
      <c r="BB139" s="102"/>
      <c r="BC139" s="101">
        <v>0</v>
      </c>
      <c r="BD139" s="88"/>
      <c r="BE139" s="102"/>
      <c r="BF139" s="89">
        <v>0</v>
      </c>
      <c r="BG139" s="90"/>
      <c r="BH139" s="90"/>
      <c r="BI139" s="90"/>
      <c r="BJ139" s="201"/>
      <c r="BK139" s="78">
        <f t="shared" si="38"/>
        <v>0</v>
      </c>
      <c r="BL139" s="144" t="str">
        <f t="shared" si="39"/>
        <v>CUMPLE</v>
      </c>
    </row>
    <row r="140" spans="1:64" ht="15.75" customHeight="1" x14ac:dyDescent="0.25">
      <c r="A140" s="140"/>
      <c r="B140" s="74" t="s">
        <v>221</v>
      </c>
      <c r="C140" s="74" t="s">
        <v>228</v>
      </c>
      <c r="D140" s="74" t="s">
        <v>229</v>
      </c>
      <c r="E140" s="188">
        <v>0</v>
      </c>
      <c r="F140" s="189"/>
      <c r="G140" s="204">
        <v>0</v>
      </c>
      <c r="H140" s="204"/>
      <c r="I140" s="189"/>
      <c r="J140" s="188">
        <v>0</v>
      </c>
      <c r="K140" s="204"/>
      <c r="L140" s="204"/>
      <c r="M140" s="204"/>
      <c r="N140" s="205"/>
      <c r="O140" s="78">
        <f t="shared" si="32"/>
        <v>0</v>
      </c>
      <c r="P140" s="79" t="str">
        <f t="shared" si="33"/>
        <v>CUMPLE</v>
      </c>
      <c r="Q140" s="87"/>
      <c r="R140" s="74" t="s">
        <v>221</v>
      </c>
      <c r="S140" s="74" t="s">
        <v>230</v>
      </c>
      <c r="T140" s="74" t="s">
        <v>231</v>
      </c>
      <c r="U140" s="195">
        <v>0</v>
      </c>
      <c r="V140" s="195"/>
      <c r="W140" s="195">
        <v>0</v>
      </c>
      <c r="X140" s="195"/>
      <c r="Y140" s="195"/>
      <c r="Z140" s="195">
        <v>0</v>
      </c>
      <c r="AA140" s="195"/>
      <c r="AB140" s="195"/>
      <c r="AC140" s="195"/>
      <c r="AD140" s="195"/>
      <c r="AE140" s="196">
        <f t="shared" si="34"/>
        <v>0</v>
      </c>
      <c r="AF140" s="79" t="str">
        <f t="shared" si="35"/>
        <v>CUMPLE</v>
      </c>
      <c r="AG140" s="140"/>
      <c r="AH140" s="74" t="s">
        <v>221</v>
      </c>
      <c r="AI140" s="74" t="s">
        <v>162</v>
      </c>
      <c r="AJ140" s="74" t="s">
        <v>232</v>
      </c>
      <c r="AK140" s="88">
        <v>0</v>
      </c>
      <c r="AL140" s="102"/>
      <c r="AM140" s="89">
        <v>0</v>
      </c>
      <c r="AN140" s="90"/>
      <c r="AO140" s="91"/>
      <c r="AP140" s="89">
        <v>1</v>
      </c>
      <c r="AQ140" s="90"/>
      <c r="AR140" s="90"/>
      <c r="AS140" s="90"/>
      <c r="AT140" s="91"/>
      <c r="AU140" s="78">
        <f t="shared" si="36"/>
        <v>1</v>
      </c>
      <c r="AV140" s="79" t="str">
        <f t="shared" si="37"/>
        <v>INCUMPLE</v>
      </c>
      <c r="AW140" s="87"/>
      <c r="AX140" s="74" t="s">
        <v>221</v>
      </c>
      <c r="AY140" s="74" t="s">
        <v>54</v>
      </c>
      <c r="AZ140" s="74" t="s">
        <v>233</v>
      </c>
      <c r="BA140" s="89">
        <v>0</v>
      </c>
      <c r="BB140" s="91"/>
      <c r="BC140" s="89">
        <v>0</v>
      </c>
      <c r="BD140" s="90"/>
      <c r="BE140" s="91"/>
      <c r="BF140" s="89">
        <v>0</v>
      </c>
      <c r="BG140" s="90"/>
      <c r="BH140" s="90"/>
      <c r="BI140" s="90"/>
      <c r="BJ140" s="201"/>
      <c r="BK140" s="78">
        <f t="shared" si="38"/>
        <v>0</v>
      </c>
      <c r="BL140" s="144" t="str">
        <f t="shared" si="39"/>
        <v>CUMPLE</v>
      </c>
    </row>
    <row r="141" spans="1:64" ht="15.75" customHeight="1" x14ac:dyDescent="0.25">
      <c r="A141" s="140"/>
      <c r="B141" s="74" t="s">
        <v>221</v>
      </c>
      <c r="C141" s="74" t="s">
        <v>160</v>
      </c>
      <c r="D141" s="74" t="s">
        <v>234</v>
      </c>
      <c r="E141" s="188">
        <v>0</v>
      </c>
      <c r="F141" s="189"/>
      <c r="G141" s="204">
        <v>1</v>
      </c>
      <c r="H141" s="204"/>
      <c r="I141" s="189"/>
      <c r="J141" s="188">
        <v>1</v>
      </c>
      <c r="K141" s="204"/>
      <c r="L141" s="204"/>
      <c r="M141" s="204"/>
      <c r="N141" s="205"/>
      <c r="O141" s="78">
        <f t="shared" si="32"/>
        <v>2</v>
      </c>
      <c r="P141" s="79" t="str">
        <f t="shared" si="33"/>
        <v>INCUMPLE</v>
      </c>
      <c r="Q141" s="87"/>
      <c r="R141" s="74" t="s">
        <v>221</v>
      </c>
      <c r="S141" s="74" t="s">
        <v>49</v>
      </c>
      <c r="T141" s="74" t="s">
        <v>235</v>
      </c>
      <c r="U141" s="194">
        <v>0</v>
      </c>
      <c r="V141" s="195"/>
      <c r="W141" s="195">
        <v>0</v>
      </c>
      <c r="X141" s="195"/>
      <c r="Y141" s="195"/>
      <c r="Z141" s="195">
        <v>0</v>
      </c>
      <c r="AA141" s="195"/>
      <c r="AB141" s="195"/>
      <c r="AC141" s="195"/>
      <c r="AD141" s="195"/>
      <c r="AE141" s="196">
        <f t="shared" si="34"/>
        <v>0</v>
      </c>
      <c r="AF141" s="79" t="str">
        <f t="shared" si="35"/>
        <v>CUMPLE</v>
      </c>
      <c r="AG141" s="140"/>
      <c r="AH141" s="74" t="s">
        <v>221</v>
      </c>
      <c r="AI141" s="74" t="s">
        <v>236</v>
      </c>
      <c r="AJ141" s="74" t="s">
        <v>237</v>
      </c>
      <c r="AK141" s="88">
        <v>0</v>
      </c>
      <c r="AL141" s="102"/>
      <c r="AM141" s="89">
        <v>0</v>
      </c>
      <c r="AN141" s="90"/>
      <c r="AO141" s="91"/>
      <c r="AP141" s="89">
        <v>0</v>
      </c>
      <c r="AQ141" s="90"/>
      <c r="AR141" s="90"/>
      <c r="AS141" s="90"/>
      <c r="AT141" s="91"/>
      <c r="AU141" s="78">
        <f t="shared" si="36"/>
        <v>0</v>
      </c>
      <c r="AV141" s="79" t="str">
        <f t="shared" si="37"/>
        <v>CUMPLE</v>
      </c>
      <c r="AW141" s="87"/>
      <c r="AX141" s="74" t="s">
        <v>221</v>
      </c>
      <c r="AY141" s="74" t="s">
        <v>238</v>
      </c>
      <c r="AZ141" s="74" t="s">
        <v>239</v>
      </c>
      <c r="BA141" s="89">
        <v>0</v>
      </c>
      <c r="BB141" s="91"/>
      <c r="BC141" s="89">
        <v>0</v>
      </c>
      <c r="BD141" s="90"/>
      <c r="BE141" s="91"/>
      <c r="BF141" s="89">
        <v>0</v>
      </c>
      <c r="BG141" s="90"/>
      <c r="BH141" s="90"/>
      <c r="BI141" s="90"/>
      <c r="BJ141" s="201"/>
      <c r="BK141" s="78">
        <f t="shared" si="38"/>
        <v>0</v>
      </c>
      <c r="BL141" s="144" t="str">
        <f t="shared" si="39"/>
        <v>CUMPLE</v>
      </c>
    </row>
    <row r="142" spans="1:64" ht="15.75" customHeight="1" x14ac:dyDescent="0.25">
      <c r="A142" s="140"/>
      <c r="B142" s="74" t="s">
        <v>221</v>
      </c>
      <c r="C142" s="74" t="s">
        <v>240</v>
      </c>
      <c r="D142" s="74" t="s">
        <v>241</v>
      </c>
      <c r="E142" s="188">
        <v>0</v>
      </c>
      <c r="F142" s="189"/>
      <c r="G142" s="204">
        <v>0</v>
      </c>
      <c r="H142" s="204"/>
      <c r="I142" s="189"/>
      <c r="J142" s="188">
        <v>0</v>
      </c>
      <c r="K142" s="204"/>
      <c r="L142" s="204"/>
      <c r="M142" s="204"/>
      <c r="N142" s="205"/>
      <c r="O142" s="78">
        <f t="shared" si="32"/>
        <v>0</v>
      </c>
      <c r="P142" s="79" t="str">
        <f t="shared" si="33"/>
        <v>CUMPLE</v>
      </c>
      <c r="Q142" s="87"/>
      <c r="R142" s="74" t="s">
        <v>221</v>
      </c>
      <c r="S142" s="74" t="s">
        <v>242</v>
      </c>
      <c r="T142" s="74" t="s">
        <v>243</v>
      </c>
      <c r="U142" s="194">
        <v>0</v>
      </c>
      <c r="V142" s="195"/>
      <c r="W142" s="195">
        <v>0</v>
      </c>
      <c r="X142" s="195"/>
      <c r="Y142" s="195"/>
      <c r="Z142" s="195">
        <v>0</v>
      </c>
      <c r="AA142" s="195"/>
      <c r="AB142" s="195"/>
      <c r="AC142" s="195"/>
      <c r="AD142" s="195"/>
      <c r="AE142" s="196">
        <f t="shared" si="34"/>
        <v>0</v>
      </c>
      <c r="AF142" s="79" t="str">
        <f t="shared" si="35"/>
        <v>CUMPLE</v>
      </c>
      <c r="AG142" s="140"/>
      <c r="AH142" s="74" t="s">
        <v>221</v>
      </c>
      <c r="AI142" s="74" t="s">
        <v>244</v>
      </c>
      <c r="AJ142" s="74" t="s">
        <v>245</v>
      </c>
      <c r="AK142" s="88">
        <v>0</v>
      </c>
      <c r="AL142" s="102"/>
      <c r="AM142" s="101">
        <v>0</v>
      </c>
      <c r="AN142" s="88"/>
      <c r="AO142" s="102"/>
      <c r="AP142" s="89">
        <v>0</v>
      </c>
      <c r="AQ142" s="90"/>
      <c r="AR142" s="90"/>
      <c r="AS142" s="90"/>
      <c r="AT142" s="91"/>
      <c r="AU142" s="78">
        <f t="shared" si="36"/>
        <v>0</v>
      </c>
      <c r="AV142" s="79" t="str">
        <f t="shared" si="37"/>
        <v>CUMPLE</v>
      </c>
      <c r="AW142" s="87"/>
      <c r="AX142" s="74" t="s">
        <v>221</v>
      </c>
      <c r="AY142" s="74" t="s">
        <v>246</v>
      </c>
      <c r="AZ142" s="74" t="s">
        <v>247</v>
      </c>
      <c r="BA142" s="88">
        <v>0</v>
      </c>
      <c r="BB142" s="102"/>
      <c r="BC142" s="101">
        <v>0</v>
      </c>
      <c r="BD142" s="88"/>
      <c r="BE142" s="102"/>
      <c r="BF142" s="89">
        <v>0</v>
      </c>
      <c r="BG142" s="90"/>
      <c r="BH142" s="90"/>
      <c r="BI142" s="90"/>
      <c r="BJ142" s="201"/>
      <c r="BK142" s="78">
        <f t="shared" si="38"/>
        <v>0</v>
      </c>
      <c r="BL142" s="144" t="str">
        <f t="shared" si="39"/>
        <v>CUMPLE</v>
      </c>
    </row>
    <row r="143" spans="1:64" ht="15.75" customHeight="1" thickBot="1" x14ac:dyDescent="0.3">
      <c r="A143" s="140"/>
      <c r="B143" s="74" t="s">
        <v>221</v>
      </c>
      <c r="C143" s="74" t="s">
        <v>242</v>
      </c>
      <c r="D143" s="74" t="s">
        <v>248</v>
      </c>
      <c r="E143" s="188">
        <v>0</v>
      </c>
      <c r="F143" s="189"/>
      <c r="G143" s="204">
        <v>0</v>
      </c>
      <c r="H143" s="204"/>
      <c r="I143" s="189"/>
      <c r="J143" s="188">
        <v>0</v>
      </c>
      <c r="K143" s="204"/>
      <c r="L143" s="204"/>
      <c r="M143" s="204"/>
      <c r="N143" s="205"/>
      <c r="O143" s="78">
        <f t="shared" si="32"/>
        <v>0</v>
      </c>
      <c r="P143" s="79" t="str">
        <f t="shared" si="33"/>
        <v>CUMPLE</v>
      </c>
      <c r="Q143" s="104"/>
      <c r="R143" s="74" t="s">
        <v>221</v>
      </c>
      <c r="S143" s="74" t="s">
        <v>249</v>
      </c>
      <c r="T143" s="74" t="s">
        <v>250</v>
      </c>
      <c r="U143" s="195">
        <v>0</v>
      </c>
      <c r="V143" s="195"/>
      <c r="W143" s="195">
        <v>0</v>
      </c>
      <c r="X143" s="195"/>
      <c r="Y143" s="195"/>
      <c r="Z143" s="195">
        <v>0</v>
      </c>
      <c r="AA143" s="195"/>
      <c r="AB143" s="195"/>
      <c r="AC143" s="195"/>
      <c r="AD143" s="195"/>
      <c r="AE143" s="196">
        <f t="shared" si="34"/>
        <v>0</v>
      </c>
      <c r="AF143" s="79" t="str">
        <f t="shared" si="35"/>
        <v>CUMPLE</v>
      </c>
      <c r="AG143" s="207"/>
      <c r="AH143" s="74" t="s">
        <v>221</v>
      </c>
      <c r="AI143" s="74" t="s">
        <v>251</v>
      </c>
      <c r="AJ143" s="74" t="s">
        <v>252</v>
      </c>
      <c r="AK143" s="106">
        <v>0</v>
      </c>
      <c r="AL143" s="208"/>
      <c r="AM143" s="209">
        <v>0</v>
      </c>
      <c r="AN143" s="106"/>
      <c r="AO143" s="208"/>
      <c r="AP143" s="107">
        <v>1</v>
      </c>
      <c r="AQ143" s="108"/>
      <c r="AR143" s="108"/>
      <c r="AS143" s="108"/>
      <c r="AT143" s="109"/>
      <c r="AU143" s="78">
        <f t="shared" si="36"/>
        <v>1</v>
      </c>
      <c r="AV143" s="79" t="str">
        <f t="shared" si="37"/>
        <v>INCUMPLE</v>
      </c>
      <c r="AW143" s="104"/>
      <c r="AX143" s="74" t="s">
        <v>221</v>
      </c>
      <c r="AY143" s="74" t="s">
        <v>253</v>
      </c>
      <c r="AZ143" s="74" t="s">
        <v>254</v>
      </c>
      <c r="BA143" s="88">
        <v>0</v>
      </c>
      <c r="BB143" s="102"/>
      <c r="BC143" s="101">
        <v>0</v>
      </c>
      <c r="BD143" s="88"/>
      <c r="BE143" s="102"/>
      <c r="BF143" s="89">
        <v>0</v>
      </c>
      <c r="BG143" s="90"/>
      <c r="BH143" s="90"/>
      <c r="BI143" s="90"/>
      <c r="BJ143" s="201"/>
      <c r="BK143" s="78">
        <f t="shared" si="38"/>
        <v>0</v>
      </c>
      <c r="BL143" s="144" t="str">
        <f t="shared" si="39"/>
        <v>CUMPLE</v>
      </c>
    </row>
    <row r="144" spans="1:64" ht="15.75" customHeight="1" x14ac:dyDescent="0.25">
      <c r="A144" s="110"/>
      <c r="B144" s="111" t="s">
        <v>255</v>
      </c>
      <c r="C144" s="112"/>
      <c r="D144" s="113"/>
      <c r="E144" s="210">
        <f>(1-(E113/30))</f>
        <v>1</v>
      </c>
      <c r="F144" s="211"/>
      <c r="G144" s="210">
        <f>(1-(G113/30))</f>
        <v>0.96666666666666667</v>
      </c>
      <c r="H144" s="212"/>
      <c r="I144" s="211"/>
      <c r="J144" s="210">
        <f>(1-(J113/30))</f>
        <v>0.93333333333333335</v>
      </c>
      <c r="K144" s="212"/>
      <c r="L144" s="212"/>
      <c r="M144" s="212"/>
      <c r="N144" s="211"/>
      <c r="O144" s="213">
        <f>(1-(O113/90))</f>
        <v>0.96666666666666667</v>
      </c>
      <c r="P144" s="79"/>
      <c r="Q144" s="110"/>
      <c r="R144" s="111" t="s">
        <v>255</v>
      </c>
      <c r="S144" s="112"/>
      <c r="T144" s="113"/>
      <c r="U144" s="210">
        <f>(1-(U113/30))</f>
        <v>0.96666666666666667</v>
      </c>
      <c r="V144" s="211"/>
      <c r="W144" s="210">
        <f>(1-(W113/30))</f>
        <v>0.93333333333333335</v>
      </c>
      <c r="X144" s="212"/>
      <c r="Y144" s="211"/>
      <c r="Z144" s="210">
        <f>(1-(Z113/30))</f>
        <v>0.9</v>
      </c>
      <c r="AA144" s="212"/>
      <c r="AB144" s="212"/>
      <c r="AC144" s="212"/>
      <c r="AD144" s="211"/>
      <c r="AE144" s="213">
        <f>(1-(AE113/90))</f>
        <v>0.93333333333333335</v>
      </c>
      <c r="AF144" s="79"/>
      <c r="AG144" s="110"/>
      <c r="AH144" s="111" t="s">
        <v>255</v>
      </c>
      <c r="AI144" s="112"/>
      <c r="AJ144" s="113"/>
      <c r="AK144" s="210">
        <f>(1-(AK113/30))</f>
        <v>1</v>
      </c>
      <c r="AL144" s="211"/>
      <c r="AM144" s="210">
        <f>(1-(AM113/30))</f>
        <v>0.96666666666666667</v>
      </c>
      <c r="AN144" s="212"/>
      <c r="AO144" s="211"/>
      <c r="AP144" s="210">
        <f>(1-(AP113/30))</f>
        <v>0.8666666666666667</v>
      </c>
      <c r="AQ144" s="212"/>
      <c r="AR144" s="212"/>
      <c r="AS144" s="212"/>
      <c r="AT144" s="211"/>
      <c r="AU144" s="213">
        <f>(1-(AU113/90))</f>
        <v>0.94444444444444442</v>
      </c>
      <c r="AV144" s="79"/>
      <c r="AW144" s="110"/>
      <c r="AX144" s="111" t="s">
        <v>255</v>
      </c>
      <c r="AY144" s="112"/>
      <c r="AZ144" s="113"/>
      <c r="BA144" s="210">
        <f>(1-(BA113/30))</f>
        <v>1</v>
      </c>
      <c r="BB144" s="211"/>
      <c r="BC144" s="210">
        <f>(1-(BC113/30))</f>
        <v>0.96666666666666667</v>
      </c>
      <c r="BD144" s="212"/>
      <c r="BE144" s="211"/>
      <c r="BF144" s="210">
        <f>(1-(BF113/30))</f>
        <v>0.93333333333333335</v>
      </c>
      <c r="BG144" s="212"/>
      <c r="BH144" s="212"/>
      <c r="BI144" s="212"/>
      <c r="BJ144" s="211"/>
      <c r="BK144" s="213">
        <f>(1-(BK113/90))</f>
        <v>0.96666666666666667</v>
      </c>
      <c r="BL144" s="144"/>
    </row>
    <row r="145" spans="15:15" ht="15.75" customHeight="1" x14ac:dyDescent="0.25">
      <c r="O145" s="214"/>
    </row>
  </sheetData>
  <mergeCells count="1254">
    <mergeCell ref="AX144:AZ144"/>
    <mergeCell ref="BA144:BB144"/>
    <mergeCell ref="BC144:BE144"/>
    <mergeCell ref="BF144:BJ144"/>
    <mergeCell ref="W144:Y144"/>
    <mergeCell ref="Z144:AD144"/>
    <mergeCell ref="AH144:AJ144"/>
    <mergeCell ref="AK144:AL144"/>
    <mergeCell ref="AM144:AO144"/>
    <mergeCell ref="AP144:AT144"/>
    <mergeCell ref="B144:D144"/>
    <mergeCell ref="E144:F144"/>
    <mergeCell ref="G144:I144"/>
    <mergeCell ref="J144:N144"/>
    <mergeCell ref="R144:T144"/>
    <mergeCell ref="U144:V144"/>
    <mergeCell ref="AK143:AL143"/>
    <mergeCell ref="AM143:AO143"/>
    <mergeCell ref="AP143:AT143"/>
    <mergeCell ref="BA143:BB143"/>
    <mergeCell ref="BC143:BE143"/>
    <mergeCell ref="BF143:BJ143"/>
    <mergeCell ref="E143:F143"/>
    <mergeCell ref="G143:I143"/>
    <mergeCell ref="J143:N143"/>
    <mergeCell ref="U143:V143"/>
    <mergeCell ref="W143:Y143"/>
    <mergeCell ref="Z143:AD143"/>
    <mergeCell ref="AK142:AL142"/>
    <mergeCell ref="AM142:AO142"/>
    <mergeCell ref="AP142:AT142"/>
    <mergeCell ref="BA142:BB142"/>
    <mergeCell ref="BC142:BE142"/>
    <mergeCell ref="BF142:BJ142"/>
    <mergeCell ref="E142:F142"/>
    <mergeCell ref="G142:I142"/>
    <mergeCell ref="J142:N142"/>
    <mergeCell ref="U142:V142"/>
    <mergeCell ref="W142:Y142"/>
    <mergeCell ref="Z142:AD142"/>
    <mergeCell ref="AK141:AL141"/>
    <mergeCell ref="AM141:AO141"/>
    <mergeCell ref="AP141:AT141"/>
    <mergeCell ref="BA141:BB141"/>
    <mergeCell ref="BC141:BE141"/>
    <mergeCell ref="BF141:BJ141"/>
    <mergeCell ref="E141:F141"/>
    <mergeCell ref="G141:I141"/>
    <mergeCell ref="J141:N141"/>
    <mergeCell ref="U141:V141"/>
    <mergeCell ref="W141:Y141"/>
    <mergeCell ref="Z141:AD141"/>
    <mergeCell ref="AK140:AL140"/>
    <mergeCell ref="AM140:AO140"/>
    <mergeCell ref="AP140:AT140"/>
    <mergeCell ref="BA140:BB140"/>
    <mergeCell ref="BC140:BE140"/>
    <mergeCell ref="BF140:BJ140"/>
    <mergeCell ref="E140:F140"/>
    <mergeCell ref="G140:I140"/>
    <mergeCell ref="J140:N140"/>
    <mergeCell ref="U140:V140"/>
    <mergeCell ref="W140:Y140"/>
    <mergeCell ref="Z140:AD140"/>
    <mergeCell ref="AK139:AL139"/>
    <mergeCell ref="AM139:AO139"/>
    <mergeCell ref="AP139:AT139"/>
    <mergeCell ref="BA139:BB139"/>
    <mergeCell ref="BC139:BE139"/>
    <mergeCell ref="BF139:BJ139"/>
    <mergeCell ref="E139:F139"/>
    <mergeCell ref="G139:I139"/>
    <mergeCell ref="J139:N139"/>
    <mergeCell ref="U139:V139"/>
    <mergeCell ref="W139:Y139"/>
    <mergeCell ref="Z139:AD139"/>
    <mergeCell ref="AK138:AL138"/>
    <mergeCell ref="AM138:AO138"/>
    <mergeCell ref="AP138:AT138"/>
    <mergeCell ref="BA138:BB138"/>
    <mergeCell ref="BC138:BE138"/>
    <mergeCell ref="BF138:BJ138"/>
    <mergeCell ref="E138:F138"/>
    <mergeCell ref="G138:I138"/>
    <mergeCell ref="J138:N138"/>
    <mergeCell ref="U138:V138"/>
    <mergeCell ref="W138:Y138"/>
    <mergeCell ref="Z138:AD138"/>
    <mergeCell ref="AK137:AL137"/>
    <mergeCell ref="AM137:AO137"/>
    <mergeCell ref="AP137:AT137"/>
    <mergeCell ref="BA137:BB137"/>
    <mergeCell ref="BC137:BE137"/>
    <mergeCell ref="BF137:BJ137"/>
    <mergeCell ref="E137:F137"/>
    <mergeCell ref="G137:I137"/>
    <mergeCell ref="J137:N137"/>
    <mergeCell ref="U137:V137"/>
    <mergeCell ref="W137:Y137"/>
    <mergeCell ref="Z137:AD137"/>
    <mergeCell ref="AK136:AL136"/>
    <mergeCell ref="AM136:AO136"/>
    <mergeCell ref="AP136:AT136"/>
    <mergeCell ref="BA136:BB136"/>
    <mergeCell ref="BC136:BE136"/>
    <mergeCell ref="BF136:BJ136"/>
    <mergeCell ref="E136:F136"/>
    <mergeCell ref="G136:I136"/>
    <mergeCell ref="J136:N136"/>
    <mergeCell ref="U136:V136"/>
    <mergeCell ref="W136:Y136"/>
    <mergeCell ref="Z136:AD136"/>
    <mergeCell ref="AK135:AL135"/>
    <mergeCell ref="AM135:AO135"/>
    <mergeCell ref="AP135:AT135"/>
    <mergeCell ref="BA135:BB135"/>
    <mergeCell ref="BC135:BE135"/>
    <mergeCell ref="BF135:BJ135"/>
    <mergeCell ref="E135:F135"/>
    <mergeCell ref="G135:I135"/>
    <mergeCell ref="J135:N135"/>
    <mergeCell ref="U135:V135"/>
    <mergeCell ref="W135:Y135"/>
    <mergeCell ref="Z135:AD135"/>
    <mergeCell ref="AK134:AL134"/>
    <mergeCell ref="AM134:AO134"/>
    <mergeCell ref="AP134:AT134"/>
    <mergeCell ref="BA134:BB134"/>
    <mergeCell ref="BC134:BE134"/>
    <mergeCell ref="BF134:BJ134"/>
    <mergeCell ref="E134:F134"/>
    <mergeCell ref="G134:I134"/>
    <mergeCell ref="J134:N134"/>
    <mergeCell ref="U134:V134"/>
    <mergeCell ref="W134:Y134"/>
    <mergeCell ref="Z134:AD134"/>
    <mergeCell ref="AK133:AL133"/>
    <mergeCell ref="AM133:AO133"/>
    <mergeCell ref="AP133:AT133"/>
    <mergeCell ref="BA133:BB133"/>
    <mergeCell ref="BC133:BE133"/>
    <mergeCell ref="BF133:BJ133"/>
    <mergeCell ref="E133:F133"/>
    <mergeCell ref="G133:I133"/>
    <mergeCell ref="J133:N133"/>
    <mergeCell ref="U133:V133"/>
    <mergeCell ref="W133:Y133"/>
    <mergeCell ref="Z133:AD133"/>
    <mergeCell ref="AK132:AL132"/>
    <mergeCell ref="AM132:AO132"/>
    <mergeCell ref="AP132:AT132"/>
    <mergeCell ref="BA132:BB132"/>
    <mergeCell ref="BC132:BE132"/>
    <mergeCell ref="BF132:BJ132"/>
    <mergeCell ref="E132:F132"/>
    <mergeCell ref="G132:I132"/>
    <mergeCell ref="J132:N132"/>
    <mergeCell ref="U132:V132"/>
    <mergeCell ref="W132:Y132"/>
    <mergeCell ref="Z132:AD132"/>
    <mergeCell ref="AK131:AL131"/>
    <mergeCell ref="AM131:AO131"/>
    <mergeCell ref="AP131:AT131"/>
    <mergeCell ref="BA131:BB131"/>
    <mergeCell ref="BC131:BE131"/>
    <mergeCell ref="BF131:BJ131"/>
    <mergeCell ref="E131:F131"/>
    <mergeCell ref="G131:I131"/>
    <mergeCell ref="J131:N131"/>
    <mergeCell ref="U131:V131"/>
    <mergeCell ref="W131:Y131"/>
    <mergeCell ref="Z131:AD131"/>
    <mergeCell ref="AK130:AL130"/>
    <mergeCell ref="AM130:AO130"/>
    <mergeCell ref="AP130:AT130"/>
    <mergeCell ref="BA130:BB130"/>
    <mergeCell ref="BC130:BE130"/>
    <mergeCell ref="BF130:BJ130"/>
    <mergeCell ref="E130:F130"/>
    <mergeCell ref="G130:I130"/>
    <mergeCell ref="J130:N130"/>
    <mergeCell ref="U130:V130"/>
    <mergeCell ref="W130:Y130"/>
    <mergeCell ref="Z130:AD130"/>
    <mergeCell ref="AK129:AL129"/>
    <mergeCell ref="AM129:AO129"/>
    <mergeCell ref="AP129:AT129"/>
    <mergeCell ref="BA129:BB129"/>
    <mergeCell ref="BC129:BE129"/>
    <mergeCell ref="BF129:BJ129"/>
    <mergeCell ref="E129:F129"/>
    <mergeCell ref="G129:I129"/>
    <mergeCell ref="J129:N129"/>
    <mergeCell ref="U129:V129"/>
    <mergeCell ref="W129:Y129"/>
    <mergeCell ref="Z129:AD129"/>
    <mergeCell ref="AK128:AL128"/>
    <mergeCell ref="AM128:AO128"/>
    <mergeCell ref="AP128:AT128"/>
    <mergeCell ref="BA128:BB128"/>
    <mergeCell ref="BC128:BE128"/>
    <mergeCell ref="BF128:BJ128"/>
    <mergeCell ref="E128:F128"/>
    <mergeCell ref="G128:I128"/>
    <mergeCell ref="J128:N128"/>
    <mergeCell ref="U128:V128"/>
    <mergeCell ref="W128:Y128"/>
    <mergeCell ref="Z128:AD128"/>
    <mergeCell ref="AK127:AL127"/>
    <mergeCell ref="AM127:AO127"/>
    <mergeCell ref="AP127:AT127"/>
    <mergeCell ref="BA127:BB127"/>
    <mergeCell ref="BC127:BE127"/>
    <mergeCell ref="BF127:BJ127"/>
    <mergeCell ref="E127:F127"/>
    <mergeCell ref="G127:I127"/>
    <mergeCell ref="J127:N127"/>
    <mergeCell ref="U127:V127"/>
    <mergeCell ref="W127:Y127"/>
    <mergeCell ref="Z127:AD127"/>
    <mergeCell ref="AK126:AL126"/>
    <mergeCell ref="AM126:AO126"/>
    <mergeCell ref="AP126:AT126"/>
    <mergeCell ref="BA126:BB126"/>
    <mergeCell ref="BC126:BE126"/>
    <mergeCell ref="BF126:BJ126"/>
    <mergeCell ref="E126:F126"/>
    <mergeCell ref="G126:I126"/>
    <mergeCell ref="J126:N126"/>
    <mergeCell ref="U126:V126"/>
    <mergeCell ref="W126:Y126"/>
    <mergeCell ref="Z126:AD126"/>
    <mergeCell ref="AK125:AL125"/>
    <mergeCell ref="AM125:AO125"/>
    <mergeCell ref="AP125:AT125"/>
    <mergeCell ref="BA125:BB125"/>
    <mergeCell ref="BC125:BE125"/>
    <mergeCell ref="BF125:BJ125"/>
    <mergeCell ref="E125:F125"/>
    <mergeCell ref="G125:I125"/>
    <mergeCell ref="J125:N125"/>
    <mergeCell ref="U125:V125"/>
    <mergeCell ref="W125:Y125"/>
    <mergeCell ref="Z125:AD125"/>
    <mergeCell ref="AK124:AL124"/>
    <mergeCell ref="AM124:AO124"/>
    <mergeCell ref="AP124:AT124"/>
    <mergeCell ref="BA124:BB124"/>
    <mergeCell ref="BC124:BE124"/>
    <mergeCell ref="BF124:BJ124"/>
    <mergeCell ref="E124:F124"/>
    <mergeCell ref="G124:I124"/>
    <mergeCell ref="J124:N124"/>
    <mergeCell ref="U124:V124"/>
    <mergeCell ref="W124:Y124"/>
    <mergeCell ref="Z124:AD124"/>
    <mergeCell ref="AK123:AL123"/>
    <mergeCell ref="AM123:AO123"/>
    <mergeCell ref="AP123:AT123"/>
    <mergeCell ref="BA123:BB123"/>
    <mergeCell ref="BC123:BE123"/>
    <mergeCell ref="BF123:BJ123"/>
    <mergeCell ref="E123:F123"/>
    <mergeCell ref="G123:I123"/>
    <mergeCell ref="J123:N123"/>
    <mergeCell ref="U123:V123"/>
    <mergeCell ref="W123:Y123"/>
    <mergeCell ref="Z123:AD123"/>
    <mergeCell ref="AK122:AL122"/>
    <mergeCell ref="AM122:AO122"/>
    <mergeCell ref="AP122:AT122"/>
    <mergeCell ref="BA122:BB122"/>
    <mergeCell ref="BC122:BE122"/>
    <mergeCell ref="BF122:BJ122"/>
    <mergeCell ref="E122:F122"/>
    <mergeCell ref="G122:I122"/>
    <mergeCell ref="J122:N122"/>
    <mergeCell ref="U122:V122"/>
    <mergeCell ref="W122:Y122"/>
    <mergeCell ref="Z122:AD122"/>
    <mergeCell ref="AK121:AL121"/>
    <mergeCell ref="AM121:AO121"/>
    <mergeCell ref="AP121:AT121"/>
    <mergeCell ref="BA121:BB121"/>
    <mergeCell ref="BC121:BE121"/>
    <mergeCell ref="BF121:BJ121"/>
    <mergeCell ref="E121:F121"/>
    <mergeCell ref="G121:I121"/>
    <mergeCell ref="J121:N121"/>
    <mergeCell ref="U121:V121"/>
    <mergeCell ref="W121:Y121"/>
    <mergeCell ref="Z121:AD121"/>
    <mergeCell ref="AK120:AL120"/>
    <mergeCell ref="AM120:AO120"/>
    <mergeCell ref="AP120:AT120"/>
    <mergeCell ref="BA120:BB120"/>
    <mergeCell ref="BC120:BE120"/>
    <mergeCell ref="BF120:BJ120"/>
    <mergeCell ref="AP119:AT119"/>
    <mergeCell ref="BA119:BB119"/>
    <mergeCell ref="BC119:BE119"/>
    <mergeCell ref="BF119:BJ119"/>
    <mergeCell ref="E120:F120"/>
    <mergeCell ref="G120:I120"/>
    <mergeCell ref="J120:N120"/>
    <mergeCell ref="U120:V120"/>
    <mergeCell ref="W120:Y120"/>
    <mergeCell ref="Z120:AD120"/>
    <mergeCell ref="BC118:BE118"/>
    <mergeCell ref="BF118:BJ118"/>
    <mergeCell ref="E119:F119"/>
    <mergeCell ref="G119:I119"/>
    <mergeCell ref="J119:N119"/>
    <mergeCell ref="U119:V119"/>
    <mergeCell ref="W119:Y119"/>
    <mergeCell ref="Z119:AD119"/>
    <mergeCell ref="AK119:AL119"/>
    <mergeCell ref="AM119:AO119"/>
    <mergeCell ref="W118:Y118"/>
    <mergeCell ref="Z118:AD118"/>
    <mergeCell ref="AK118:AL118"/>
    <mergeCell ref="AM118:AO118"/>
    <mergeCell ref="AP118:AT118"/>
    <mergeCell ref="BA118:BB118"/>
    <mergeCell ref="AK117:AL117"/>
    <mergeCell ref="AM117:AO117"/>
    <mergeCell ref="AP117:AT117"/>
    <mergeCell ref="BA117:BB117"/>
    <mergeCell ref="BC117:BE117"/>
    <mergeCell ref="BF117:BJ117"/>
    <mergeCell ref="AP116:AT116"/>
    <mergeCell ref="BA116:BB116"/>
    <mergeCell ref="BC116:BE116"/>
    <mergeCell ref="BF116:BJ116"/>
    <mergeCell ref="E117:F117"/>
    <mergeCell ref="G117:I117"/>
    <mergeCell ref="J117:N117"/>
    <mergeCell ref="U117:V117"/>
    <mergeCell ref="W117:Y117"/>
    <mergeCell ref="Z117:AD117"/>
    <mergeCell ref="BA115:BB115"/>
    <mergeCell ref="BC115:BE115"/>
    <mergeCell ref="BF115:BJ115"/>
    <mergeCell ref="E116:F116"/>
    <mergeCell ref="G116:I116"/>
    <mergeCell ref="J116:N116"/>
    <mergeCell ref="U116:V116"/>
    <mergeCell ref="W116:Y116"/>
    <mergeCell ref="Z116:AD116"/>
    <mergeCell ref="AK116:AL116"/>
    <mergeCell ref="AW114:AW143"/>
    <mergeCell ref="BA114:BB114"/>
    <mergeCell ref="BC114:BE114"/>
    <mergeCell ref="BF114:BJ114"/>
    <mergeCell ref="E115:F115"/>
    <mergeCell ref="G115:I115"/>
    <mergeCell ref="J115:N115"/>
    <mergeCell ref="U115:V115"/>
    <mergeCell ref="W115:Y115"/>
    <mergeCell ref="Z115:AD115"/>
    <mergeCell ref="W114:Y114"/>
    <mergeCell ref="Z114:AD114"/>
    <mergeCell ref="AG114:AG143"/>
    <mergeCell ref="AK114:AL114"/>
    <mergeCell ref="AM114:AO114"/>
    <mergeCell ref="AP114:AT114"/>
    <mergeCell ref="AK115:AL115"/>
    <mergeCell ref="AM115:AO115"/>
    <mergeCell ref="AP115:AT115"/>
    <mergeCell ref="AM116:AO116"/>
    <mergeCell ref="A114:A143"/>
    <mergeCell ref="E114:F114"/>
    <mergeCell ref="G114:I114"/>
    <mergeCell ref="J114:N114"/>
    <mergeCell ref="Q114:Q143"/>
    <mergeCell ref="U114:V114"/>
    <mergeCell ref="E118:F118"/>
    <mergeCell ref="G118:I118"/>
    <mergeCell ref="J118:N118"/>
    <mergeCell ref="U118:V118"/>
    <mergeCell ref="E113:F113"/>
    <mergeCell ref="G113:I113"/>
    <mergeCell ref="J113:N113"/>
    <mergeCell ref="U113:V113"/>
    <mergeCell ref="W113:Y113"/>
    <mergeCell ref="Z113:AD113"/>
    <mergeCell ref="AZ111:AZ113"/>
    <mergeCell ref="BA111:BB112"/>
    <mergeCell ref="BC111:BE112"/>
    <mergeCell ref="BF111:BJ112"/>
    <mergeCell ref="BK111:BK112"/>
    <mergeCell ref="BL111:BL113"/>
    <mergeCell ref="BA113:BB113"/>
    <mergeCell ref="BC113:BE113"/>
    <mergeCell ref="BF113:BJ113"/>
    <mergeCell ref="AP111:AT112"/>
    <mergeCell ref="AU111:AU112"/>
    <mergeCell ref="AV111:AV113"/>
    <mergeCell ref="AW111:AW113"/>
    <mergeCell ref="AX111:AX113"/>
    <mergeCell ref="AY111:AY113"/>
    <mergeCell ref="AP113:AT113"/>
    <mergeCell ref="AG111:AG113"/>
    <mergeCell ref="AH111:AH113"/>
    <mergeCell ref="AI111:AI113"/>
    <mergeCell ref="AJ111:AJ113"/>
    <mergeCell ref="AK111:AL112"/>
    <mergeCell ref="AM111:AO112"/>
    <mergeCell ref="AK113:AL113"/>
    <mergeCell ref="AM113:AO113"/>
    <mergeCell ref="T111:T113"/>
    <mergeCell ref="U111:V112"/>
    <mergeCell ref="W111:Y112"/>
    <mergeCell ref="Z111:AD112"/>
    <mergeCell ref="AE111:AE112"/>
    <mergeCell ref="AF111:AF113"/>
    <mergeCell ref="J111:N112"/>
    <mergeCell ref="O111:O112"/>
    <mergeCell ref="P111:P113"/>
    <mergeCell ref="Q111:Q113"/>
    <mergeCell ref="R111:R113"/>
    <mergeCell ref="S111:S113"/>
    <mergeCell ref="B110:D110"/>
    <mergeCell ref="R110:T110"/>
    <mergeCell ref="AH110:AJ110"/>
    <mergeCell ref="AX110:AZ110"/>
    <mergeCell ref="A111:A113"/>
    <mergeCell ref="B111:B113"/>
    <mergeCell ref="C111:C113"/>
    <mergeCell ref="D111:D113"/>
    <mergeCell ref="E111:F112"/>
    <mergeCell ref="G111:I112"/>
    <mergeCell ref="BI77:BI78"/>
    <mergeCell ref="BJ77:BJ78"/>
    <mergeCell ref="BK77:BK78"/>
    <mergeCell ref="BL77:BL79"/>
    <mergeCell ref="A80:A109"/>
    <mergeCell ref="Q80:Q109"/>
    <mergeCell ref="AG80:AG109"/>
    <mergeCell ref="AW80:AW109"/>
    <mergeCell ref="BC77:BC78"/>
    <mergeCell ref="BD77:BD78"/>
    <mergeCell ref="BE77:BE78"/>
    <mergeCell ref="BF77:BF78"/>
    <mergeCell ref="BG77:BG78"/>
    <mergeCell ref="BH77:BH78"/>
    <mergeCell ref="AW77:AW79"/>
    <mergeCell ref="AX77:AX79"/>
    <mergeCell ref="AY77:AY79"/>
    <mergeCell ref="AZ77:AZ79"/>
    <mergeCell ref="BA77:BA78"/>
    <mergeCell ref="BB77:BB78"/>
    <mergeCell ref="AQ77:AQ78"/>
    <mergeCell ref="AR77:AR78"/>
    <mergeCell ref="AS77:AS78"/>
    <mergeCell ref="AT77:AT78"/>
    <mergeCell ref="AU77:AU78"/>
    <mergeCell ref="AV77:AV79"/>
    <mergeCell ref="AK77:AK78"/>
    <mergeCell ref="AL77:AL78"/>
    <mergeCell ref="AM77:AM78"/>
    <mergeCell ref="AN77:AN78"/>
    <mergeCell ref="AO77:AO78"/>
    <mergeCell ref="AP77:AP78"/>
    <mergeCell ref="AE77:AE78"/>
    <mergeCell ref="AF77:AF79"/>
    <mergeCell ref="AG77:AG79"/>
    <mergeCell ref="AH77:AH79"/>
    <mergeCell ref="AI77:AI79"/>
    <mergeCell ref="AJ77:AJ79"/>
    <mergeCell ref="Y77:Y78"/>
    <mergeCell ref="Z77:Z78"/>
    <mergeCell ref="AA77:AA78"/>
    <mergeCell ref="AB77:AB78"/>
    <mergeCell ref="AC77:AC78"/>
    <mergeCell ref="AD77:AD78"/>
    <mergeCell ref="S77:S79"/>
    <mergeCell ref="T77:T79"/>
    <mergeCell ref="U77:U78"/>
    <mergeCell ref="V77:V78"/>
    <mergeCell ref="W77:W78"/>
    <mergeCell ref="X77:X78"/>
    <mergeCell ref="M77:M78"/>
    <mergeCell ref="N77:N78"/>
    <mergeCell ref="O77:O78"/>
    <mergeCell ref="P77:P79"/>
    <mergeCell ref="Q77:Q79"/>
    <mergeCell ref="R77:R79"/>
    <mergeCell ref="G77:G78"/>
    <mergeCell ref="H77:H78"/>
    <mergeCell ref="I77:I78"/>
    <mergeCell ref="J77:J78"/>
    <mergeCell ref="K77:K78"/>
    <mergeCell ref="L77:L78"/>
    <mergeCell ref="AX76:AZ76"/>
    <mergeCell ref="BA76:BC76"/>
    <mergeCell ref="BD76:BF76"/>
    <mergeCell ref="BG76:BJ76"/>
    <mergeCell ref="A77:A79"/>
    <mergeCell ref="B77:B79"/>
    <mergeCell ref="C77:C79"/>
    <mergeCell ref="D77:D79"/>
    <mergeCell ref="E77:E78"/>
    <mergeCell ref="F77:F78"/>
    <mergeCell ref="X76:Z76"/>
    <mergeCell ref="AA76:AD76"/>
    <mergeCell ref="AH76:AJ76"/>
    <mergeCell ref="AK76:AM76"/>
    <mergeCell ref="AN76:AP76"/>
    <mergeCell ref="AQ76:AT76"/>
    <mergeCell ref="B76:D76"/>
    <mergeCell ref="E76:G76"/>
    <mergeCell ref="H76:J76"/>
    <mergeCell ref="K76:N76"/>
    <mergeCell ref="R76:T76"/>
    <mergeCell ref="U76:W76"/>
    <mergeCell ref="AK75:AM75"/>
    <mergeCell ref="AN75:AP75"/>
    <mergeCell ref="AQ75:AT75"/>
    <mergeCell ref="BA75:BC75"/>
    <mergeCell ref="BD75:BF75"/>
    <mergeCell ref="BG75:BJ75"/>
    <mergeCell ref="E75:G75"/>
    <mergeCell ref="H75:J75"/>
    <mergeCell ref="K75:N75"/>
    <mergeCell ref="U75:W75"/>
    <mergeCell ref="X75:Z75"/>
    <mergeCell ref="AA75:AD75"/>
    <mergeCell ref="AK74:AM74"/>
    <mergeCell ref="AN74:AP74"/>
    <mergeCell ref="AQ74:AT74"/>
    <mergeCell ref="BA74:BC74"/>
    <mergeCell ref="BD74:BF74"/>
    <mergeCell ref="BG74:BJ74"/>
    <mergeCell ref="E74:G74"/>
    <mergeCell ref="H74:J74"/>
    <mergeCell ref="K74:N74"/>
    <mergeCell ref="U74:W74"/>
    <mergeCell ref="X74:Z74"/>
    <mergeCell ref="AA74:AD74"/>
    <mergeCell ref="AK73:AM73"/>
    <mergeCell ref="AN73:AP73"/>
    <mergeCell ref="AQ73:AT73"/>
    <mergeCell ref="BA73:BC73"/>
    <mergeCell ref="BD73:BF73"/>
    <mergeCell ref="BG73:BJ73"/>
    <mergeCell ref="E73:G73"/>
    <mergeCell ref="H73:J73"/>
    <mergeCell ref="K73:N73"/>
    <mergeCell ref="U73:W73"/>
    <mergeCell ref="X73:Z73"/>
    <mergeCell ref="AA73:AD73"/>
    <mergeCell ref="AK72:AM72"/>
    <mergeCell ref="AN72:AP72"/>
    <mergeCell ref="AQ72:AT72"/>
    <mergeCell ref="BA72:BC72"/>
    <mergeCell ref="BD72:BF72"/>
    <mergeCell ref="BG72:BJ72"/>
    <mergeCell ref="E72:G72"/>
    <mergeCell ref="H72:J72"/>
    <mergeCell ref="K72:N72"/>
    <mergeCell ref="U72:W72"/>
    <mergeCell ref="X72:Z72"/>
    <mergeCell ref="AA72:AD72"/>
    <mergeCell ref="AK71:AM71"/>
    <mergeCell ref="AN71:AP71"/>
    <mergeCell ref="AQ71:AT71"/>
    <mergeCell ref="BA71:BC71"/>
    <mergeCell ref="BD71:BF71"/>
    <mergeCell ref="BG71:BJ71"/>
    <mergeCell ref="E71:G71"/>
    <mergeCell ref="H71:J71"/>
    <mergeCell ref="K71:N71"/>
    <mergeCell ref="U71:W71"/>
    <mergeCell ref="X71:Z71"/>
    <mergeCell ref="AA71:AD71"/>
    <mergeCell ref="AK70:AM70"/>
    <mergeCell ref="AN70:AP70"/>
    <mergeCell ref="AQ70:AT70"/>
    <mergeCell ref="BA70:BC70"/>
    <mergeCell ref="BD70:BF70"/>
    <mergeCell ref="BG70:BJ70"/>
    <mergeCell ref="E70:G70"/>
    <mergeCell ref="H70:J70"/>
    <mergeCell ref="K70:N70"/>
    <mergeCell ref="U70:W70"/>
    <mergeCell ref="X70:Z70"/>
    <mergeCell ref="AA70:AD70"/>
    <mergeCell ref="AK69:AM69"/>
    <mergeCell ref="AN69:AP69"/>
    <mergeCell ref="AQ69:AT69"/>
    <mergeCell ref="BA69:BC69"/>
    <mergeCell ref="BD69:BF69"/>
    <mergeCell ref="BG69:BJ69"/>
    <mergeCell ref="E69:G69"/>
    <mergeCell ref="H69:J69"/>
    <mergeCell ref="K69:N69"/>
    <mergeCell ref="U69:W69"/>
    <mergeCell ref="X69:Z69"/>
    <mergeCell ref="AA69:AD69"/>
    <mergeCell ref="AK68:AM68"/>
    <mergeCell ref="AN68:AP68"/>
    <mergeCell ref="AQ68:AT68"/>
    <mergeCell ref="BA68:BC68"/>
    <mergeCell ref="BD68:BF68"/>
    <mergeCell ref="BG68:BJ68"/>
    <mergeCell ref="E68:G68"/>
    <mergeCell ref="H68:J68"/>
    <mergeCell ref="K68:N68"/>
    <mergeCell ref="U68:W68"/>
    <mergeCell ref="X68:Z68"/>
    <mergeCell ref="AA68:AD68"/>
    <mergeCell ref="AK67:AM67"/>
    <mergeCell ref="AN67:AP67"/>
    <mergeCell ref="AQ67:AT67"/>
    <mergeCell ref="BA67:BC67"/>
    <mergeCell ref="BD67:BF67"/>
    <mergeCell ref="BG67:BJ67"/>
    <mergeCell ref="E67:G67"/>
    <mergeCell ref="H67:J67"/>
    <mergeCell ref="K67:N67"/>
    <mergeCell ref="U67:W67"/>
    <mergeCell ref="X67:Z67"/>
    <mergeCell ref="AA67:AD67"/>
    <mergeCell ref="AK66:AM66"/>
    <mergeCell ref="AN66:AP66"/>
    <mergeCell ref="AQ66:AT66"/>
    <mergeCell ref="BA66:BC66"/>
    <mergeCell ref="BD66:BF66"/>
    <mergeCell ref="BG66:BJ66"/>
    <mergeCell ref="E66:G66"/>
    <mergeCell ref="H66:J66"/>
    <mergeCell ref="K66:N66"/>
    <mergeCell ref="U66:W66"/>
    <mergeCell ref="X66:Z66"/>
    <mergeCell ref="AA66:AD66"/>
    <mergeCell ref="AK65:AM65"/>
    <mergeCell ref="AN65:AP65"/>
    <mergeCell ref="AQ65:AT65"/>
    <mergeCell ref="BA65:BC65"/>
    <mergeCell ref="BD65:BF65"/>
    <mergeCell ref="BG65:BJ65"/>
    <mergeCell ref="E65:G65"/>
    <mergeCell ref="H65:J65"/>
    <mergeCell ref="K65:N65"/>
    <mergeCell ref="U65:W65"/>
    <mergeCell ref="X65:Z65"/>
    <mergeCell ref="AA65:AD65"/>
    <mergeCell ref="AK64:AM64"/>
    <mergeCell ref="AN64:AP64"/>
    <mergeCell ref="AQ64:AT64"/>
    <mergeCell ref="BA64:BC64"/>
    <mergeCell ref="BD64:BF64"/>
    <mergeCell ref="BG64:BJ64"/>
    <mergeCell ref="E64:G64"/>
    <mergeCell ref="H64:J64"/>
    <mergeCell ref="K64:N64"/>
    <mergeCell ref="U64:W64"/>
    <mergeCell ref="X64:Z64"/>
    <mergeCell ref="AA64:AD64"/>
    <mergeCell ref="AK63:AM63"/>
    <mergeCell ref="AN63:AP63"/>
    <mergeCell ref="AQ63:AT63"/>
    <mergeCell ref="BA63:BC63"/>
    <mergeCell ref="BD63:BF63"/>
    <mergeCell ref="BG63:BJ63"/>
    <mergeCell ref="E63:G63"/>
    <mergeCell ref="H63:J63"/>
    <mergeCell ref="K63:N63"/>
    <mergeCell ref="U63:W63"/>
    <mergeCell ref="X63:Z63"/>
    <mergeCell ref="AA63:AD63"/>
    <mergeCell ref="AK62:AM62"/>
    <mergeCell ref="AN62:AP62"/>
    <mergeCell ref="AQ62:AT62"/>
    <mergeCell ref="BA62:BC62"/>
    <mergeCell ref="BD62:BF62"/>
    <mergeCell ref="BG62:BJ62"/>
    <mergeCell ref="E62:G62"/>
    <mergeCell ref="H62:J62"/>
    <mergeCell ref="K62:N62"/>
    <mergeCell ref="U62:W62"/>
    <mergeCell ref="X62:Z62"/>
    <mergeCell ref="AA62:AD62"/>
    <mergeCell ref="AK61:AM61"/>
    <mergeCell ref="AN61:AP61"/>
    <mergeCell ref="AQ61:AT61"/>
    <mergeCell ref="BA61:BC61"/>
    <mergeCell ref="BD61:BF61"/>
    <mergeCell ref="BG61:BJ61"/>
    <mergeCell ref="E61:G61"/>
    <mergeCell ref="H61:J61"/>
    <mergeCell ref="K61:N61"/>
    <mergeCell ref="U61:W61"/>
    <mergeCell ref="X61:Z61"/>
    <mergeCell ref="AA61:AD61"/>
    <mergeCell ref="AK60:AM60"/>
    <mergeCell ref="AN60:AP60"/>
    <mergeCell ref="AQ60:AT60"/>
    <mergeCell ref="BA60:BC60"/>
    <mergeCell ref="BD60:BF60"/>
    <mergeCell ref="BG60:BJ60"/>
    <mergeCell ref="E60:G60"/>
    <mergeCell ref="H60:J60"/>
    <mergeCell ref="K60:N60"/>
    <mergeCell ref="U60:W60"/>
    <mergeCell ref="X60:Z60"/>
    <mergeCell ref="AA60:AD60"/>
    <mergeCell ref="AK59:AM59"/>
    <mergeCell ref="AN59:AP59"/>
    <mergeCell ref="AQ59:AT59"/>
    <mergeCell ref="BA59:BC59"/>
    <mergeCell ref="BD59:BF59"/>
    <mergeCell ref="BG59:BJ59"/>
    <mergeCell ref="E59:G59"/>
    <mergeCell ref="H59:J59"/>
    <mergeCell ref="K59:N59"/>
    <mergeCell ref="U59:W59"/>
    <mergeCell ref="X59:Z59"/>
    <mergeCell ref="AA59:AD59"/>
    <mergeCell ref="AK58:AM58"/>
    <mergeCell ref="AN58:AP58"/>
    <mergeCell ref="AQ58:AT58"/>
    <mergeCell ref="BA58:BC58"/>
    <mergeCell ref="BD58:BF58"/>
    <mergeCell ref="BG58:BJ58"/>
    <mergeCell ref="E58:G58"/>
    <mergeCell ref="H58:J58"/>
    <mergeCell ref="K58:N58"/>
    <mergeCell ref="U58:W58"/>
    <mergeCell ref="X58:Z58"/>
    <mergeCell ref="AA58:AD58"/>
    <mergeCell ref="AK57:AM57"/>
    <mergeCell ref="AN57:AP57"/>
    <mergeCell ref="AQ57:AT57"/>
    <mergeCell ref="BA57:BC57"/>
    <mergeCell ref="BD57:BF57"/>
    <mergeCell ref="BG57:BJ57"/>
    <mergeCell ref="E57:G57"/>
    <mergeCell ref="H57:J57"/>
    <mergeCell ref="K57:N57"/>
    <mergeCell ref="U57:W57"/>
    <mergeCell ref="X57:Z57"/>
    <mergeCell ref="AA57:AD57"/>
    <mergeCell ref="AK56:AM56"/>
    <mergeCell ref="AN56:AP56"/>
    <mergeCell ref="AQ56:AT56"/>
    <mergeCell ref="BA56:BC56"/>
    <mergeCell ref="BD56:BF56"/>
    <mergeCell ref="BG56:BJ56"/>
    <mergeCell ref="E56:G56"/>
    <mergeCell ref="H56:J56"/>
    <mergeCell ref="K56:N56"/>
    <mergeCell ref="U56:W56"/>
    <mergeCell ref="X56:Z56"/>
    <mergeCell ref="AA56:AD56"/>
    <mergeCell ref="AK55:AM55"/>
    <mergeCell ref="AN55:AP55"/>
    <mergeCell ref="AQ55:AT55"/>
    <mergeCell ref="BA55:BC55"/>
    <mergeCell ref="BD55:BF55"/>
    <mergeCell ref="BG55:BJ55"/>
    <mergeCell ref="E55:G55"/>
    <mergeCell ref="H55:J55"/>
    <mergeCell ref="K55:N55"/>
    <mergeCell ref="U55:W55"/>
    <mergeCell ref="X55:Z55"/>
    <mergeCell ref="AA55:AD55"/>
    <mergeCell ref="AK54:AM54"/>
    <mergeCell ref="AN54:AP54"/>
    <mergeCell ref="AQ54:AT54"/>
    <mergeCell ref="BA54:BC54"/>
    <mergeCell ref="BD54:BF54"/>
    <mergeCell ref="BG54:BJ54"/>
    <mergeCell ref="E54:G54"/>
    <mergeCell ref="H54:J54"/>
    <mergeCell ref="K54:N54"/>
    <mergeCell ref="U54:W54"/>
    <mergeCell ref="X54:Z54"/>
    <mergeCell ref="AA54:AD54"/>
    <mergeCell ref="AK53:AM53"/>
    <mergeCell ref="AN53:AP53"/>
    <mergeCell ref="AQ53:AT53"/>
    <mergeCell ref="BA53:BC53"/>
    <mergeCell ref="BD53:BF53"/>
    <mergeCell ref="BG53:BJ53"/>
    <mergeCell ref="E53:G53"/>
    <mergeCell ref="H53:J53"/>
    <mergeCell ref="K53:N53"/>
    <mergeCell ref="U53:W53"/>
    <mergeCell ref="X53:Z53"/>
    <mergeCell ref="AA53:AD53"/>
    <mergeCell ref="AK52:AM52"/>
    <mergeCell ref="AN52:AP52"/>
    <mergeCell ref="AQ52:AT52"/>
    <mergeCell ref="BA52:BC52"/>
    <mergeCell ref="BD52:BF52"/>
    <mergeCell ref="BG52:BJ52"/>
    <mergeCell ref="AQ51:AT51"/>
    <mergeCell ref="BA51:BC51"/>
    <mergeCell ref="BD51:BF51"/>
    <mergeCell ref="BG51:BJ51"/>
    <mergeCell ref="E52:G52"/>
    <mergeCell ref="H52:J52"/>
    <mergeCell ref="K52:N52"/>
    <mergeCell ref="U52:W52"/>
    <mergeCell ref="X52:Z52"/>
    <mergeCell ref="AA52:AD52"/>
    <mergeCell ref="BD50:BF50"/>
    <mergeCell ref="BG50:BJ50"/>
    <mergeCell ref="E51:G51"/>
    <mergeCell ref="H51:J51"/>
    <mergeCell ref="K51:N51"/>
    <mergeCell ref="U51:W51"/>
    <mergeCell ref="X51:Z51"/>
    <mergeCell ref="AA51:AD51"/>
    <mergeCell ref="AK51:AM51"/>
    <mergeCell ref="AN51:AP51"/>
    <mergeCell ref="X50:Z50"/>
    <mergeCell ref="AA50:AD50"/>
    <mergeCell ref="AK50:AM50"/>
    <mergeCell ref="AN50:AP50"/>
    <mergeCell ref="AQ50:AT50"/>
    <mergeCell ref="BA50:BC50"/>
    <mergeCell ref="AK49:AM49"/>
    <mergeCell ref="AN49:AP49"/>
    <mergeCell ref="AQ49:AT49"/>
    <mergeCell ref="BA49:BC49"/>
    <mergeCell ref="BD49:BF49"/>
    <mergeCell ref="BG49:BJ49"/>
    <mergeCell ref="AQ48:AT48"/>
    <mergeCell ref="BA48:BC48"/>
    <mergeCell ref="BD48:BF48"/>
    <mergeCell ref="BG48:BJ48"/>
    <mergeCell ref="E49:G49"/>
    <mergeCell ref="H49:J49"/>
    <mergeCell ref="K49:N49"/>
    <mergeCell ref="U49:W49"/>
    <mergeCell ref="X49:Z49"/>
    <mergeCell ref="AA49:AD49"/>
    <mergeCell ref="BA47:BC47"/>
    <mergeCell ref="BD47:BF47"/>
    <mergeCell ref="BG47:BJ47"/>
    <mergeCell ref="E48:G48"/>
    <mergeCell ref="H48:J48"/>
    <mergeCell ref="K48:N48"/>
    <mergeCell ref="U48:W48"/>
    <mergeCell ref="X48:Z48"/>
    <mergeCell ref="AA48:AD48"/>
    <mergeCell ref="AK48:AM48"/>
    <mergeCell ref="AW46:AW75"/>
    <mergeCell ref="BA46:BC46"/>
    <mergeCell ref="BD46:BF46"/>
    <mergeCell ref="BG46:BJ46"/>
    <mergeCell ref="E47:G47"/>
    <mergeCell ref="H47:J47"/>
    <mergeCell ref="K47:N47"/>
    <mergeCell ref="U47:W47"/>
    <mergeCell ref="X47:Z47"/>
    <mergeCell ref="AA47:AD47"/>
    <mergeCell ref="X46:Z46"/>
    <mergeCell ref="AA46:AD46"/>
    <mergeCell ref="AG46:AG75"/>
    <mergeCell ref="AK46:AM46"/>
    <mergeCell ref="AN46:AP46"/>
    <mergeCell ref="AQ46:AT46"/>
    <mergeCell ref="AK47:AM47"/>
    <mergeCell ref="AN47:AP47"/>
    <mergeCell ref="AQ47:AT47"/>
    <mergeCell ref="AN48:AP48"/>
    <mergeCell ref="A46:A75"/>
    <mergeCell ref="E46:G46"/>
    <mergeCell ref="H46:J46"/>
    <mergeCell ref="K46:N46"/>
    <mergeCell ref="Q46:Q75"/>
    <mergeCell ref="U46:W46"/>
    <mergeCell ref="E50:G50"/>
    <mergeCell ref="H50:J50"/>
    <mergeCell ref="K50:N50"/>
    <mergeCell ref="U50:W50"/>
    <mergeCell ref="E45:G45"/>
    <mergeCell ref="H45:J45"/>
    <mergeCell ref="K45:N45"/>
    <mergeCell ref="U45:W45"/>
    <mergeCell ref="X45:Z45"/>
    <mergeCell ref="AA45:AD45"/>
    <mergeCell ref="AZ43:AZ45"/>
    <mergeCell ref="BA43:BC44"/>
    <mergeCell ref="BD43:BF44"/>
    <mergeCell ref="BG43:BJ44"/>
    <mergeCell ref="BK43:BK44"/>
    <mergeCell ref="BL43:BL45"/>
    <mergeCell ref="BA45:BC45"/>
    <mergeCell ref="BD45:BF45"/>
    <mergeCell ref="BG45:BJ45"/>
    <mergeCell ref="AQ43:AT44"/>
    <mergeCell ref="AU43:AU44"/>
    <mergeCell ref="AV43:AV45"/>
    <mergeCell ref="AW43:AW45"/>
    <mergeCell ref="AX43:AX45"/>
    <mergeCell ref="AY43:AY45"/>
    <mergeCell ref="AQ45:AT45"/>
    <mergeCell ref="AG43:AG45"/>
    <mergeCell ref="AH43:AH45"/>
    <mergeCell ref="AI43:AI45"/>
    <mergeCell ref="AJ43:AJ45"/>
    <mergeCell ref="AK43:AM44"/>
    <mergeCell ref="AN43:AP44"/>
    <mergeCell ref="AK45:AM45"/>
    <mergeCell ref="AN45:AP45"/>
    <mergeCell ref="T43:T45"/>
    <mergeCell ref="U43:W44"/>
    <mergeCell ref="X43:Z44"/>
    <mergeCell ref="AA43:AD44"/>
    <mergeCell ref="AE43:AE44"/>
    <mergeCell ref="AF43:AF45"/>
    <mergeCell ref="K43:N44"/>
    <mergeCell ref="O43:O44"/>
    <mergeCell ref="P43:P45"/>
    <mergeCell ref="Q43:Q45"/>
    <mergeCell ref="R43:R45"/>
    <mergeCell ref="S43:S45"/>
    <mergeCell ref="AO42:AT42"/>
    <mergeCell ref="AX42:AZ42"/>
    <mergeCell ref="BA42:BD42"/>
    <mergeCell ref="BE42:BJ42"/>
    <mergeCell ref="A43:A45"/>
    <mergeCell ref="B43:B45"/>
    <mergeCell ref="C43:C45"/>
    <mergeCell ref="D43:D45"/>
    <mergeCell ref="E43:G44"/>
    <mergeCell ref="H43:J44"/>
    <mergeCell ref="BA41:BD41"/>
    <mergeCell ref="BE41:BJ41"/>
    <mergeCell ref="B42:D42"/>
    <mergeCell ref="E42:H42"/>
    <mergeCell ref="I42:N42"/>
    <mergeCell ref="R42:T42"/>
    <mergeCell ref="U42:X42"/>
    <mergeCell ref="Y42:AD42"/>
    <mergeCell ref="AH42:AJ42"/>
    <mergeCell ref="AK42:AN42"/>
    <mergeCell ref="E41:H41"/>
    <mergeCell ref="I41:N41"/>
    <mergeCell ref="U41:X41"/>
    <mergeCell ref="Y41:AD41"/>
    <mergeCell ref="AK41:AN41"/>
    <mergeCell ref="AO41:AT41"/>
    <mergeCell ref="BA39:BD39"/>
    <mergeCell ref="BE39:BJ39"/>
    <mergeCell ref="E40:H40"/>
    <mergeCell ref="I40:N40"/>
    <mergeCell ref="U40:X40"/>
    <mergeCell ref="Y40:AD40"/>
    <mergeCell ref="AK40:AN40"/>
    <mergeCell ref="AO40:AT40"/>
    <mergeCell ref="BA40:BD40"/>
    <mergeCell ref="BE40:BJ40"/>
    <mergeCell ref="E39:H39"/>
    <mergeCell ref="I39:N39"/>
    <mergeCell ref="U39:X39"/>
    <mergeCell ref="Y39:AD39"/>
    <mergeCell ref="AK39:AN39"/>
    <mergeCell ref="AO39:AT39"/>
    <mergeCell ref="BA37:BD37"/>
    <mergeCell ref="BE37:BJ37"/>
    <mergeCell ref="E38:H38"/>
    <mergeCell ref="I38:N38"/>
    <mergeCell ref="U38:X38"/>
    <mergeCell ref="Y38:AD38"/>
    <mergeCell ref="AK38:AN38"/>
    <mergeCell ref="AO38:AT38"/>
    <mergeCell ref="BA38:BD38"/>
    <mergeCell ref="BE38:BJ38"/>
    <mergeCell ref="E37:H37"/>
    <mergeCell ref="I37:N37"/>
    <mergeCell ref="U37:X37"/>
    <mergeCell ref="Y37:AD37"/>
    <mergeCell ref="AK37:AN37"/>
    <mergeCell ref="AO37:AT37"/>
    <mergeCell ref="BA35:BD35"/>
    <mergeCell ref="BE35:BJ35"/>
    <mergeCell ref="E36:H36"/>
    <mergeCell ref="I36:N36"/>
    <mergeCell ref="U36:X36"/>
    <mergeCell ref="Y36:AD36"/>
    <mergeCell ref="AK36:AN36"/>
    <mergeCell ref="AO36:AT36"/>
    <mergeCell ref="BA36:BD36"/>
    <mergeCell ref="BE36:BJ36"/>
    <mergeCell ref="E35:H35"/>
    <mergeCell ref="I35:N35"/>
    <mergeCell ref="U35:X35"/>
    <mergeCell ref="Y35:AD35"/>
    <mergeCell ref="AK35:AN35"/>
    <mergeCell ref="AO35:AT35"/>
    <mergeCell ref="BA33:BD33"/>
    <mergeCell ref="BE33:BJ33"/>
    <mergeCell ref="E34:H34"/>
    <mergeCell ref="I34:N34"/>
    <mergeCell ref="U34:X34"/>
    <mergeCell ref="Y34:AD34"/>
    <mergeCell ref="AK34:AN34"/>
    <mergeCell ref="AO34:AT34"/>
    <mergeCell ref="BA34:BD34"/>
    <mergeCell ref="BE34:BJ34"/>
    <mergeCell ref="E33:H33"/>
    <mergeCell ref="I33:N33"/>
    <mergeCell ref="U33:X33"/>
    <mergeCell ref="Y33:AD33"/>
    <mergeCell ref="AK33:AN33"/>
    <mergeCell ref="AO33:AT33"/>
    <mergeCell ref="BA31:BD31"/>
    <mergeCell ref="BE31:BJ31"/>
    <mergeCell ref="E32:H32"/>
    <mergeCell ref="I32:N32"/>
    <mergeCell ref="U32:X32"/>
    <mergeCell ref="Y32:AD32"/>
    <mergeCell ref="AK32:AN32"/>
    <mergeCell ref="AO32:AT32"/>
    <mergeCell ref="BA32:BD32"/>
    <mergeCell ref="BE32:BJ32"/>
    <mergeCell ref="E31:H31"/>
    <mergeCell ref="I31:N31"/>
    <mergeCell ref="U31:X31"/>
    <mergeCell ref="Y31:AD31"/>
    <mergeCell ref="AK31:AN31"/>
    <mergeCell ref="AO31:AT31"/>
    <mergeCell ref="BA29:BD29"/>
    <mergeCell ref="BE29:BJ29"/>
    <mergeCell ref="E30:H30"/>
    <mergeCell ref="I30:N30"/>
    <mergeCell ref="U30:X30"/>
    <mergeCell ref="Y30:AD30"/>
    <mergeCell ref="AK30:AN30"/>
    <mergeCell ref="AO30:AT30"/>
    <mergeCell ref="BA30:BD30"/>
    <mergeCell ref="BE30:BJ30"/>
    <mergeCell ref="E29:H29"/>
    <mergeCell ref="I29:N29"/>
    <mergeCell ref="U29:X29"/>
    <mergeCell ref="Y29:AD29"/>
    <mergeCell ref="AK29:AN29"/>
    <mergeCell ref="AO29:AT29"/>
    <mergeCell ref="BA27:BD27"/>
    <mergeCell ref="BE27:BJ27"/>
    <mergeCell ref="E28:H28"/>
    <mergeCell ref="I28:N28"/>
    <mergeCell ref="U28:X28"/>
    <mergeCell ref="Y28:AD28"/>
    <mergeCell ref="AK28:AN28"/>
    <mergeCell ref="AO28:AT28"/>
    <mergeCell ref="BA28:BD28"/>
    <mergeCell ref="BE28:BJ28"/>
    <mergeCell ref="E27:H27"/>
    <mergeCell ref="I27:N27"/>
    <mergeCell ref="U27:X27"/>
    <mergeCell ref="Y27:AD27"/>
    <mergeCell ref="AK27:AN27"/>
    <mergeCell ref="AO27:AT27"/>
    <mergeCell ref="BA25:BD25"/>
    <mergeCell ref="BE25:BJ25"/>
    <mergeCell ref="E26:H26"/>
    <mergeCell ref="I26:N26"/>
    <mergeCell ref="U26:X26"/>
    <mergeCell ref="Y26:AD26"/>
    <mergeCell ref="AK26:AN26"/>
    <mergeCell ref="AO26:AT26"/>
    <mergeCell ref="BA26:BD26"/>
    <mergeCell ref="BE26:BJ26"/>
    <mergeCell ref="E25:H25"/>
    <mergeCell ref="I25:N25"/>
    <mergeCell ref="U25:X25"/>
    <mergeCell ref="Y25:AD25"/>
    <mergeCell ref="AK25:AN25"/>
    <mergeCell ref="AO25:AT25"/>
    <mergeCell ref="BA23:BD23"/>
    <mergeCell ref="BE23:BJ23"/>
    <mergeCell ref="E24:H24"/>
    <mergeCell ref="I24:N24"/>
    <mergeCell ref="U24:X24"/>
    <mergeCell ref="Y24:AD24"/>
    <mergeCell ref="AK24:AN24"/>
    <mergeCell ref="AO24:AT24"/>
    <mergeCell ref="BA24:BD24"/>
    <mergeCell ref="BE24:BJ24"/>
    <mergeCell ref="E23:H23"/>
    <mergeCell ref="I23:N23"/>
    <mergeCell ref="U23:X23"/>
    <mergeCell ref="Y23:AD23"/>
    <mergeCell ref="AK23:AN23"/>
    <mergeCell ref="AO23:AT23"/>
    <mergeCell ref="BA21:BD21"/>
    <mergeCell ref="BE21:BJ21"/>
    <mergeCell ref="E22:H22"/>
    <mergeCell ref="I22:N22"/>
    <mergeCell ref="U22:X22"/>
    <mergeCell ref="Y22:AD22"/>
    <mergeCell ref="AK22:AN22"/>
    <mergeCell ref="AO22:AT22"/>
    <mergeCell ref="BA22:BD22"/>
    <mergeCell ref="BE22:BJ22"/>
    <mergeCell ref="E21:H21"/>
    <mergeCell ref="I21:N21"/>
    <mergeCell ref="U21:X21"/>
    <mergeCell ref="Y21:AD21"/>
    <mergeCell ref="AK21:AN21"/>
    <mergeCell ref="AO21:AT21"/>
    <mergeCell ref="BA19:BD19"/>
    <mergeCell ref="BE19:BJ19"/>
    <mergeCell ref="E20:H20"/>
    <mergeCell ref="I20:N20"/>
    <mergeCell ref="U20:X20"/>
    <mergeCell ref="Y20:AD20"/>
    <mergeCell ref="AK20:AN20"/>
    <mergeCell ref="AO20:AT20"/>
    <mergeCell ref="BA20:BD20"/>
    <mergeCell ref="BE20:BJ20"/>
    <mergeCell ref="E19:H19"/>
    <mergeCell ref="I19:N19"/>
    <mergeCell ref="U19:X19"/>
    <mergeCell ref="Y19:AD19"/>
    <mergeCell ref="AK19:AN19"/>
    <mergeCell ref="AO19:AT19"/>
    <mergeCell ref="BA17:BD17"/>
    <mergeCell ref="BE17:BJ17"/>
    <mergeCell ref="E18:H18"/>
    <mergeCell ref="I18:N18"/>
    <mergeCell ref="U18:X18"/>
    <mergeCell ref="Y18:AD18"/>
    <mergeCell ref="AK18:AN18"/>
    <mergeCell ref="AO18:AT18"/>
    <mergeCell ref="BA18:BD18"/>
    <mergeCell ref="BE18:BJ18"/>
    <mergeCell ref="E17:H17"/>
    <mergeCell ref="I17:N17"/>
    <mergeCell ref="U17:X17"/>
    <mergeCell ref="Y17:AD17"/>
    <mergeCell ref="AK17:AN17"/>
    <mergeCell ref="AO17:AT17"/>
    <mergeCell ref="BA15:BD15"/>
    <mergeCell ref="BE15:BJ15"/>
    <mergeCell ref="E16:H16"/>
    <mergeCell ref="I16:N16"/>
    <mergeCell ref="U16:X16"/>
    <mergeCell ref="Y16:AD16"/>
    <mergeCell ref="AK16:AN16"/>
    <mergeCell ref="AO16:AT16"/>
    <mergeCell ref="BA16:BD16"/>
    <mergeCell ref="BE16:BJ16"/>
    <mergeCell ref="E15:H15"/>
    <mergeCell ref="I15:N15"/>
    <mergeCell ref="U15:X15"/>
    <mergeCell ref="Y15:AD15"/>
    <mergeCell ref="AK15:AN15"/>
    <mergeCell ref="AO15:AT15"/>
    <mergeCell ref="BE13:BJ13"/>
    <mergeCell ref="E14:H14"/>
    <mergeCell ref="I14:N14"/>
    <mergeCell ref="U14:X14"/>
    <mergeCell ref="Y14:AD14"/>
    <mergeCell ref="AK14:AN14"/>
    <mergeCell ref="AO14:AT14"/>
    <mergeCell ref="BA14:BD14"/>
    <mergeCell ref="BE14:BJ14"/>
    <mergeCell ref="AW12:AW41"/>
    <mergeCell ref="BA12:BD12"/>
    <mergeCell ref="BE12:BJ12"/>
    <mergeCell ref="E13:H13"/>
    <mergeCell ref="I13:N13"/>
    <mergeCell ref="U13:X13"/>
    <mergeCell ref="Y13:AD13"/>
    <mergeCell ref="AK13:AN13"/>
    <mergeCell ref="AO13:AT13"/>
    <mergeCell ref="BA13:BD13"/>
    <mergeCell ref="BE11:BJ11"/>
    <mergeCell ref="A12:A41"/>
    <mergeCell ref="E12:H12"/>
    <mergeCell ref="I12:N12"/>
    <mergeCell ref="Q12:Q41"/>
    <mergeCell ref="U12:X12"/>
    <mergeCell ref="Y12:AD12"/>
    <mergeCell ref="AG12:AG41"/>
    <mergeCell ref="AK12:AN12"/>
    <mergeCell ref="AO12:AT12"/>
    <mergeCell ref="BE10:BJ10"/>
    <mergeCell ref="BK10:BK11"/>
    <mergeCell ref="BL10:BL11"/>
    <mergeCell ref="E11:H11"/>
    <mergeCell ref="I11:N11"/>
    <mergeCell ref="U11:X11"/>
    <mergeCell ref="Y11:AD11"/>
    <mergeCell ref="AK11:AN11"/>
    <mergeCell ref="AO11:AT11"/>
    <mergeCell ref="BA11:BD11"/>
    <mergeCell ref="AV10:AV11"/>
    <mergeCell ref="AW10:AW11"/>
    <mergeCell ref="AX10:AX11"/>
    <mergeCell ref="AY10:AY11"/>
    <mergeCell ref="AZ10:AZ11"/>
    <mergeCell ref="BA10:BD10"/>
    <mergeCell ref="AH10:AH11"/>
    <mergeCell ref="AI10:AI11"/>
    <mergeCell ref="AJ10:AJ11"/>
    <mergeCell ref="AK10:AN10"/>
    <mergeCell ref="AO10:AT10"/>
    <mergeCell ref="AU10:AU11"/>
    <mergeCell ref="T10:T11"/>
    <mergeCell ref="U10:X10"/>
    <mergeCell ref="Y10:AD10"/>
    <mergeCell ref="AE10:AE11"/>
    <mergeCell ref="AF10:AF11"/>
    <mergeCell ref="AG10:AG11"/>
    <mergeCell ref="I10:N10"/>
    <mergeCell ref="O10:O11"/>
    <mergeCell ref="P10:P11"/>
    <mergeCell ref="Q10:Q11"/>
    <mergeCell ref="R10:R11"/>
    <mergeCell ref="S10:S11"/>
    <mergeCell ref="AV8:AV9"/>
    <mergeCell ref="AW8:AW9"/>
    <mergeCell ref="AX8:BJ9"/>
    <mergeCell ref="BK8:BK9"/>
    <mergeCell ref="BL8:BL9"/>
    <mergeCell ref="A10:A11"/>
    <mergeCell ref="B10:B11"/>
    <mergeCell ref="C10:C11"/>
    <mergeCell ref="D10:D11"/>
    <mergeCell ref="E10:H10"/>
    <mergeCell ref="R8:AD9"/>
    <mergeCell ref="AE8:AE9"/>
    <mergeCell ref="AF8:AF9"/>
    <mergeCell ref="AG8:AG9"/>
    <mergeCell ref="AH8:AT9"/>
    <mergeCell ref="AU8:AU9"/>
    <mergeCell ref="A5:AU5"/>
    <mergeCell ref="A6:O6"/>
    <mergeCell ref="Q6:Y6"/>
    <mergeCell ref="Z6:AD6"/>
    <mergeCell ref="A7:AU7"/>
    <mergeCell ref="A8:A9"/>
    <mergeCell ref="B8:N9"/>
    <mergeCell ref="O8:O9"/>
    <mergeCell ref="P8:P9"/>
    <mergeCell ref="Q8:Q9"/>
    <mergeCell ref="A1:D4"/>
    <mergeCell ref="E1:AO4"/>
    <mergeCell ref="AP1:AQ1"/>
    <mergeCell ref="AR1:AU1"/>
    <mergeCell ref="AP2:AQ2"/>
    <mergeCell ref="AR2:AU2"/>
    <mergeCell ref="AP3:AQ3"/>
    <mergeCell ref="AR3:AU3"/>
    <mergeCell ref="AP4:A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Poveda Cortes</dc:creator>
  <cp:lastModifiedBy>Adriana Poveda Cortes</cp:lastModifiedBy>
  <dcterms:created xsi:type="dcterms:W3CDTF">2019-06-13T20:43:11Z</dcterms:created>
  <dcterms:modified xsi:type="dcterms:W3CDTF">2019-06-13T20:44:18Z</dcterms:modified>
</cp:coreProperties>
</file>