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5160"/>
  </bookViews>
  <sheets>
    <sheet name="Casos de Testes" sheetId="1" r:id="rId1"/>
    <sheet name="Resumo" sheetId="3" r:id="rId2"/>
    <sheet name="Riscos" sheetId="4" r:id="rId3"/>
    <sheet name="Plan2" sheetId="2" r:id="rId4"/>
  </sheets>
  <definedNames>
    <definedName name="_xlnm._FilterDatabase" localSheetId="0" hidden="1">'Casos de Testes'!$B$5:$H$140</definedName>
    <definedName name="_xlnm.Print_Area" localSheetId="0">'Casos de Testes'!$B$3:$G$25</definedName>
  </definedNames>
  <calcPr calcId="145621"/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3" i="4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D16" i="3"/>
  <c r="D17" i="3"/>
  <c r="D18" i="3"/>
  <c r="D19" i="3"/>
  <c r="D20" i="3"/>
  <c r="D15" i="3"/>
  <c r="E10" i="3"/>
  <c r="F10" i="3"/>
  <c r="G10" i="3"/>
  <c r="H10" i="3"/>
  <c r="I10" i="3"/>
  <c r="J10" i="3"/>
  <c r="D10" i="3"/>
  <c r="J6" i="3"/>
  <c r="J7" i="3"/>
  <c r="J8" i="3"/>
  <c r="J9" i="3"/>
  <c r="J5" i="3"/>
  <c r="I6" i="3"/>
  <c r="I7" i="3"/>
  <c r="I8" i="3"/>
  <c r="I9" i="3"/>
  <c r="I5" i="3"/>
  <c r="H6" i="3"/>
  <c r="H7" i="3"/>
  <c r="H8" i="3"/>
  <c r="H9" i="3"/>
  <c r="H5" i="3"/>
  <c r="G6" i="3"/>
  <c r="G7" i="3"/>
  <c r="G8" i="3"/>
  <c r="G9" i="3"/>
  <c r="G5" i="3"/>
  <c r="F6" i="3"/>
  <c r="F7" i="3"/>
  <c r="F8" i="3"/>
  <c r="F9" i="3"/>
  <c r="F5" i="3"/>
  <c r="E6" i="3"/>
  <c r="E7" i="3"/>
  <c r="E8" i="3"/>
  <c r="E9" i="3"/>
  <c r="E5" i="3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6" i="3"/>
  <c r="D7" i="3"/>
  <c r="D8" i="3"/>
  <c r="D9" i="3"/>
  <c r="D5" i="3"/>
  <c r="K138" i="2"/>
  <c r="K137" i="2"/>
  <c r="K136" i="2"/>
  <c r="K135" i="2"/>
  <c r="K134" i="2"/>
  <c r="K133" i="2"/>
  <c r="K114" i="2"/>
  <c r="K40" i="2"/>
  <c r="K17" i="2"/>
  <c r="K132" i="2"/>
  <c r="K131" i="2"/>
  <c r="K130" i="2"/>
  <c r="K123" i="2"/>
  <c r="K116" i="2"/>
  <c r="K4" i="2"/>
  <c r="K3" i="2"/>
  <c r="K127" i="2"/>
  <c r="K128" i="2"/>
  <c r="K129" i="2"/>
  <c r="K124" i="2"/>
  <c r="K125" i="2"/>
  <c r="K126" i="2"/>
  <c r="K117" i="2"/>
  <c r="K118" i="2"/>
  <c r="K119" i="2"/>
  <c r="K120" i="2"/>
  <c r="K121" i="2"/>
  <c r="K122" i="2"/>
  <c r="K107" i="2"/>
  <c r="K108" i="2"/>
  <c r="K109" i="2"/>
  <c r="K110" i="2"/>
  <c r="K111" i="2"/>
  <c r="K112" i="2"/>
  <c r="K113" i="2"/>
  <c r="K115" i="2"/>
  <c r="K97" i="2"/>
  <c r="K98" i="2"/>
  <c r="K99" i="2"/>
  <c r="K100" i="2"/>
  <c r="K101" i="2"/>
  <c r="K102" i="2"/>
  <c r="K103" i="2"/>
  <c r="K104" i="2"/>
  <c r="K105" i="2"/>
  <c r="K106" i="2"/>
  <c r="K51" i="2"/>
  <c r="K52" i="2"/>
  <c r="K53" i="2"/>
  <c r="K54" i="2"/>
  <c r="K55" i="2"/>
  <c r="K56" i="2"/>
  <c r="K57" i="2"/>
  <c r="K58" i="2"/>
  <c r="K59" i="2"/>
  <c r="K60" i="2"/>
  <c r="K61" i="2"/>
  <c r="K62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50" i="2"/>
  <c r="K49" i="2"/>
  <c r="K48" i="2"/>
  <c r="K47" i="2"/>
  <c r="K46" i="2"/>
  <c r="K45" i="2"/>
  <c r="K44" i="2"/>
  <c r="K43" i="2"/>
  <c r="K42" i="2"/>
  <c r="K41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8" i="2"/>
  <c r="K9" i="2"/>
  <c r="K10" i="2"/>
  <c r="K11" i="2"/>
  <c r="K12" i="2"/>
  <c r="K13" i="2"/>
  <c r="K14" i="2"/>
  <c r="K15" i="2"/>
  <c r="K16" i="2"/>
  <c r="K18" i="2"/>
  <c r="K19" i="2"/>
  <c r="K20" i="2"/>
  <c r="K21" i="2"/>
  <c r="K22" i="2"/>
  <c r="K23" i="2"/>
  <c r="K24" i="2"/>
  <c r="K25" i="2"/>
  <c r="K26" i="2"/>
  <c r="K5" i="2"/>
  <c r="K6" i="2"/>
  <c r="K7" i="2"/>
  <c r="K2" i="2"/>
</calcChain>
</file>

<file path=xl/sharedStrings.xml><?xml version="1.0" encoding="utf-8"?>
<sst xmlns="http://schemas.openxmlformats.org/spreadsheetml/2006/main" count="1994" uniqueCount="510">
  <si>
    <t>UC</t>
  </si>
  <si>
    <t>Objetivo</t>
  </si>
  <si>
    <t>Nome do Caso de Teste</t>
  </si>
  <si>
    <t>ID do CT</t>
  </si>
  <si>
    <t>Tipo</t>
  </si>
  <si>
    <t>Plano de Testes da Vídeo Locadora</t>
  </si>
  <si>
    <t>Tipo: FB - Fluxo Básico | FA - Fluxo Alternativo | FE - Fluxo de Exceção</t>
  </si>
  <si>
    <t>Manter Cliente</t>
  </si>
  <si>
    <t>Inclusão</t>
  </si>
  <si>
    <t>Sucesso</t>
  </si>
  <si>
    <t>Erro</t>
  </si>
  <si>
    <t>Nome inválido</t>
  </si>
  <si>
    <t xml:space="preserve"> - </t>
  </si>
  <si>
    <t>Não preenchido</t>
  </si>
  <si>
    <t>Apenas números</t>
  </si>
  <si>
    <t>Nome sem sobrenome</t>
  </si>
  <si>
    <t>Telefone Inválido</t>
  </si>
  <si>
    <t>Celular Inválido</t>
  </si>
  <si>
    <t>Data de nascimento inválida</t>
  </si>
  <si>
    <t>CEP Inválido</t>
  </si>
  <si>
    <t>Endereço inválido</t>
  </si>
  <si>
    <t>CPF Inválido</t>
  </si>
  <si>
    <t>Caracteres AlfaNuméricos</t>
  </si>
  <si>
    <t>Sem DDD</t>
  </si>
  <si>
    <t>Dígito verificador inválido</t>
  </si>
  <si>
    <t>Data Inválida</t>
  </si>
  <si>
    <t>Menor que 18 anos</t>
  </si>
  <si>
    <t>Não cadastrado</t>
  </si>
  <si>
    <t>Acima de 10 Km</t>
  </si>
  <si>
    <t>Número inválido</t>
  </si>
  <si>
    <t>Alteração</t>
  </si>
  <si>
    <t>Exclusão</t>
  </si>
  <si>
    <t>Cliente com filmes alugados</t>
  </si>
  <si>
    <t>Nome</t>
  </si>
  <si>
    <t>Nome Parcial</t>
  </si>
  <si>
    <t>Nome Completo</t>
  </si>
  <si>
    <t>Não Encontrado</t>
  </si>
  <si>
    <t>CEP</t>
  </si>
  <si>
    <t>Não encontrado</t>
  </si>
  <si>
    <t>Endereço</t>
  </si>
  <si>
    <t>Endereço Parcial</t>
  </si>
  <si>
    <t>Endereço Completo</t>
  </si>
  <si>
    <t>Bairro</t>
  </si>
  <si>
    <t>Bairro Parcial</t>
  </si>
  <si>
    <t>Bairro Completo</t>
  </si>
  <si>
    <t>Manter Filme</t>
  </si>
  <si>
    <t>Gênero</t>
  </si>
  <si>
    <t>Ator Principal 1</t>
  </si>
  <si>
    <t>Ano</t>
  </si>
  <si>
    <t>Ator Principal 2</t>
  </si>
  <si>
    <t>Diretor</t>
  </si>
  <si>
    <t>Caracteres AlfaNumericos</t>
  </si>
  <si>
    <t>Inválido</t>
  </si>
  <si>
    <t>Posterior ao ano atual</t>
  </si>
  <si>
    <t>Pesquisa</t>
  </si>
  <si>
    <t>Filme Alugado</t>
  </si>
  <si>
    <t>Nome Diretor Parcial</t>
  </si>
  <si>
    <t>Nome Diretor Completo</t>
  </si>
  <si>
    <t>Emprestar Filme</t>
  </si>
  <si>
    <t>Presencialmente</t>
  </si>
  <si>
    <t>Cliente Bloqueado</t>
  </si>
  <si>
    <t>Distância acima de 10Km</t>
  </si>
  <si>
    <t>Internet</t>
  </si>
  <si>
    <t>Filme Indisponível</t>
  </si>
  <si>
    <t>Distância acima de 10 Km</t>
  </si>
  <si>
    <t>Estorno de Aluguel</t>
  </si>
  <si>
    <t>Cliente não localizado na residência</t>
  </si>
  <si>
    <t>Devolver Filme</t>
  </si>
  <si>
    <t>Entrega em dia</t>
  </si>
  <si>
    <t>Entrega em atraso</t>
  </si>
  <si>
    <t>Reagendamento de entrega sem multa</t>
  </si>
  <si>
    <t>Reagendamento de entrega com multa</t>
  </si>
  <si>
    <t>Gerar Relatório de Faturamento</t>
  </si>
  <si>
    <t>Faturamento por filme</t>
  </si>
  <si>
    <t>Permissão Negada</t>
  </si>
  <si>
    <t>Sem dados para o Período</t>
  </si>
  <si>
    <t>Faturamento por cliente</t>
  </si>
  <si>
    <t>Data de nascimento igual a 18 anos</t>
  </si>
  <si>
    <t>Endereço com raio igual a 10 Km</t>
  </si>
  <si>
    <t>Disponibilidade</t>
  </si>
  <si>
    <t>Mensagem de erro devido a WebService de Correios indisponível</t>
  </si>
  <si>
    <t>Geo Localização</t>
  </si>
  <si>
    <t>Mensagem de erro devido a Google Maps indisponível</t>
  </si>
  <si>
    <t>Email</t>
  </si>
  <si>
    <t>Mensagem de erro devido a servidor de email indisponível</t>
  </si>
  <si>
    <t>Resposta de erro ao enviar e-mail</t>
  </si>
  <si>
    <t>Valor Duplicado</t>
  </si>
  <si>
    <t>Filme inativo</t>
  </si>
  <si>
    <t>Desempenho</t>
  </si>
  <si>
    <t>Duração</t>
  </si>
  <si>
    <t>Vazão</t>
  </si>
  <si>
    <t>Garantir que o tempo de resposta da pesquisa do CEP seja menor que 2 segundos</t>
  </si>
  <si>
    <t>Garantir que a pesquisa do CEP consiga atender a 10 requisições por segundo num tempo menor que 5 segundos</t>
  </si>
  <si>
    <t>Garantir que o tempo de resposta da pesquisa do Google Maps seja menor que 2 segundos</t>
  </si>
  <si>
    <t>Garantir que a pesquisa do Google Maps consiga atender a 10 requisições por segundo num tempo menor que 5 segundos</t>
  </si>
  <si>
    <t>Garantir que o tempo de resposta da pesquisa do servidor de email seja menor que 2 segundos</t>
  </si>
  <si>
    <t>Garantir que o servidor de email consiga atender a 10 requisições por segundo num tempo menor que 5 segundos</t>
  </si>
  <si>
    <t>Manter Cliente - Inclusão - Sucesso</t>
  </si>
  <si>
    <t>Manter Cliente - Inclusão - Sucesso - Data de nascimento igual a 18 anos</t>
  </si>
  <si>
    <t>Manter Cliente - Inclusão - Sucesso - Endereço com raio igual a 10 Km</t>
  </si>
  <si>
    <t>Manter Cliente - Inclusão - Erro - Nome inválido - Não preenchido</t>
  </si>
  <si>
    <t>Manter Cliente - Inclusão - Erro - Nome inválido - Apenas números</t>
  </si>
  <si>
    <t>Manter Cliente - Inclusão - Erro - Nome inválido - Nome sem sobrenome</t>
  </si>
  <si>
    <t>Manter Cliente - Inclusão - Erro - Telefone Inválido - Não preenchido</t>
  </si>
  <si>
    <t>Manter Cliente - Inclusão - Erro - Telefone Inválido - Caracteres AlfaNuméricos</t>
  </si>
  <si>
    <t>Manter Cliente - Inclusão - Erro - Telefone Inválido - Sem DDD</t>
  </si>
  <si>
    <t>Manter Cliente - Inclusão - Erro - Celular Inválido - Não preenchido</t>
  </si>
  <si>
    <t>Manter Cliente - Inclusão - Erro - Celular Inválido - Caracteres AlfaNuméricos</t>
  </si>
  <si>
    <t>Manter Cliente - Inclusão - Erro - Celular Inválido - Sem DDD</t>
  </si>
  <si>
    <t>Manter Cliente - Inclusão - Erro - CPF Inválido - Não preenchido</t>
  </si>
  <si>
    <t>Manter Cliente - Inclusão - Erro - CPF Inválido - Caracteres AlfaNuméricos</t>
  </si>
  <si>
    <t>Manter Cliente - Inclusão - Erro - CPF Inválido - Dígito verificador inválido</t>
  </si>
  <si>
    <t>Manter Cliente - Inclusão - Erro - CPF Inválido - Valor Duplicado</t>
  </si>
  <si>
    <t>Manter Cliente - Inclusão - Erro - Data de nascimento inválida - Não preenchido</t>
  </si>
  <si>
    <t>Manter Cliente - Inclusão - Erro - Data de nascimento inválida - Data Inválida</t>
  </si>
  <si>
    <t>Manter Cliente - Inclusão - Erro - Data de nascimento inválida - Menor que 18 anos</t>
  </si>
  <si>
    <t>Manter Cliente - Inclusão - Erro - CEP Inválido - Não preenchido</t>
  </si>
  <si>
    <t>Manter Cliente - Inclusão - Erro - CEP Inválido - Caracteres AlfaNuméricos</t>
  </si>
  <si>
    <t>Manter Cliente - Inclusão - Erro - CEP Inválido - Não cadastrado</t>
  </si>
  <si>
    <t>Manter Cliente - Inclusão - Erro - CEP Inválido - Acima de 10 Km</t>
  </si>
  <si>
    <t>Manter Cliente - Inclusão - Erro - Endereço inválido - Número inválido</t>
  </si>
  <si>
    <t>Manter Cliente - Inclusão - Erro - Endereço inválido - Acima de 10 Km</t>
  </si>
  <si>
    <t>Manter Cliente - Alteração - Sucesso</t>
  </si>
  <si>
    <t>Manter Cliente - Alteração - Erro - Nome inválido - Não preenchido</t>
  </si>
  <si>
    <t>Manter Cliente - Alteração - Erro - Nome inválido - Apenas números</t>
  </si>
  <si>
    <t>Manter Cliente - Alteração - Erro - Nome inválido - Nome sem sobrenome</t>
  </si>
  <si>
    <t>Manter Cliente - Alteração - Erro - Telefone Inválido - Não preenchido</t>
  </si>
  <si>
    <t>Manter Cliente - Alteração - Erro - Telefone Inválido - Caracteres AlfaNuméricos</t>
  </si>
  <si>
    <t>Manter Cliente - Alteração - Erro - Telefone Inválido - Sem DDD</t>
  </si>
  <si>
    <t>Manter Cliente - Alteração - Erro - Celular Inválido - Não preenchido</t>
  </si>
  <si>
    <t>Manter Cliente - Alteração - Erro - Celular Inválido - Caracteres AlfaNuméricos</t>
  </si>
  <si>
    <t>Manter Cliente - Alteração - Erro - Celular Inválido - Sem DDD</t>
  </si>
  <si>
    <t>Manter Cliente - Alteração - Erro - CPF Inválido - Não preenchido</t>
  </si>
  <si>
    <t>Manter Cliente - Alteração - Erro - CPF Inválido - Caracteres AlfaNuméricos</t>
  </si>
  <si>
    <t>Manter Cliente - Alteração - Erro - CPF Inválido - Dígito verificador inválido</t>
  </si>
  <si>
    <t>Manter Cliente - Alteração - Erro - CPF Inválido - Valor Duplicado</t>
  </si>
  <si>
    <t>Manter Cliente - Alteração - Erro - Data de nascimento inválida - Não preenchido</t>
  </si>
  <si>
    <t>Manter Cliente - Alteração - Erro - Data de nascimento inválida - Data Inválida</t>
  </si>
  <si>
    <t>Manter Cliente - Alteração - Erro - Data de nascimento inválida - Menor que 18 anos</t>
  </si>
  <si>
    <t>Manter Cliente - Alteração - Erro - CEP Inválido - Não preenchido</t>
  </si>
  <si>
    <t>Manter Cliente - Alteração - Erro - CEP Inválido - Caracteres AlfaNuméricos</t>
  </si>
  <si>
    <t>Manter Cliente - Alteração - Erro - CEP Inválido - Não cadastrado</t>
  </si>
  <si>
    <t>Manter Cliente - Alteração - Erro - CEP Inválido - Acima de 10 Km</t>
  </si>
  <si>
    <t>Manter Cliente - Alteração - Erro - Endereço inválido - Número inválido</t>
  </si>
  <si>
    <t>Manter Cliente - Alteração - Erro - Endereço inválido - Acima de 10 Km</t>
  </si>
  <si>
    <t>Manter Cliente - Exclusão - Sucesso</t>
  </si>
  <si>
    <t>Manter Cliente - Exclusão - Erro - Cliente com filmes alugados</t>
  </si>
  <si>
    <t>Manter Cliente - Pesquisa - Sucesso - Nome - Nome Parcial</t>
  </si>
  <si>
    <t>Manter Cliente - Pesquisa - Erro - Nome - Nome Completo</t>
  </si>
  <si>
    <t>Manter Cliente - Pesquisa - Erro - Nome - Não Encontrado</t>
  </si>
  <si>
    <t>Manter Cliente - Pesquisa - Sucesso - CEP</t>
  </si>
  <si>
    <t>Manter Cliente - Pesquisa - Erro - CEP - Não encontrado</t>
  </si>
  <si>
    <t>Manter Cliente - Pesquisa - Sucesso - Endereço - Endereço Parcial</t>
  </si>
  <si>
    <t>Manter Cliente - Pesquisa - Sucesso - Endereço - Endereço Completo</t>
  </si>
  <si>
    <t>Manter Cliente - Pesquisa - Erro - Endereço - Não encontrado</t>
  </si>
  <si>
    <t>Manter Cliente - Pesquisa - Sucesso - Bairro - Bairro Parcial</t>
  </si>
  <si>
    <t>Manter Cliente - Pesquisa - Sucesso - Bairro - Bairro Completo</t>
  </si>
  <si>
    <t>Manter Cliente - Pesquisa - Erro - Bairro - Não encontrado</t>
  </si>
  <si>
    <t>Manter Filme - Inclusão - Sucesso</t>
  </si>
  <si>
    <t>Manter Filme - Inclusão - Erro - Nome - Não preenchido</t>
  </si>
  <si>
    <t>Manter Filme - Inclusão - Erro - Gênero - Não preenchido</t>
  </si>
  <si>
    <t>Manter Filme - Inclusão - Erro - Gênero - Inválido</t>
  </si>
  <si>
    <t>Manter Filme - Inclusão - Erro - Ano - Não preenchido</t>
  </si>
  <si>
    <t>Manter Filme - Inclusão - Erro - Ano - Posterior ao ano atual</t>
  </si>
  <si>
    <t>Manter Filme - Inclusão - Erro - Ator Principal 1 - Não preenchido</t>
  </si>
  <si>
    <t>Manter Filme - Inclusão - Erro - Ator Principal 1 - Apenas números</t>
  </si>
  <si>
    <t>Manter Filme - Inclusão - Erro - Ator Principal 1 - Nome sem sobrenome</t>
  </si>
  <si>
    <t>Manter Filme - Inclusão - Erro - Ator Principal 2 - Não preenchido</t>
  </si>
  <si>
    <t>Manter Filme - Inclusão - Erro - Ator Principal 2 - Apenas números</t>
  </si>
  <si>
    <t>Manter Filme - Inclusão - Erro - Ator Principal 2 - Nome sem sobrenome</t>
  </si>
  <si>
    <t>Manter Filme - Inclusão - Erro - Diretor - Não preenchido</t>
  </si>
  <si>
    <t>Manter Filme - Inclusão - Erro - Diretor - Apenas números</t>
  </si>
  <si>
    <t>Manter Filme - Inclusão - Erro - Diretor - Nome sem sobrenome</t>
  </si>
  <si>
    <t>Manter Filme - Alteração - Sucesso</t>
  </si>
  <si>
    <t>Manter Filme - Alteração - Erro - Nome - Não preenchido</t>
  </si>
  <si>
    <t>Manter Filme - Alteração - Erro - Gênero - Não preenchido</t>
  </si>
  <si>
    <t>Manter Filme - Alteração - Erro - Gênero - Inválido</t>
  </si>
  <si>
    <t>Manter Filme - Alteração - Erro - Ano - Não preenchido</t>
  </si>
  <si>
    <t>Manter Filme - Alteração - Erro - Ano - Posterior ao ano atual</t>
  </si>
  <si>
    <t>Manter Filme - Alteração - Erro - Ator Principal 1 - Não preenchido</t>
  </si>
  <si>
    <t>Manter Filme - Alteração - Erro - Ator Principal 1 - Apenas números</t>
  </si>
  <si>
    <t>Manter Filme - Alteração - Erro - Ator Principal 1 - Nome sem sobrenome</t>
  </si>
  <si>
    <t>Manter Filme - Alteração - Erro - Ator Principal 2 - Não preenchido</t>
  </si>
  <si>
    <t>Manter Filme - Alteração - Erro - Ator Principal 2 - Apenas números</t>
  </si>
  <si>
    <t>Manter Filme - Alteração - Erro - Ator Principal 2 - Nome sem sobrenome</t>
  </si>
  <si>
    <t>Manter Filme - Alteração - Erro - Diretor - Não preenchido</t>
  </si>
  <si>
    <t>Manter Filme - Alteração - Erro - Diretor - Apenas números</t>
  </si>
  <si>
    <t>Manter Filme - Alteração - Erro - Diretor - Nome sem sobrenome</t>
  </si>
  <si>
    <t>Manter Filme - Exclusão - Sucesso</t>
  </si>
  <si>
    <t>Manter Filme - Exclusão - Erro - Filme Alugado</t>
  </si>
  <si>
    <t>Manter Filme - Pesquisa - Sucesso - Nome - Nome Parcial</t>
  </si>
  <si>
    <t>Manter Filme - Pesquisa - Sucesso - Nome - Nome Completo</t>
  </si>
  <si>
    <t>Manter Filme - Pesquisa - Erro - Nome - Não Encontrado</t>
  </si>
  <si>
    <t>Manter Filme - Pesquisa - Sucesso - Ano</t>
  </si>
  <si>
    <t>Manter Filme - Pesquisa - Erro - Ano - Não Encontrado</t>
  </si>
  <si>
    <t>Manter Filme - Pesquisa - Sucesso - Diretor - Nome Diretor Parcial</t>
  </si>
  <si>
    <t>Manter Filme - Pesquisa - Sucesso - Diretor - Nome Diretor Completo</t>
  </si>
  <si>
    <t>Manter Filme - Pesquisa - Erro - Diretor - Não Encontrado</t>
  </si>
  <si>
    <t>Manter Filme - Pesquisa - Sucesso - Gênero</t>
  </si>
  <si>
    <t>Manter Filme - Pesquisa - Erro - Gênero - Não Encontrado</t>
  </si>
  <si>
    <t>Emprestar Filme - Presencialmente - Sucesso</t>
  </si>
  <si>
    <t>Emprestar Filme - Presencialmente - Erro - Cliente Bloqueado</t>
  </si>
  <si>
    <t>Emprestar Filme - Presencialmente - Erro - Distância acima de 10Km</t>
  </si>
  <si>
    <t>Emprestar Filme - Internet - Sucesso</t>
  </si>
  <si>
    <t>Emprestar Filme - Internet - Erro - Cliente Bloqueado</t>
  </si>
  <si>
    <t>Emprestar Filme - Internet - Erro - Filme Indisponível</t>
  </si>
  <si>
    <t>Emprestar Filme - Internet - Erro - Distância acima de 10 Km</t>
  </si>
  <si>
    <t>Emprestar Filme - Internet - Erro - Filme inativo</t>
  </si>
  <si>
    <t>Emprestar Filme - Internet - Erro - Estorno de Aluguel - Cliente não localizado na residência</t>
  </si>
  <si>
    <t>Emprestar Filme - Internet - Erro - Resposta de erro ao enviar e-mail</t>
  </si>
  <si>
    <t>Devolver Filme - Presencialmente - Sucesso - Entrega em dia</t>
  </si>
  <si>
    <t>Devolver Filme - Presencialmente - Sucesso - Entrega em atraso</t>
  </si>
  <si>
    <t>Devolver Filme - Internet - Sucesso - Entrega em dia</t>
  </si>
  <si>
    <t>Devolver Filme - Internet - Sucesso - Entrega em atraso</t>
  </si>
  <si>
    <t>Devolver Filme - Internet - Sucesso - Reagendamento de entrega sem multa</t>
  </si>
  <si>
    <t>Devolver Filme - Internet - Sucesso - Reagendamento de entrega com multa</t>
  </si>
  <si>
    <t>Devolver Filme - Internet - Erro - Resposta de erro ao enviar e-mail</t>
  </si>
  <si>
    <t>Gerar Relatório de Faturamento - Faturamento por filme - Sucesso</t>
  </si>
  <si>
    <t>Gerar Relatório de Faturamento - Faturamento por filme - Erro - Permissão Negada</t>
  </si>
  <si>
    <t>Gerar Relatório de Faturamento - Faturamento por filme - Erro - Sem dados para o Período</t>
  </si>
  <si>
    <t>Gerar Relatório de Faturamento - Faturamento por cliente - Sucesso</t>
  </si>
  <si>
    <t>Gerar Relatório de Faturamento - Faturamento por cliente - Erro - Permissão Negada</t>
  </si>
  <si>
    <t>Gerar Relatório de Faturamento - Faturamento por cliente - Erro - Sem dados para o Período</t>
  </si>
  <si>
    <t>Disponibilidade - CEP - Erro - Mensagem de erro devido a WebService de Correios indisponível</t>
  </si>
  <si>
    <t>Disponibilidade - Geo Localização - Erro - Mensagem de erro devido a Google Maps indisponível</t>
  </si>
  <si>
    <t>Disponibilidade - Email - Erro - Mensagem de erro devido a servidor de email indisponível</t>
  </si>
  <si>
    <t>Garantir que seja incluído um cliente considerado válido seja incluído com sucesso.</t>
  </si>
  <si>
    <t>Garantir que um cliente que complete 18 anos do dia do cadastro seja incluído com sucesso.</t>
  </si>
  <si>
    <t>Garantir que um cliente que more a exatamente 10 Km da Locadora seja incluído com sucesso.</t>
  </si>
  <si>
    <t>Garantir que o sistema não permite a inclusão de um nome inválido.</t>
  </si>
  <si>
    <t>Garantir que o sistema não permite a inclusão de um nome incompleto.</t>
  </si>
  <si>
    <t>Garantir que o sistema não permite a inclusão de um cliente sem um telefone fixo para contato.</t>
  </si>
  <si>
    <t>Garantir que o sistema não grave telefones incorretos.</t>
  </si>
  <si>
    <t>Garantir que o sistema não aceite telefones sem DDD.</t>
  </si>
  <si>
    <t>Garantir que o sistema não permite a inclusão de um cliente sem um celular para contato.</t>
  </si>
  <si>
    <t>Garantir que o sistema não grave celulares incorretos.</t>
  </si>
  <si>
    <t>Garantir que o sistema não aceite celulares sem DDD.</t>
  </si>
  <si>
    <t>Garantir que o sistema não permite a inclusão de um cliente sem CPF.</t>
  </si>
  <si>
    <t>Garantir que o sistema não aceita ainclusão de CPF com valor incorreto.</t>
  </si>
  <si>
    <t>Garantir que o sistema não aceita a inclusão de CPF inconsistente.</t>
  </si>
  <si>
    <t>Garantir que o sistema não permite a duplicidade de informações de clientes.</t>
  </si>
  <si>
    <t>Garantir que o sistema não permite a inclusão de um cliente sem o preenchimento de sua data de nascimento.</t>
  </si>
  <si>
    <t>Garantir que o sistema não aceita datas de nascimento incorretas.</t>
  </si>
  <si>
    <t>Garnatir que o sistema não permite a inclusão de um cliente menor de 18 anos.</t>
  </si>
  <si>
    <t>Garantir que o sistema não permite a inclusão de um cliente sem CEP.</t>
  </si>
  <si>
    <t>Garantir que o sistema não permite a inclusão de CEP incorreto.</t>
  </si>
  <si>
    <t>Garantir que o sistema não permite a inclusão de CEP inconsistente.</t>
  </si>
  <si>
    <t>Garantir que o sistema não permite a inclusão de um cliente que more a mais de 10 Km da Locadora.</t>
  </si>
  <si>
    <t>Garantir que o sistema não aceite endereços incorretos.</t>
  </si>
  <si>
    <t>Garantir que o sistema não permite a inclusão de um cliente sem nome.</t>
  </si>
  <si>
    <t>Garantir que o sistema altera o estado de um cliente excluído para inativo.</t>
  </si>
  <si>
    <t>Garantir que o sistema não permite a exclusão de um cliente com filmes alugados.</t>
  </si>
  <si>
    <t>Garantir que o sistema permite a consulta de clientes por nome incompleto.</t>
  </si>
  <si>
    <t>Garantir que o sistema permite a consulta de clientes por nome completo.</t>
  </si>
  <si>
    <t>Garantir que o sistema apresenta correntamente a mensagem de registro não localizado para um cliente que não cadastrado.</t>
  </si>
  <si>
    <t>Garantir que o sistema apresenta correntamente todos os clientes que moram no CEP informado.</t>
  </si>
  <si>
    <t>Garantir que o sistema apresenta corretamente a mensagem de registro não localizado para um CEP que não exista cadastrado.</t>
  </si>
  <si>
    <t>Garantir que o sistema apresenta correntamente todos os clientes que moram no endereço parcialmente informado.</t>
  </si>
  <si>
    <t>Garantir que o sistema apresenta corretamente o cliente que mora no endereço informado.</t>
  </si>
  <si>
    <t>Garantir que o sistema apresenta corretamente a mensagem de registro não localizado para um endereço que não cadastrado.</t>
  </si>
  <si>
    <t>Garantir que o sistema apresenta correntamente todos os clientes que moram no bairro parcialmente informado.</t>
  </si>
  <si>
    <t>Garantir que o sistema apresenta corretamente os clientes que moram no bairro informado.</t>
  </si>
  <si>
    <t>Garantir que o sistema apresenta corretamente a mensagem de registro não localizado para um bairro que não cadastrado.</t>
  </si>
  <si>
    <t>Garantir que o sistema permite a inclusão de um filme com todos os dados válidos.</t>
  </si>
  <si>
    <t>Garantir que o sistema não permite a inclusão de um filme sem nome.</t>
  </si>
  <si>
    <t>Garantir que o sistema não permite a inclusão de um fime sem que seja informado um gênero.</t>
  </si>
  <si>
    <t>Garantir que o sistema não permite a inclusão de um filme com um gênero inconsistente.</t>
  </si>
  <si>
    <t>Garantir que o sistema não permite a inclusão de um filme sem que seja informado o seu ano.</t>
  </si>
  <si>
    <t>Garantir que o sistema não permite a inclusão de um filme com um ano inconsistente.</t>
  </si>
  <si>
    <t>Garnatir que o sistema não permite a gravação de um filme sem que seja informado o nome do ator principal.</t>
  </si>
  <si>
    <t>Garantir que o sistema não permite a gravação de um filme com um nome de ator principal inconsistente.</t>
  </si>
  <si>
    <t>Garantir que o sistema não permite a gravação de um filme com um nome de ator principal inválido.</t>
  </si>
  <si>
    <t>Garnatir que o sistema não permite a gravação de um filme sem que seja informado o nome do ator secundário.</t>
  </si>
  <si>
    <t>Garantir que o sistema não permite a gravação de um filme com um nome de ator secundário inválido.</t>
  </si>
  <si>
    <t>Garantir que o sistema não permite a gravação de um filme com um nome de ator secundário inconsistente.</t>
  </si>
  <si>
    <t>Garnatir que o sistema não permite a gravação de um filme sem que seja informado o nome do diretor.</t>
  </si>
  <si>
    <t>Garantir que o sistema não permite a gravação de um filme com um nome de diretor inválido.</t>
  </si>
  <si>
    <t>Garantir que o sistema não permite a gravação de um filme com um nome de diretor inconsistente.</t>
  </si>
  <si>
    <t>Garantir que o sistema permite a alteração de um filme com todos os dados válidos.</t>
  </si>
  <si>
    <t>Garantir que o sistema não permite a alteração de um filme sem nome.</t>
  </si>
  <si>
    <t>Garantir que o sistema não permite a alteração de um fime sem que seja informado um gênero.</t>
  </si>
  <si>
    <t>Garantir que o sistema não permite a alteração de um filme com um gênero inconsistente.</t>
  </si>
  <si>
    <t>Garantir que o sistema não permite a alteração de um filme sem que seja informado o seu ano.</t>
  </si>
  <si>
    <t>Garantir que o sistema não permite a alteração de um filme com um ano inconsistente.</t>
  </si>
  <si>
    <t>Garnatir que o sistema não permite a alteração de um filme sem que seja informado o nome do ator principal.</t>
  </si>
  <si>
    <t>Garantir que o sistema não permite a alteração de um filme com um nome de ator principal inválido.</t>
  </si>
  <si>
    <t>Garantir que o sistema não permite a alteração de um filme com um nome de ator principal inconsistente.</t>
  </si>
  <si>
    <t>Garnatir que o sistema não permite a alteração de um filme sem que seja informado o nome do ator secundário.</t>
  </si>
  <si>
    <t>Garantir que o sistema não permite a alteração de um filme com um nome de ator secundário inválido.</t>
  </si>
  <si>
    <t>Garantir que o sistema não permite a alteração de um filme com um nome de ator secundário inconsistente.</t>
  </si>
  <si>
    <t>Garantir que o sistema não permite a alteração de um filme com um nome de diretor inválido.</t>
  </si>
  <si>
    <t>Garantir que o sistema não permite a alteração de um filme com um nome de diretor inconsistente.</t>
  </si>
  <si>
    <t>Garantir que o sistema altera o estado de um filme excluído para inativo.</t>
  </si>
  <si>
    <t>Garantir que o sistema não permite a exclusão de um filme alugado.</t>
  </si>
  <si>
    <t>Garantir que o sistema apresenta o resultado correto para a pesquisa de filmes informando o nome parcial.</t>
  </si>
  <si>
    <t>Garantir que o sistema apresenta o resultado correto para a pesquisa de filmes informando o nome completo.</t>
  </si>
  <si>
    <t>Garantir que o sistema apresenta corretamente a mensagem de filme não localizado para um filme que não cadastrado.</t>
  </si>
  <si>
    <t>Garantir que o sistema apresenta corretamente a mensagem de filme não localizado para um ano que não tenha filmes gravados.</t>
  </si>
  <si>
    <t>Garantir que o sistema apresenta o resultado correto para a pesquisa de filmes do ano informado.</t>
  </si>
  <si>
    <t>Garantir que o sistema apresenta o resultado correto para a pesquisa de filmes informando o nome parcial do diretor.</t>
  </si>
  <si>
    <t>Garantir que o sistema apresenta o resultado correto para a pesquisa de filmes informando o nome completo do diretor.</t>
  </si>
  <si>
    <t>Garantir que o sistema apresenta corretamente a mensagem de filme não localizado para um diretor que não cadastrado.</t>
  </si>
  <si>
    <t>Garantir que o sistema apresenta o resultado correto para a pesquisa de filmes do gênero informado.</t>
  </si>
  <si>
    <t>Garantir que o sistema apresenta corretamente a mensagem de filme não localizado para um gênero que não tenha filmes gravados.</t>
  </si>
  <si>
    <t>Garantir que o sistema efetua corretamente o empréstimo de filmes, atualizando o estado do filme como alugado e do cliente como bloqueado.</t>
  </si>
  <si>
    <t>Garantir que o sistema não permite empréstimo de filmes para clientes bloqueados.</t>
  </si>
  <si>
    <t>Garantir que o sistema não permite o empréstimo de filmes para clientes que morem a mais de 10 Km da Locadora.</t>
  </si>
  <si>
    <t>Garantir que o sistema permite que filmes sejam devidamente alugados por meio da Internet.</t>
  </si>
  <si>
    <t>Garantir que o sistema não permite empréstimo de filmes pela internet para clientes bloqueados.</t>
  </si>
  <si>
    <t>Garantir que o sistema não permite o empréstimo de filmes indisponíveis.</t>
  </si>
  <si>
    <t>Garantir que o sistema não permite o empréstimo de filmes inativos.</t>
  </si>
  <si>
    <t>Garantir que o sistema permite o estorno de aluguel de filmes para clientes que não foram localizados em sua residência.</t>
  </si>
  <si>
    <t>Garantir que o sistema apresenta corretamente uma mensagem de erro quando não for possível enviar e-mail de confirmação de aluguel ao cliente.</t>
  </si>
  <si>
    <t>Garantir que o sistema realiza corretamente a baixa do aluguel do filme, atualizando o estado do filme para disponível e do cliente para liberado.</t>
  </si>
  <si>
    <t>Garantir que o sistema realiza corretamente a baixa do aluguel do filme, atualizando o estado do filme para disponível e do cliente para liberado, cobrando multa.</t>
  </si>
  <si>
    <t>Garantir que o sistema realiza corretamente o reagendamento da entrega do filme, sem cobrar multa do cliente.</t>
  </si>
  <si>
    <t>Garantir que o sistema realiza corretamente o reagendamento da entrega do filme, cobrando multa do cliente.</t>
  </si>
  <si>
    <t>Garantir que o sistema apresenta corretamente uma mensagem de erro quando não for possível enviar e-mail de confirmação de entrega ao cliente.</t>
  </si>
  <si>
    <t>Garantir que o sistema gera corretamente o relatório de faturamento por filme.</t>
  </si>
  <si>
    <t>Garantir que o sistema não permite a emissão de relatório de faturamento por filme para um usuário sem permissão.</t>
  </si>
  <si>
    <t>Garantir que o sistema gera corretamente o relatório de faturamento por cliente.</t>
  </si>
  <si>
    <t>Garantir que o sistema não permite a emissão de relatório de faturamento por cliente para um usuário sem permissão.</t>
  </si>
  <si>
    <t>Garantir que o sistema emite a mensagem de indisponibilidade de dados para a emissão de relatórios por cliente quando não houver dados que satisfaçam a pesquisa.</t>
  </si>
  <si>
    <t>Garantir que o sistema emite a mensagem de indisponibilidade de dados para a emissão de relatórios por filme quando não houver dados que satisfaçam a pesquisa.</t>
  </si>
  <si>
    <t>Garantir que o sistema não fica travado quando o WebService dos correios se tornar indisponível.</t>
  </si>
  <si>
    <t>Garantir que o sistema não fica travado quando o WebService do Google Maps se tornar indisponível.</t>
  </si>
  <si>
    <t>Garantir que o sistema não fica travado quando o servidor de emal se tornar indisponível.</t>
  </si>
  <si>
    <t>Garantir que o tempo de resposta da pesquisa por CEP seja menor que 2 segundos</t>
  </si>
  <si>
    <t>Garantir que o tempo de envio de email seja menor que 2 segundos</t>
  </si>
  <si>
    <t>Garantir que o WebService do Correios consiga atender a demanda de 10 requisições por segundo em um tempo de resposta menor ou igual a 5 segundos.</t>
  </si>
  <si>
    <t>Garantir que o WebService do Google Maps consiga atender a demanda de 10 requisições por segundo em um tempo de resposta menor ou igual a 5 segundos.</t>
  </si>
  <si>
    <t>Garantir que o servidor de email consiga atender a demanda de 10 requisições por segundo em um tempo de resposta menor ou igual a 5 segundos.</t>
  </si>
  <si>
    <t>Desempenho - Email - Vazão</t>
  </si>
  <si>
    <t>Desempenho - Email - Duração</t>
  </si>
  <si>
    <t>Desempenho - Geo Localização - Vazão</t>
  </si>
  <si>
    <t>Desempenho - Geo Localização - Duração</t>
  </si>
  <si>
    <t>Desempenho - CEP - Vazão</t>
  </si>
  <si>
    <t>Desempenho - CEP - Duração</t>
  </si>
  <si>
    <t>UC01</t>
  </si>
  <si>
    <t>UC02</t>
  </si>
  <si>
    <t>UC03</t>
  </si>
  <si>
    <t>UC04</t>
  </si>
  <si>
    <t>UC05</t>
  </si>
  <si>
    <t>RNF01</t>
  </si>
  <si>
    <t>RNF02</t>
  </si>
  <si>
    <t>FB</t>
  </si>
  <si>
    <t>FE</t>
  </si>
  <si>
    <t>FA</t>
  </si>
  <si>
    <t>CT-001</t>
  </si>
  <si>
    <t>CT-002</t>
  </si>
  <si>
    <t>CT-003</t>
  </si>
  <si>
    <t>CT-004</t>
  </si>
  <si>
    <t>CT-005</t>
  </si>
  <si>
    <t>CT-006</t>
  </si>
  <si>
    <t>CT-007</t>
  </si>
  <si>
    <t>CT-008</t>
  </si>
  <si>
    <t>CT-009</t>
  </si>
  <si>
    <t>CT-010</t>
  </si>
  <si>
    <t>CT-011</t>
  </si>
  <si>
    <t>CT-012</t>
  </si>
  <si>
    <t>CT-013</t>
  </si>
  <si>
    <t>CT-014</t>
  </si>
  <si>
    <t>CT-015</t>
  </si>
  <si>
    <t>CT-016</t>
  </si>
  <si>
    <t>CT-017</t>
  </si>
  <si>
    <t>CT-018</t>
  </si>
  <si>
    <t>CT-019</t>
  </si>
  <si>
    <t>CT-020</t>
  </si>
  <si>
    <t>CT-021</t>
  </si>
  <si>
    <t>CT-022</t>
  </si>
  <si>
    <t>CT-023</t>
  </si>
  <si>
    <t>CT-024</t>
  </si>
  <si>
    <t>CT-025</t>
  </si>
  <si>
    <t>CT-026</t>
  </si>
  <si>
    <t>CT-027</t>
  </si>
  <si>
    <t>CT-028</t>
  </si>
  <si>
    <t>CT-029</t>
  </si>
  <si>
    <t>CT-030</t>
  </si>
  <si>
    <t>CT-031</t>
  </si>
  <si>
    <t>CT-032</t>
  </si>
  <si>
    <t>CT-033</t>
  </si>
  <si>
    <t>CT-034</t>
  </si>
  <si>
    <t>CT-035</t>
  </si>
  <si>
    <t>CT-036</t>
  </si>
  <si>
    <t>CT-037</t>
  </si>
  <si>
    <t>CT-038</t>
  </si>
  <si>
    <t>CT-039</t>
  </si>
  <si>
    <t>CT-040</t>
  </si>
  <si>
    <t>CT-041</t>
  </si>
  <si>
    <t>CT-042</t>
  </si>
  <si>
    <t>CT-043</t>
  </si>
  <si>
    <t>CT-044</t>
  </si>
  <si>
    <t>CT-045</t>
  </si>
  <si>
    <t>CT-046</t>
  </si>
  <si>
    <t>CT-047</t>
  </si>
  <si>
    <t>CT-048</t>
  </si>
  <si>
    <t>CT-049</t>
  </si>
  <si>
    <t>CT-050</t>
  </si>
  <si>
    <t>CT-051</t>
  </si>
  <si>
    <t>CT-052</t>
  </si>
  <si>
    <t>CT-053</t>
  </si>
  <si>
    <t>CT-054</t>
  </si>
  <si>
    <t>CT-055</t>
  </si>
  <si>
    <t>CT-056</t>
  </si>
  <si>
    <t>CT-057</t>
  </si>
  <si>
    <t>CT-058</t>
  </si>
  <si>
    <t>CT-059</t>
  </si>
  <si>
    <t>CT-060</t>
  </si>
  <si>
    <t>CT-061</t>
  </si>
  <si>
    <t>CT-062</t>
  </si>
  <si>
    <t>CT-063</t>
  </si>
  <si>
    <t>CT-064</t>
  </si>
  <si>
    <t>CT-065</t>
  </si>
  <si>
    <t>CT-066</t>
  </si>
  <si>
    <t>CT-067</t>
  </si>
  <si>
    <t>CT-068</t>
  </si>
  <si>
    <t>CT-069</t>
  </si>
  <si>
    <t>CT-070</t>
  </si>
  <si>
    <t>CT-071</t>
  </si>
  <si>
    <t>CT-072</t>
  </si>
  <si>
    <t>CT-073</t>
  </si>
  <si>
    <t>CT-074</t>
  </si>
  <si>
    <t>CT-075</t>
  </si>
  <si>
    <t>CT-076</t>
  </si>
  <si>
    <t>CT-077</t>
  </si>
  <si>
    <t>CT-078</t>
  </si>
  <si>
    <t>CT-079</t>
  </si>
  <si>
    <t>CT-080</t>
  </si>
  <si>
    <t>CT-081</t>
  </si>
  <si>
    <t>CT-082</t>
  </si>
  <si>
    <t>CT-083</t>
  </si>
  <si>
    <t>CT-084</t>
  </si>
  <si>
    <t>CT-085</t>
  </si>
  <si>
    <t>CT-086</t>
  </si>
  <si>
    <t>CT-087</t>
  </si>
  <si>
    <t>CT-088</t>
  </si>
  <si>
    <t>CT-089</t>
  </si>
  <si>
    <t>CT-090</t>
  </si>
  <si>
    <t>CT-091</t>
  </si>
  <si>
    <t>CT-092</t>
  </si>
  <si>
    <t>CT-093</t>
  </si>
  <si>
    <t>CT-094</t>
  </si>
  <si>
    <t>CT-095</t>
  </si>
  <si>
    <t>CT-096</t>
  </si>
  <si>
    <t>CT-097</t>
  </si>
  <si>
    <t>CT-098</t>
  </si>
  <si>
    <t>CT-099</t>
  </si>
  <si>
    <t>CT-100</t>
  </si>
  <si>
    <t>CT-101</t>
  </si>
  <si>
    <t>CT-102</t>
  </si>
  <si>
    <t>CT-103</t>
  </si>
  <si>
    <t>CT-104</t>
  </si>
  <si>
    <t>CT-105</t>
  </si>
  <si>
    <t>CT-106</t>
  </si>
  <si>
    <t>CT-107</t>
  </si>
  <si>
    <t>CT-108</t>
  </si>
  <si>
    <t>CT-109</t>
  </si>
  <si>
    <t>CT-110</t>
  </si>
  <si>
    <t>CT-111</t>
  </si>
  <si>
    <t>CT-112</t>
  </si>
  <si>
    <t>CT-113</t>
  </si>
  <si>
    <t>CT-114</t>
  </si>
  <si>
    <t>CT-115</t>
  </si>
  <si>
    <t>CT-116</t>
  </si>
  <si>
    <t>CT-117</t>
  </si>
  <si>
    <t>CT-118</t>
  </si>
  <si>
    <t>CT-119</t>
  </si>
  <si>
    <t>CT-120</t>
  </si>
  <si>
    <t>CT-121</t>
  </si>
  <si>
    <t>CT-122</t>
  </si>
  <si>
    <t>CT-123</t>
  </si>
  <si>
    <t>CT-124</t>
  </si>
  <si>
    <t>CT-125</t>
  </si>
  <si>
    <t>CT-126</t>
  </si>
  <si>
    <t>CT-127</t>
  </si>
  <si>
    <t>CT-128</t>
  </si>
  <si>
    <t>CT-129</t>
  </si>
  <si>
    <t>CT-130</t>
  </si>
  <si>
    <t>CT-131</t>
  </si>
  <si>
    <t>CT-132</t>
  </si>
  <si>
    <t>CT-133</t>
  </si>
  <si>
    <t>CT-134</t>
  </si>
  <si>
    <t>CT-135</t>
  </si>
  <si>
    <t>Tempo de execução de cada CT Funcional</t>
  </si>
  <si>
    <t>Prioridade</t>
  </si>
  <si>
    <t>Número de CT</t>
  </si>
  <si>
    <t>Importância</t>
  </si>
  <si>
    <t>Tipo de CT</t>
  </si>
  <si>
    <t>Alta</t>
  </si>
  <si>
    <t>Média</t>
  </si>
  <si>
    <t>Baixa</t>
  </si>
  <si>
    <t>Total</t>
  </si>
  <si>
    <t>contagem</t>
  </si>
  <si>
    <t>horas</t>
  </si>
  <si>
    <t>ID</t>
  </si>
  <si>
    <t>Possibilidade</t>
  </si>
  <si>
    <t>Impacto</t>
  </si>
  <si>
    <t>Descrição</t>
  </si>
  <si>
    <t>Contingência</t>
  </si>
  <si>
    <t>Indisponibilidade de acesso a internet durante a execução dos testes</t>
  </si>
  <si>
    <t>Risco</t>
  </si>
  <si>
    <t>Indisponibilidade do Google Apps</t>
  </si>
  <si>
    <t>Indisponibilidade do WebService Correios</t>
  </si>
  <si>
    <t>Indisponibilidade do servidor de e-mail</t>
  </si>
  <si>
    <t>Indisponibilidade de massa de dados</t>
  </si>
  <si>
    <t>Indisponibilidade de pessoas qualificadas para a execução dos testes</t>
  </si>
  <si>
    <t>Confirmação de disponibilidade de acesso.
Modem para acesso à internet 3G</t>
  </si>
  <si>
    <t>Definição de processo de testes.
Plano de capacitação pessoal.</t>
  </si>
  <si>
    <t>Uso de stub de testes.</t>
  </si>
  <si>
    <t>Cadastrar por meio de script SQL filmes e clientes que permitam simular o empréstimo e devolução de filmes.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</si>
</sst>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140"/>
  <sheetViews>
    <sheetView tabSelected="1" workbookViewId="0">
      <selection activeCell="F6" sqref="F6"/>
    </sheetView>
  </sheetViews>
  <sheetFormatPr defaultRowHeight="15" x14ac:dyDescent="0.25"/>
  <cols>
    <col min="4" max="4" width="9.140625" customWidth="1"/>
    <col min="5" max="5" width="14.42578125" hidden="1" customWidth="1"/>
    <col min="6" max="6" width="75.140625" customWidth="1"/>
    <col min="7" max="7" width="77.7109375" customWidth="1"/>
    <col min="8" max="8" width="10.28515625" bestFit="1" customWidth="1"/>
  </cols>
  <sheetData>
    <row r="3" spans="2:8" ht="18.75" x14ac:dyDescent="0.3">
      <c r="B3" s="4" t="s">
        <v>5</v>
      </c>
      <c r="C3" s="4"/>
      <c r="D3" s="4"/>
      <c r="E3" s="4"/>
      <c r="F3" s="4"/>
      <c r="G3" s="4"/>
    </row>
    <row r="4" spans="2:8" x14ac:dyDescent="0.25">
      <c r="B4" s="3" t="s">
        <v>6</v>
      </c>
    </row>
    <row r="5" spans="2:8" ht="30" customHeight="1" x14ac:dyDescent="0.25">
      <c r="B5" s="2" t="s">
        <v>3</v>
      </c>
      <c r="C5" s="2" t="s">
        <v>0</v>
      </c>
      <c r="D5" s="2" t="s">
        <v>4</v>
      </c>
      <c r="E5" s="2" t="s">
        <v>492</v>
      </c>
      <c r="F5" s="2" t="s">
        <v>2</v>
      </c>
      <c r="G5" s="2" t="s">
        <v>1</v>
      </c>
      <c r="H5" s="7" t="s">
        <v>484</v>
      </c>
    </row>
    <row r="6" spans="2:8" ht="29.25" customHeight="1" x14ac:dyDescent="0.25">
      <c r="B6" s="6" t="s">
        <v>348</v>
      </c>
      <c r="C6" s="6" t="s">
        <v>338</v>
      </c>
      <c r="D6" s="6" t="s">
        <v>345</v>
      </c>
      <c r="E6" s="6" t="str">
        <f>CONCATENATE(C6,D6,H6)</f>
        <v>UC01FBAlta</v>
      </c>
      <c r="F6" s="6" t="s">
        <v>97</v>
      </c>
      <c r="G6" s="6" t="s">
        <v>226</v>
      </c>
      <c r="H6" s="1" t="s">
        <v>488</v>
      </c>
    </row>
    <row r="7" spans="2:8" ht="29.25" customHeight="1" x14ac:dyDescent="0.25">
      <c r="B7" s="6" t="s">
        <v>349</v>
      </c>
      <c r="C7" s="6" t="s">
        <v>338</v>
      </c>
      <c r="D7" s="6" t="s">
        <v>346</v>
      </c>
      <c r="E7" s="6" t="str">
        <f t="shared" ref="E7:E70" si="0">CONCATENATE(C7,D7,H7)</f>
        <v>UC01FEAlta</v>
      </c>
      <c r="F7" s="6" t="s">
        <v>98</v>
      </c>
      <c r="G7" s="6" t="s">
        <v>227</v>
      </c>
      <c r="H7" s="1" t="s">
        <v>488</v>
      </c>
    </row>
    <row r="8" spans="2:8" ht="29.25" customHeight="1" x14ac:dyDescent="0.25">
      <c r="B8" s="6" t="s">
        <v>350</v>
      </c>
      <c r="C8" s="6" t="s">
        <v>338</v>
      </c>
      <c r="D8" s="6" t="s">
        <v>346</v>
      </c>
      <c r="E8" s="6" t="str">
        <f t="shared" si="0"/>
        <v>UC01FEAlta</v>
      </c>
      <c r="F8" s="6" t="s">
        <v>99</v>
      </c>
      <c r="G8" s="6" t="s">
        <v>228</v>
      </c>
      <c r="H8" s="1" t="s">
        <v>488</v>
      </c>
    </row>
    <row r="9" spans="2:8" ht="29.25" customHeight="1" x14ac:dyDescent="0.25">
      <c r="B9" s="6" t="s">
        <v>351</v>
      </c>
      <c r="C9" s="6" t="s">
        <v>338</v>
      </c>
      <c r="D9" s="6" t="s">
        <v>346</v>
      </c>
      <c r="E9" s="6" t="str">
        <f t="shared" si="0"/>
        <v>UC01FEMédia</v>
      </c>
      <c r="F9" s="6" t="s">
        <v>100</v>
      </c>
      <c r="G9" s="6" t="s">
        <v>249</v>
      </c>
      <c r="H9" s="1" t="s">
        <v>489</v>
      </c>
    </row>
    <row r="10" spans="2:8" ht="29.25" customHeight="1" x14ac:dyDescent="0.25">
      <c r="B10" s="6" t="s">
        <v>352</v>
      </c>
      <c r="C10" s="6" t="s">
        <v>338</v>
      </c>
      <c r="D10" s="6" t="s">
        <v>346</v>
      </c>
      <c r="E10" s="6" t="str">
        <f t="shared" si="0"/>
        <v>UC01FEBaixa</v>
      </c>
      <c r="F10" s="6" t="s">
        <v>101</v>
      </c>
      <c r="G10" s="6" t="s">
        <v>229</v>
      </c>
      <c r="H10" s="1" t="s">
        <v>490</v>
      </c>
    </row>
    <row r="11" spans="2:8" ht="29.25" customHeight="1" x14ac:dyDescent="0.25">
      <c r="B11" s="6" t="s">
        <v>353</v>
      </c>
      <c r="C11" s="6" t="s">
        <v>338</v>
      </c>
      <c r="D11" s="6" t="s">
        <v>346</v>
      </c>
      <c r="E11" s="6" t="str">
        <f t="shared" si="0"/>
        <v>UC01FEBaixa</v>
      </c>
      <c r="F11" s="6" t="s">
        <v>102</v>
      </c>
      <c r="G11" s="6" t="s">
        <v>230</v>
      </c>
      <c r="H11" s="1" t="s">
        <v>490</v>
      </c>
    </row>
    <row r="12" spans="2:8" ht="29.25" customHeight="1" x14ac:dyDescent="0.25">
      <c r="B12" s="6" t="s">
        <v>354</v>
      </c>
      <c r="C12" s="6" t="s">
        <v>338</v>
      </c>
      <c r="D12" s="6" t="s">
        <v>346</v>
      </c>
      <c r="E12" s="6" t="str">
        <f t="shared" si="0"/>
        <v>UC01FEAlta</v>
      </c>
      <c r="F12" s="6" t="s">
        <v>103</v>
      </c>
      <c r="G12" s="6" t="s">
        <v>231</v>
      </c>
      <c r="H12" s="1" t="s">
        <v>488</v>
      </c>
    </row>
    <row r="13" spans="2:8" ht="29.25" customHeight="1" x14ac:dyDescent="0.25">
      <c r="B13" s="6" t="s">
        <v>355</v>
      </c>
      <c r="C13" s="6" t="s">
        <v>338</v>
      </c>
      <c r="D13" s="6" t="s">
        <v>346</v>
      </c>
      <c r="E13" s="6" t="str">
        <f t="shared" si="0"/>
        <v>UC01FEBaixa</v>
      </c>
      <c r="F13" s="6" t="s">
        <v>104</v>
      </c>
      <c r="G13" s="6" t="s">
        <v>232</v>
      </c>
      <c r="H13" s="1" t="s">
        <v>490</v>
      </c>
    </row>
    <row r="14" spans="2:8" ht="29.25" customHeight="1" x14ac:dyDescent="0.25">
      <c r="B14" s="6" t="s">
        <v>356</v>
      </c>
      <c r="C14" s="6" t="s">
        <v>338</v>
      </c>
      <c r="D14" s="6" t="s">
        <v>346</v>
      </c>
      <c r="E14" s="6" t="str">
        <f t="shared" si="0"/>
        <v>UC01FEBaixa</v>
      </c>
      <c r="F14" s="6" t="s">
        <v>105</v>
      </c>
      <c r="G14" s="6" t="s">
        <v>233</v>
      </c>
      <c r="H14" s="1" t="s">
        <v>490</v>
      </c>
    </row>
    <row r="15" spans="2:8" ht="29.25" customHeight="1" x14ac:dyDescent="0.25">
      <c r="B15" s="6" t="s">
        <v>357</v>
      </c>
      <c r="C15" s="6" t="s">
        <v>338</v>
      </c>
      <c r="D15" s="6" t="s">
        <v>346</v>
      </c>
      <c r="E15" s="6" t="str">
        <f t="shared" si="0"/>
        <v>UC01FEAlta</v>
      </c>
      <c r="F15" s="6" t="s">
        <v>106</v>
      </c>
      <c r="G15" s="6" t="s">
        <v>234</v>
      </c>
      <c r="H15" s="1" t="s">
        <v>488</v>
      </c>
    </row>
    <row r="16" spans="2:8" ht="29.25" customHeight="1" x14ac:dyDescent="0.25">
      <c r="B16" s="6" t="s">
        <v>358</v>
      </c>
      <c r="C16" s="6" t="s">
        <v>338</v>
      </c>
      <c r="D16" s="6" t="s">
        <v>346</v>
      </c>
      <c r="E16" s="6" t="str">
        <f t="shared" si="0"/>
        <v>UC01FEBaixa</v>
      </c>
      <c r="F16" s="6" t="s">
        <v>107</v>
      </c>
      <c r="G16" s="6" t="s">
        <v>235</v>
      </c>
      <c r="H16" s="1" t="s">
        <v>490</v>
      </c>
    </row>
    <row r="17" spans="2:8" ht="29.25" customHeight="1" x14ac:dyDescent="0.25">
      <c r="B17" s="6" t="s">
        <v>359</v>
      </c>
      <c r="C17" s="6" t="s">
        <v>338</v>
      </c>
      <c r="D17" s="6" t="s">
        <v>346</v>
      </c>
      <c r="E17" s="6" t="str">
        <f t="shared" si="0"/>
        <v>UC01FEBaixa</v>
      </c>
      <c r="F17" s="6" t="s">
        <v>108</v>
      </c>
      <c r="G17" s="6" t="s">
        <v>236</v>
      </c>
      <c r="H17" s="1" t="s">
        <v>490</v>
      </c>
    </row>
    <row r="18" spans="2:8" ht="29.25" customHeight="1" x14ac:dyDescent="0.25">
      <c r="B18" s="6" t="s">
        <v>360</v>
      </c>
      <c r="C18" s="6" t="s">
        <v>338</v>
      </c>
      <c r="D18" s="6" t="s">
        <v>346</v>
      </c>
      <c r="E18" s="6" t="str">
        <f t="shared" si="0"/>
        <v>UC01FEMédia</v>
      </c>
      <c r="F18" s="6" t="s">
        <v>109</v>
      </c>
      <c r="G18" s="6" t="s">
        <v>237</v>
      </c>
      <c r="H18" s="1" t="s">
        <v>489</v>
      </c>
    </row>
    <row r="19" spans="2:8" ht="29.25" customHeight="1" x14ac:dyDescent="0.25">
      <c r="B19" s="6" t="s">
        <v>361</v>
      </c>
      <c r="C19" s="6" t="s">
        <v>338</v>
      </c>
      <c r="D19" s="6" t="s">
        <v>346</v>
      </c>
      <c r="E19" s="6" t="str">
        <f t="shared" si="0"/>
        <v>UC01FEBaixa</v>
      </c>
      <c r="F19" s="6" t="s">
        <v>110</v>
      </c>
      <c r="G19" s="6" t="s">
        <v>238</v>
      </c>
      <c r="H19" s="1" t="s">
        <v>490</v>
      </c>
    </row>
    <row r="20" spans="2:8" ht="29.25" customHeight="1" x14ac:dyDescent="0.25">
      <c r="B20" s="6" t="s">
        <v>362</v>
      </c>
      <c r="C20" s="6" t="s">
        <v>338</v>
      </c>
      <c r="D20" s="6" t="s">
        <v>346</v>
      </c>
      <c r="E20" s="6" t="str">
        <f t="shared" si="0"/>
        <v>UC01FEAlta</v>
      </c>
      <c r="F20" s="6" t="s">
        <v>111</v>
      </c>
      <c r="G20" s="6" t="s">
        <v>239</v>
      </c>
      <c r="H20" s="1" t="s">
        <v>488</v>
      </c>
    </row>
    <row r="21" spans="2:8" ht="29.25" customHeight="1" x14ac:dyDescent="0.25">
      <c r="B21" s="6" t="s">
        <v>363</v>
      </c>
      <c r="C21" s="6" t="s">
        <v>338</v>
      </c>
      <c r="D21" s="6" t="s">
        <v>346</v>
      </c>
      <c r="E21" s="6" t="str">
        <f t="shared" si="0"/>
        <v>UC01FEAlta</v>
      </c>
      <c r="F21" s="6" t="s">
        <v>112</v>
      </c>
      <c r="G21" s="6" t="s">
        <v>240</v>
      </c>
      <c r="H21" s="1" t="s">
        <v>488</v>
      </c>
    </row>
    <row r="22" spans="2:8" ht="29.25" customHeight="1" x14ac:dyDescent="0.25">
      <c r="B22" s="6" t="s">
        <v>364</v>
      </c>
      <c r="C22" s="6" t="s">
        <v>338</v>
      </c>
      <c r="D22" s="6" t="s">
        <v>346</v>
      </c>
      <c r="E22" s="6" t="str">
        <f t="shared" si="0"/>
        <v>UC01FEMédia</v>
      </c>
      <c r="F22" s="6" t="s">
        <v>113</v>
      </c>
      <c r="G22" s="6" t="s">
        <v>241</v>
      </c>
      <c r="H22" s="1" t="s">
        <v>489</v>
      </c>
    </row>
    <row r="23" spans="2:8" ht="29.25" customHeight="1" x14ac:dyDescent="0.25">
      <c r="B23" s="6" t="s">
        <v>365</v>
      </c>
      <c r="C23" s="6" t="s">
        <v>338</v>
      </c>
      <c r="D23" s="6" t="s">
        <v>346</v>
      </c>
      <c r="E23" s="6" t="str">
        <f t="shared" si="0"/>
        <v>UC01FEMédia</v>
      </c>
      <c r="F23" s="6" t="s">
        <v>114</v>
      </c>
      <c r="G23" s="6" t="s">
        <v>242</v>
      </c>
      <c r="H23" s="1" t="s">
        <v>489</v>
      </c>
    </row>
    <row r="24" spans="2:8" ht="29.25" customHeight="1" x14ac:dyDescent="0.25">
      <c r="B24" s="6" t="s">
        <v>366</v>
      </c>
      <c r="C24" s="6" t="s">
        <v>338</v>
      </c>
      <c r="D24" s="6" t="s">
        <v>346</v>
      </c>
      <c r="E24" s="6" t="str">
        <f t="shared" si="0"/>
        <v>UC01FEMédia</v>
      </c>
      <c r="F24" s="6" t="s">
        <v>115</v>
      </c>
      <c r="G24" s="6" t="s">
        <v>243</v>
      </c>
      <c r="H24" s="1" t="s">
        <v>489</v>
      </c>
    </row>
    <row r="25" spans="2:8" ht="29.25" customHeight="1" x14ac:dyDescent="0.25">
      <c r="B25" s="6" t="s">
        <v>367</v>
      </c>
      <c r="C25" s="6" t="s">
        <v>338</v>
      </c>
      <c r="D25" s="6" t="s">
        <v>346</v>
      </c>
      <c r="E25" s="6" t="str">
        <f t="shared" si="0"/>
        <v>UC01FEAlta</v>
      </c>
      <c r="F25" s="6" t="s">
        <v>116</v>
      </c>
      <c r="G25" s="6" t="s">
        <v>244</v>
      </c>
      <c r="H25" s="1" t="s">
        <v>488</v>
      </c>
    </row>
    <row r="26" spans="2:8" ht="29.25" customHeight="1" x14ac:dyDescent="0.25">
      <c r="B26" s="6" t="s">
        <v>368</v>
      </c>
      <c r="C26" s="6" t="s">
        <v>338</v>
      </c>
      <c r="D26" s="6" t="s">
        <v>346</v>
      </c>
      <c r="E26" s="6" t="str">
        <f t="shared" si="0"/>
        <v>UC01FEBaixa</v>
      </c>
      <c r="F26" s="6" t="s">
        <v>117</v>
      </c>
      <c r="G26" s="6" t="s">
        <v>245</v>
      </c>
      <c r="H26" s="1" t="s">
        <v>490</v>
      </c>
    </row>
    <row r="27" spans="2:8" ht="29.25" customHeight="1" x14ac:dyDescent="0.25">
      <c r="B27" s="6" t="s">
        <v>369</v>
      </c>
      <c r="C27" s="6" t="s">
        <v>338</v>
      </c>
      <c r="D27" s="6" t="s">
        <v>346</v>
      </c>
      <c r="E27" s="6" t="str">
        <f t="shared" si="0"/>
        <v>UC01FEMédia</v>
      </c>
      <c r="F27" s="6" t="s">
        <v>118</v>
      </c>
      <c r="G27" s="6" t="s">
        <v>246</v>
      </c>
      <c r="H27" s="1" t="s">
        <v>489</v>
      </c>
    </row>
    <row r="28" spans="2:8" ht="29.25" customHeight="1" x14ac:dyDescent="0.25">
      <c r="B28" s="6" t="s">
        <v>370</v>
      </c>
      <c r="C28" s="6" t="s">
        <v>338</v>
      </c>
      <c r="D28" s="6" t="s">
        <v>346</v>
      </c>
      <c r="E28" s="6" t="str">
        <f t="shared" si="0"/>
        <v>UC01FEAlta</v>
      </c>
      <c r="F28" s="6" t="s">
        <v>119</v>
      </c>
      <c r="G28" s="6" t="s">
        <v>247</v>
      </c>
      <c r="H28" s="1" t="s">
        <v>488</v>
      </c>
    </row>
    <row r="29" spans="2:8" ht="29.25" customHeight="1" x14ac:dyDescent="0.25">
      <c r="B29" s="6" t="s">
        <v>371</v>
      </c>
      <c r="C29" s="6" t="s">
        <v>338</v>
      </c>
      <c r="D29" s="6" t="s">
        <v>346</v>
      </c>
      <c r="E29" s="6" t="str">
        <f t="shared" si="0"/>
        <v>UC01FEBaixa</v>
      </c>
      <c r="F29" s="6" t="s">
        <v>120</v>
      </c>
      <c r="G29" s="6" t="s">
        <v>248</v>
      </c>
      <c r="H29" s="1" t="s">
        <v>490</v>
      </c>
    </row>
    <row r="30" spans="2:8" ht="29.25" customHeight="1" x14ac:dyDescent="0.25">
      <c r="B30" s="6" t="s">
        <v>372</v>
      </c>
      <c r="C30" s="6" t="s">
        <v>338</v>
      </c>
      <c r="D30" s="6" t="s">
        <v>346</v>
      </c>
      <c r="E30" s="6" t="str">
        <f t="shared" si="0"/>
        <v>UC01FEAlta</v>
      </c>
      <c r="F30" s="6" t="s">
        <v>121</v>
      </c>
      <c r="G30" s="6" t="s">
        <v>247</v>
      </c>
      <c r="H30" s="1" t="s">
        <v>488</v>
      </c>
    </row>
    <row r="31" spans="2:8" ht="29.25" customHeight="1" x14ac:dyDescent="0.25">
      <c r="B31" s="6" t="s">
        <v>373</v>
      </c>
      <c r="C31" s="6" t="s">
        <v>338</v>
      </c>
      <c r="D31" s="6" t="s">
        <v>347</v>
      </c>
      <c r="E31" s="6" t="str">
        <f t="shared" si="0"/>
        <v>UC01FAAlta</v>
      </c>
      <c r="F31" s="6" t="s">
        <v>122</v>
      </c>
      <c r="G31" s="6" t="s">
        <v>226</v>
      </c>
      <c r="H31" s="1" t="s">
        <v>488</v>
      </c>
    </row>
    <row r="32" spans="2:8" ht="29.25" customHeight="1" x14ac:dyDescent="0.25">
      <c r="B32" s="6" t="s">
        <v>374</v>
      </c>
      <c r="C32" s="6" t="s">
        <v>338</v>
      </c>
      <c r="D32" s="6" t="s">
        <v>346</v>
      </c>
      <c r="E32" s="6" t="str">
        <f t="shared" si="0"/>
        <v>UC01FEMédia</v>
      </c>
      <c r="F32" s="6" t="s">
        <v>123</v>
      </c>
      <c r="G32" s="6" t="s">
        <v>249</v>
      </c>
      <c r="H32" s="1" t="s">
        <v>489</v>
      </c>
    </row>
    <row r="33" spans="2:8" ht="29.25" customHeight="1" x14ac:dyDescent="0.25">
      <c r="B33" s="6" t="s">
        <v>375</v>
      </c>
      <c r="C33" s="6" t="s">
        <v>338</v>
      </c>
      <c r="D33" s="6" t="s">
        <v>346</v>
      </c>
      <c r="E33" s="6" t="str">
        <f t="shared" si="0"/>
        <v>UC01FEBaixa</v>
      </c>
      <c r="F33" s="6" t="s">
        <v>124</v>
      </c>
      <c r="G33" s="6" t="s">
        <v>229</v>
      </c>
      <c r="H33" s="1" t="s">
        <v>490</v>
      </c>
    </row>
    <row r="34" spans="2:8" ht="29.25" customHeight="1" x14ac:dyDescent="0.25">
      <c r="B34" s="6" t="s">
        <v>376</v>
      </c>
      <c r="C34" s="6" t="s">
        <v>338</v>
      </c>
      <c r="D34" s="6" t="s">
        <v>346</v>
      </c>
      <c r="E34" s="6" t="str">
        <f t="shared" si="0"/>
        <v>UC01FEMédia</v>
      </c>
      <c r="F34" s="6" t="s">
        <v>125</v>
      </c>
      <c r="G34" s="6" t="s">
        <v>230</v>
      </c>
      <c r="H34" s="1" t="s">
        <v>489</v>
      </c>
    </row>
    <row r="35" spans="2:8" ht="29.25" customHeight="1" x14ac:dyDescent="0.25">
      <c r="B35" s="6" t="s">
        <v>377</v>
      </c>
      <c r="C35" s="6" t="s">
        <v>338</v>
      </c>
      <c r="D35" s="6" t="s">
        <v>346</v>
      </c>
      <c r="E35" s="6" t="str">
        <f t="shared" si="0"/>
        <v>UC01FEMédia</v>
      </c>
      <c r="F35" s="6" t="s">
        <v>126</v>
      </c>
      <c r="G35" s="6" t="s">
        <v>231</v>
      </c>
      <c r="H35" s="1" t="s">
        <v>489</v>
      </c>
    </row>
    <row r="36" spans="2:8" ht="29.25" customHeight="1" x14ac:dyDescent="0.25">
      <c r="B36" s="6" t="s">
        <v>378</v>
      </c>
      <c r="C36" s="6" t="s">
        <v>338</v>
      </c>
      <c r="D36" s="6" t="s">
        <v>346</v>
      </c>
      <c r="E36" s="6" t="str">
        <f t="shared" si="0"/>
        <v>UC01FEBaixa</v>
      </c>
      <c r="F36" s="6" t="s">
        <v>127</v>
      </c>
      <c r="G36" s="6" t="s">
        <v>232</v>
      </c>
      <c r="H36" s="1" t="s">
        <v>490</v>
      </c>
    </row>
    <row r="37" spans="2:8" ht="29.25" customHeight="1" x14ac:dyDescent="0.25">
      <c r="B37" s="6" t="s">
        <v>379</v>
      </c>
      <c r="C37" s="6" t="s">
        <v>338</v>
      </c>
      <c r="D37" s="6" t="s">
        <v>346</v>
      </c>
      <c r="E37" s="6" t="str">
        <f t="shared" si="0"/>
        <v>UC01FEBaixa</v>
      </c>
      <c r="F37" s="6" t="s">
        <v>128</v>
      </c>
      <c r="G37" s="6" t="s">
        <v>233</v>
      </c>
      <c r="H37" s="1" t="s">
        <v>490</v>
      </c>
    </row>
    <row r="38" spans="2:8" ht="29.25" customHeight="1" x14ac:dyDescent="0.25">
      <c r="B38" s="6" t="s">
        <v>380</v>
      </c>
      <c r="C38" s="6" t="s">
        <v>338</v>
      </c>
      <c r="D38" s="6" t="s">
        <v>346</v>
      </c>
      <c r="E38" s="6" t="str">
        <f t="shared" si="0"/>
        <v>UC01FEMédia</v>
      </c>
      <c r="F38" s="6" t="s">
        <v>129</v>
      </c>
      <c r="G38" s="6" t="s">
        <v>234</v>
      </c>
      <c r="H38" s="1" t="s">
        <v>489</v>
      </c>
    </row>
    <row r="39" spans="2:8" ht="29.25" customHeight="1" x14ac:dyDescent="0.25">
      <c r="B39" s="6" t="s">
        <v>381</v>
      </c>
      <c r="C39" s="6" t="s">
        <v>338</v>
      </c>
      <c r="D39" s="6" t="s">
        <v>346</v>
      </c>
      <c r="E39" s="6" t="str">
        <f t="shared" si="0"/>
        <v>UC01FEBaixa</v>
      </c>
      <c r="F39" s="6" t="s">
        <v>130</v>
      </c>
      <c r="G39" s="6" t="s">
        <v>235</v>
      </c>
      <c r="H39" s="1" t="s">
        <v>490</v>
      </c>
    </row>
    <row r="40" spans="2:8" ht="29.25" customHeight="1" x14ac:dyDescent="0.25">
      <c r="B40" s="6" t="s">
        <v>382</v>
      </c>
      <c r="C40" s="6" t="s">
        <v>338</v>
      </c>
      <c r="D40" s="6" t="s">
        <v>346</v>
      </c>
      <c r="E40" s="6" t="str">
        <f t="shared" si="0"/>
        <v>UC01FEBaixa</v>
      </c>
      <c r="F40" s="6" t="s">
        <v>131</v>
      </c>
      <c r="G40" s="6" t="s">
        <v>236</v>
      </c>
      <c r="H40" s="1" t="s">
        <v>490</v>
      </c>
    </row>
    <row r="41" spans="2:8" ht="29.25" customHeight="1" x14ac:dyDescent="0.25">
      <c r="B41" s="6" t="s">
        <v>383</v>
      </c>
      <c r="C41" s="6" t="s">
        <v>338</v>
      </c>
      <c r="D41" s="6" t="s">
        <v>346</v>
      </c>
      <c r="E41" s="6" t="str">
        <f t="shared" si="0"/>
        <v>UC01FEMédia</v>
      </c>
      <c r="F41" s="6" t="s">
        <v>132</v>
      </c>
      <c r="G41" s="6" t="s">
        <v>237</v>
      </c>
      <c r="H41" s="1" t="s">
        <v>489</v>
      </c>
    </row>
    <row r="42" spans="2:8" ht="29.25" customHeight="1" x14ac:dyDescent="0.25">
      <c r="B42" s="6" t="s">
        <v>384</v>
      </c>
      <c r="C42" s="6" t="s">
        <v>338</v>
      </c>
      <c r="D42" s="6" t="s">
        <v>346</v>
      </c>
      <c r="E42" s="6" t="str">
        <f t="shared" si="0"/>
        <v>UC01FEBaixa</v>
      </c>
      <c r="F42" s="6" t="s">
        <v>133</v>
      </c>
      <c r="G42" s="6" t="s">
        <v>238</v>
      </c>
      <c r="H42" s="1" t="s">
        <v>490</v>
      </c>
    </row>
    <row r="43" spans="2:8" ht="29.25" customHeight="1" x14ac:dyDescent="0.25">
      <c r="B43" s="6" t="s">
        <v>385</v>
      </c>
      <c r="C43" s="6" t="s">
        <v>338</v>
      </c>
      <c r="D43" s="6" t="s">
        <v>346</v>
      </c>
      <c r="E43" s="6" t="str">
        <f t="shared" si="0"/>
        <v>UC01FEAlta</v>
      </c>
      <c r="F43" s="6" t="s">
        <v>134</v>
      </c>
      <c r="G43" s="6" t="s">
        <v>239</v>
      </c>
      <c r="H43" s="1" t="s">
        <v>488</v>
      </c>
    </row>
    <row r="44" spans="2:8" ht="29.25" customHeight="1" x14ac:dyDescent="0.25">
      <c r="B44" s="6" t="s">
        <v>386</v>
      </c>
      <c r="C44" s="6" t="s">
        <v>338</v>
      </c>
      <c r="D44" s="6" t="s">
        <v>346</v>
      </c>
      <c r="E44" s="6" t="str">
        <f t="shared" si="0"/>
        <v>UC01FEAlta</v>
      </c>
      <c r="F44" s="6" t="s">
        <v>135</v>
      </c>
      <c r="G44" s="6" t="s">
        <v>240</v>
      </c>
      <c r="H44" s="1" t="s">
        <v>488</v>
      </c>
    </row>
    <row r="45" spans="2:8" ht="29.25" customHeight="1" x14ac:dyDescent="0.25">
      <c r="B45" s="6" t="s">
        <v>387</v>
      </c>
      <c r="C45" s="6" t="s">
        <v>338</v>
      </c>
      <c r="D45" s="6" t="s">
        <v>346</v>
      </c>
      <c r="E45" s="6" t="str">
        <f t="shared" si="0"/>
        <v>UC01FEMédia</v>
      </c>
      <c r="F45" s="6" t="s">
        <v>136</v>
      </c>
      <c r="G45" s="6" t="s">
        <v>241</v>
      </c>
      <c r="H45" s="1" t="s">
        <v>489</v>
      </c>
    </row>
    <row r="46" spans="2:8" ht="29.25" customHeight="1" x14ac:dyDescent="0.25">
      <c r="B46" s="6" t="s">
        <v>388</v>
      </c>
      <c r="C46" s="6" t="s">
        <v>338</v>
      </c>
      <c r="D46" s="6" t="s">
        <v>346</v>
      </c>
      <c r="E46" s="6" t="str">
        <f t="shared" si="0"/>
        <v>UC01FEMédia</v>
      </c>
      <c r="F46" s="6" t="s">
        <v>137</v>
      </c>
      <c r="G46" s="6" t="s">
        <v>242</v>
      </c>
      <c r="H46" s="1" t="s">
        <v>489</v>
      </c>
    </row>
    <row r="47" spans="2:8" ht="29.25" customHeight="1" x14ac:dyDescent="0.25">
      <c r="B47" s="6" t="s">
        <v>389</v>
      </c>
      <c r="C47" s="6" t="s">
        <v>338</v>
      </c>
      <c r="D47" s="6" t="s">
        <v>346</v>
      </c>
      <c r="E47" s="6" t="str">
        <f t="shared" si="0"/>
        <v>UC01FEMédia</v>
      </c>
      <c r="F47" s="6" t="s">
        <v>138</v>
      </c>
      <c r="G47" s="6" t="s">
        <v>243</v>
      </c>
      <c r="H47" s="1" t="s">
        <v>489</v>
      </c>
    </row>
    <row r="48" spans="2:8" ht="29.25" customHeight="1" x14ac:dyDescent="0.25">
      <c r="B48" s="6" t="s">
        <v>390</v>
      </c>
      <c r="C48" s="6" t="s">
        <v>338</v>
      </c>
      <c r="D48" s="6" t="s">
        <v>346</v>
      </c>
      <c r="E48" s="6" t="str">
        <f t="shared" si="0"/>
        <v>UC01FEMédia</v>
      </c>
      <c r="F48" s="6" t="s">
        <v>139</v>
      </c>
      <c r="G48" s="6" t="s">
        <v>244</v>
      </c>
      <c r="H48" s="1" t="s">
        <v>489</v>
      </c>
    </row>
    <row r="49" spans="2:8" ht="29.25" customHeight="1" x14ac:dyDescent="0.25">
      <c r="B49" s="6" t="s">
        <v>391</v>
      </c>
      <c r="C49" s="6" t="s">
        <v>338</v>
      </c>
      <c r="D49" s="6" t="s">
        <v>346</v>
      </c>
      <c r="E49" s="6" t="str">
        <f t="shared" si="0"/>
        <v>UC01FEBaixa</v>
      </c>
      <c r="F49" s="6" t="s">
        <v>140</v>
      </c>
      <c r="G49" s="6" t="s">
        <v>245</v>
      </c>
      <c r="H49" s="1" t="s">
        <v>490</v>
      </c>
    </row>
    <row r="50" spans="2:8" ht="29.25" customHeight="1" x14ac:dyDescent="0.25">
      <c r="B50" s="6" t="s">
        <v>392</v>
      </c>
      <c r="C50" s="6" t="s">
        <v>338</v>
      </c>
      <c r="D50" s="6" t="s">
        <v>346</v>
      </c>
      <c r="E50" s="6" t="str">
        <f t="shared" si="0"/>
        <v>UC01FEAlta</v>
      </c>
      <c r="F50" s="6" t="s">
        <v>141</v>
      </c>
      <c r="G50" s="6" t="s">
        <v>246</v>
      </c>
      <c r="H50" s="1" t="s">
        <v>488</v>
      </c>
    </row>
    <row r="51" spans="2:8" ht="29.25" customHeight="1" x14ac:dyDescent="0.25">
      <c r="B51" s="6" t="s">
        <v>393</v>
      </c>
      <c r="C51" s="6" t="s">
        <v>338</v>
      </c>
      <c r="D51" s="6" t="s">
        <v>346</v>
      </c>
      <c r="E51" s="6" t="str">
        <f t="shared" si="0"/>
        <v>UC01FEAlta</v>
      </c>
      <c r="F51" s="6" t="s">
        <v>142</v>
      </c>
      <c r="G51" s="6" t="s">
        <v>247</v>
      </c>
      <c r="H51" s="1" t="s">
        <v>488</v>
      </c>
    </row>
    <row r="52" spans="2:8" ht="29.25" customHeight="1" x14ac:dyDescent="0.25">
      <c r="B52" s="6" t="s">
        <v>394</v>
      </c>
      <c r="C52" s="6" t="s">
        <v>338</v>
      </c>
      <c r="D52" s="6" t="s">
        <v>346</v>
      </c>
      <c r="E52" s="6" t="str">
        <f t="shared" si="0"/>
        <v>UC01FEBaixa</v>
      </c>
      <c r="F52" s="6" t="s">
        <v>143</v>
      </c>
      <c r="G52" s="6" t="s">
        <v>248</v>
      </c>
      <c r="H52" s="1" t="s">
        <v>490</v>
      </c>
    </row>
    <row r="53" spans="2:8" ht="29.25" customHeight="1" x14ac:dyDescent="0.25">
      <c r="B53" s="6" t="s">
        <v>395</v>
      </c>
      <c r="C53" s="6" t="s">
        <v>338</v>
      </c>
      <c r="D53" s="6" t="s">
        <v>346</v>
      </c>
      <c r="E53" s="6" t="str">
        <f t="shared" si="0"/>
        <v>UC01FEAlta</v>
      </c>
      <c r="F53" s="6" t="s">
        <v>144</v>
      </c>
      <c r="G53" s="6" t="s">
        <v>247</v>
      </c>
      <c r="H53" s="1" t="s">
        <v>488</v>
      </c>
    </row>
    <row r="54" spans="2:8" ht="29.25" customHeight="1" x14ac:dyDescent="0.25">
      <c r="B54" s="6" t="s">
        <v>396</v>
      </c>
      <c r="C54" s="6" t="s">
        <v>338</v>
      </c>
      <c r="D54" s="6" t="s">
        <v>347</v>
      </c>
      <c r="E54" s="6" t="str">
        <f t="shared" si="0"/>
        <v>UC01FAAlta</v>
      </c>
      <c r="F54" s="6" t="s">
        <v>145</v>
      </c>
      <c r="G54" s="6" t="s">
        <v>250</v>
      </c>
      <c r="H54" s="1" t="s">
        <v>488</v>
      </c>
    </row>
    <row r="55" spans="2:8" ht="29.25" customHeight="1" x14ac:dyDescent="0.25">
      <c r="B55" s="6" t="s">
        <v>397</v>
      </c>
      <c r="C55" s="6" t="s">
        <v>338</v>
      </c>
      <c r="D55" s="6" t="s">
        <v>346</v>
      </c>
      <c r="E55" s="6" t="str">
        <f t="shared" si="0"/>
        <v>UC01FEAlta</v>
      </c>
      <c r="F55" s="6" t="s">
        <v>146</v>
      </c>
      <c r="G55" s="6" t="s">
        <v>251</v>
      </c>
      <c r="H55" s="1" t="s">
        <v>488</v>
      </c>
    </row>
    <row r="56" spans="2:8" ht="29.25" customHeight="1" x14ac:dyDescent="0.25">
      <c r="B56" s="6" t="s">
        <v>398</v>
      </c>
      <c r="C56" s="6" t="s">
        <v>338</v>
      </c>
      <c r="D56" s="6" t="s">
        <v>347</v>
      </c>
      <c r="E56" s="6" t="str">
        <f t="shared" si="0"/>
        <v>UC01FAMédia</v>
      </c>
      <c r="F56" s="6" t="s">
        <v>147</v>
      </c>
      <c r="G56" s="6" t="s">
        <v>252</v>
      </c>
      <c r="H56" s="1" t="s">
        <v>489</v>
      </c>
    </row>
    <row r="57" spans="2:8" ht="29.25" customHeight="1" x14ac:dyDescent="0.25">
      <c r="B57" s="6" t="s">
        <v>399</v>
      </c>
      <c r="C57" s="6" t="s">
        <v>338</v>
      </c>
      <c r="D57" s="6" t="s">
        <v>346</v>
      </c>
      <c r="E57" s="6" t="str">
        <f t="shared" si="0"/>
        <v>UC01FEMédia</v>
      </c>
      <c r="F57" s="6" t="s">
        <v>148</v>
      </c>
      <c r="G57" s="6" t="s">
        <v>253</v>
      </c>
      <c r="H57" s="1" t="s">
        <v>489</v>
      </c>
    </row>
    <row r="58" spans="2:8" ht="29.25" customHeight="1" x14ac:dyDescent="0.25">
      <c r="B58" s="6" t="s">
        <v>400</v>
      </c>
      <c r="C58" s="6" t="s">
        <v>338</v>
      </c>
      <c r="D58" s="6" t="s">
        <v>346</v>
      </c>
      <c r="E58" s="6" t="str">
        <f t="shared" si="0"/>
        <v>UC01FEMédia</v>
      </c>
      <c r="F58" s="6" t="s">
        <v>149</v>
      </c>
      <c r="G58" s="6" t="s">
        <v>254</v>
      </c>
      <c r="H58" s="1" t="s">
        <v>489</v>
      </c>
    </row>
    <row r="59" spans="2:8" ht="29.25" customHeight="1" x14ac:dyDescent="0.25">
      <c r="B59" s="6" t="s">
        <v>401</v>
      </c>
      <c r="C59" s="6" t="s">
        <v>338</v>
      </c>
      <c r="D59" s="6" t="s">
        <v>347</v>
      </c>
      <c r="E59" s="6" t="str">
        <f t="shared" si="0"/>
        <v>UC01FAMédia</v>
      </c>
      <c r="F59" s="6" t="s">
        <v>150</v>
      </c>
      <c r="G59" s="6" t="s">
        <v>255</v>
      </c>
      <c r="H59" s="1" t="s">
        <v>489</v>
      </c>
    </row>
    <row r="60" spans="2:8" ht="29.25" customHeight="1" x14ac:dyDescent="0.25">
      <c r="B60" s="6" t="s">
        <v>402</v>
      </c>
      <c r="C60" s="6" t="s">
        <v>338</v>
      </c>
      <c r="D60" s="6" t="s">
        <v>346</v>
      </c>
      <c r="E60" s="6" t="str">
        <f t="shared" si="0"/>
        <v>UC01FEMédia</v>
      </c>
      <c r="F60" s="6" t="s">
        <v>151</v>
      </c>
      <c r="G60" s="6" t="s">
        <v>256</v>
      </c>
      <c r="H60" s="1" t="s">
        <v>489</v>
      </c>
    </row>
    <row r="61" spans="2:8" ht="29.25" customHeight="1" x14ac:dyDescent="0.25">
      <c r="B61" s="6" t="s">
        <v>403</v>
      </c>
      <c r="C61" s="6" t="s">
        <v>338</v>
      </c>
      <c r="D61" s="6" t="s">
        <v>347</v>
      </c>
      <c r="E61" s="6" t="str">
        <f t="shared" si="0"/>
        <v>UC01FAMédia</v>
      </c>
      <c r="F61" s="6" t="s">
        <v>152</v>
      </c>
      <c r="G61" s="6" t="s">
        <v>257</v>
      </c>
      <c r="H61" s="1" t="s">
        <v>489</v>
      </c>
    </row>
    <row r="62" spans="2:8" ht="29.25" customHeight="1" x14ac:dyDescent="0.25">
      <c r="B62" s="6" t="s">
        <v>404</v>
      </c>
      <c r="C62" s="6" t="s">
        <v>338</v>
      </c>
      <c r="D62" s="6" t="s">
        <v>347</v>
      </c>
      <c r="E62" s="6" t="str">
        <f t="shared" si="0"/>
        <v>UC01FAMédia</v>
      </c>
      <c r="F62" s="6" t="s">
        <v>153</v>
      </c>
      <c r="G62" s="6" t="s">
        <v>258</v>
      </c>
      <c r="H62" s="1" t="s">
        <v>489</v>
      </c>
    </row>
    <row r="63" spans="2:8" ht="29.25" customHeight="1" x14ac:dyDescent="0.25">
      <c r="B63" s="6" t="s">
        <v>405</v>
      </c>
      <c r="C63" s="6" t="s">
        <v>338</v>
      </c>
      <c r="D63" s="6" t="s">
        <v>346</v>
      </c>
      <c r="E63" s="6" t="str">
        <f t="shared" si="0"/>
        <v>UC01FEMédia</v>
      </c>
      <c r="F63" s="6" t="s">
        <v>154</v>
      </c>
      <c r="G63" s="6" t="s">
        <v>259</v>
      </c>
      <c r="H63" s="1" t="s">
        <v>489</v>
      </c>
    </row>
    <row r="64" spans="2:8" ht="29.25" customHeight="1" x14ac:dyDescent="0.25">
      <c r="B64" s="6" t="s">
        <v>406</v>
      </c>
      <c r="C64" s="6" t="s">
        <v>338</v>
      </c>
      <c r="D64" s="6" t="s">
        <v>347</v>
      </c>
      <c r="E64" s="6" t="str">
        <f t="shared" si="0"/>
        <v>UC01FAMédia</v>
      </c>
      <c r="F64" s="6" t="s">
        <v>155</v>
      </c>
      <c r="G64" s="6" t="s">
        <v>260</v>
      </c>
      <c r="H64" s="1" t="s">
        <v>489</v>
      </c>
    </row>
    <row r="65" spans="2:8" ht="29.25" customHeight="1" x14ac:dyDescent="0.25">
      <c r="B65" s="6" t="s">
        <v>407</v>
      </c>
      <c r="C65" s="6" t="s">
        <v>338</v>
      </c>
      <c r="D65" s="6" t="s">
        <v>347</v>
      </c>
      <c r="E65" s="6" t="str">
        <f t="shared" si="0"/>
        <v>UC01FAMédia</v>
      </c>
      <c r="F65" s="6" t="s">
        <v>156</v>
      </c>
      <c r="G65" s="6" t="s">
        <v>261</v>
      </c>
      <c r="H65" s="1" t="s">
        <v>489</v>
      </c>
    </row>
    <row r="66" spans="2:8" ht="29.25" customHeight="1" x14ac:dyDescent="0.25">
      <c r="B66" s="6" t="s">
        <v>408</v>
      </c>
      <c r="C66" s="6" t="s">
        <v>338</v>
      </c>
      <c r="D66" s="6" t="s">
        <v>346</v>
      </c>
      <c r="E66" s="6" t="str">
        <f t="shared" si="0"/>
        <v>UC01FEMédia</v>
      </c>
      <c r="F66" s="6" t="s">
        <v>157</v>
      </c>
      <c r="G66" s="6" t="s">
        <v>262</v>
      </c>
      <c r="H66" s="1" t="s">
        <v>489</v>
      </c>
    </row>
    <row r="67" spans="2:8" ht="29.25" customHeight="1" x14ac:dyDescent="0.25">
      <c r="B67" s="6" t="s">
        <v>409</v>
      </c>
      <c r="C67" s="6" t="s">
        <v>339</v>
      </c>
      <c r="D67" s="6" t="s">
        <v>345</v>
      </c>
      <c r="E67" s="6" t="str">
        <f t="shared" si="0"/>
        <v>UC02FBAlta</v>
      </c>
      <c r="F67" s="6" t="s">
        <v>158</v>
      </c>
      <c r="G67" s="6" t="s">
        <v>263</v>
      </c>
      <c r="H67" s="1" t="s">
        <v>488</v>
      </c>
    </row>
    <row r="68" spans="2:8" ht="29.25" customHeight="1" x14ac:dyDescent="0.25">
      <c r="B68" s="6" t="s">
        <v>410</v>
      </c>
      <c r="C68" s="6" t="s">
        <v>339</v>
      </c>
      <c r="D68" s="6" t="s">
        <v>346</v>
      </c>
      <c r="E68" s="6" t="str">
        <f t="shared" si="0"/>
        <v>UC02FEMédia</v>
      </c>
      <c r="F68" s="6" t="s">
        <v>159</v>
      </c>
      <c r="G68" s="6" t="s">
        <v>264</v>
      </c>
      <c r="H68" s="1" t="s">
        <v>489</v>
      </c>
    </row>
    <row r="69" spans="2:8" ht="29.25" customHeight="1" x14ac:dyDescent="0.25">
      <c r="B69" s="6" t="s">
        <v>411</v>
      </c>
      <c r="C69" s="6" t="s">
        <v>339</v>
      </c>
      <c r="D69" s="6" t="s">
        <v>346</v>
      </c>
      <c r="E69" s="6" t="str">
        <f t="shared" si="0"/>
        <v>UC02FEMédia</v>
      </c>
      <c r="F69" s="6" t="s">
        <v>160</v>
      </c>
      <c r="G69" s="6" t="s">
        <v>265</v>
      </c>
      <c r="H69" s="1" t="s">
        <v>489</v>
      </c>
    </row>
    <row r="70" spans="2:8" ht="29.25" customHeight="1" x14ac:dyDescent="0.25">
      <c r="B70" s="6" t="s">
        <v>412</v>
      </c>
      <c r="C70" s="6" t="s">
        <v>339</v>
      </c>
      <c r="D70" s="6" t="s">
        <v>346</v>
      </c>
      <c r="E70" s="6" t="str">
        <f t="shared" si="0"/>
        <v>UC02FEBaixa</v>
      </c>
      <c r="F70" s="6" t="s">
        <v>161</v>
      </c>
      <c r="G70" s="6" t="s">
        <v>266</v>
      </c>
      <c r="H70" s="1" t="s">
        <v>490</v>
      </c>
    </row>
    <row r="71" spans="2:8" ht="29.25" customHeight="1" x14ac:dyDescent="0.25">
      <c r="B71" s="6" t="s">
        <v>413</v>
      </c>
      <c r="C71" s="6" t="s">
        <v>339</v>
      </c>
      <c r="D71" s="6" t="s">
        <v>346</v>
      </c>
      <c r="E71" s="6" t="str">
        <f t="shared" ref="E71:E134" si="1">CONCATENATE(C71,D71,H71)</f>
        <v>UC02FEMédia</v>
      </c>
      <c r="F71" s="6" t="s">
        <v>162</v>
      </c>
      <c r="G71" s="6" t="s">
        <v>267</v>
      </c>
      <c r="H71" s="1" t="s">
        <v>489</v>
      </c>
    </row>
    <row r="72" spans="2:8" ht="29.25" customHeight="1" x14ac:dyDescent="0.25">
      <c r="B72" s="6" t="s">
        <v>414</v>
      </c>
      <c r="C72" s="6" t="s">
        <v>339</v>
      </c>
      <c r="D72" s="6" t="s">
        <v>346</v>
      </c>
      <c r="E72" s="6" t="str">
        <f t="shared" si="1"/>
        <v>UC02FEBaixa</v>
      </c>
      <c r="F72" s="6" t="s">
        <v>163</v>
      </c>
      <c r="G72" s="6" t="s">
        <v>268</v>
      </c>
      <c r="H72" s="1" t="s">
        <v>490</v>
      </c>
    </row>
    <row r="73" spans="2:8" ht="29.25" customHeight="1" x14ac:dyDescent="0.25">
      <c r="B73" s="6" t="s">
        <v>415</v>
      </c>
      <c r="C73" s="6" t="s">
        <v>339</v>
      </c>
      <c r="D73" s="6" t="s">
        <v>346</v>
      </c>
      <c r="E73" s="6" t="str">
        <f t="shared" si="1"/>
        <v>UC02FEMédia</v>
      </c>
      <c r="F73" s="6" t="s">
        <v>164</v>
      </c>
      <c r="G73" s="6" t="s">
        <v>269</v>
      </c>
      <c r="H73" s="1" t="s">
        <v>489</v>
      </c>
    </row>
    <row r="74" spans="2:8" ht="29.25" customHeight="1" x14ac:dyDescent="0.25">
      <c r="B74" s="6" t="s">
        <v>416</v>
      </c>
      <c r="C74" s="6" t="s">
        <v>339</v>
      </c>
      <c r="D74" s="6" t="s">
        <v>346</v>
      </c>
      <c r="E74" s="6" t="str">
        <f t="shared" si="1"/>
        <v>UC02FEBaixa</v>
      </c>
      <c r="F74" s="6" t="s">
        <v>165</v>
      </c>
      <c r="G74" s="6" t="s">
        <v>271</v>
      </c>
      <c r="H74" s="1" t="s">
        <v>490</v>
      </c>
    </row>
    <row r="75" spans="2:8" ht="29.25" customHeight="1" x14ac:dyDescent="0.25">
      <c r="B75" s="6" t="s">
        <v>417</v>
      </c>
      <c r="C75" s="6" t="s">
        <v>339</v>
      </c>
      <c r="D75" s="6" t="s">
        <v>346</v>
      </c>
      <c r="E75" s="6" t="str">
        <f t="shared" si="1"/>
        <v>UC02FEMédia</v>
      </c>
      <c r="F75" s="6" t="s">
        <v>166</v>
      </c>
      <c r="G75" s="6" t="s">
        <v>270</v>
      </c>
      <c r="H75" s="1" t="s">
        <v>489</v>
      </c>
    </row>
    <row r="76" spans="2:8" ht="29.25" customHeight="1" x14ac:dyDescent="0.25">
      <c r="B76" s="6" t="s">
        <v>418</v>
      </c>
      <c r="C76" s="6" t="s">
        <v>339</v>
      </c>
      <c r="D76" s="6" t="s">
        <v>346</v>
      </c>
      <c r="E76" s="6" t="str">
        <f t="shared" si="1"/>
        <v>UC02FEMédia</v>
      </c>
      <c r="F76" s="6" t="s">
        <v>167</v>
      </c>
      <c r="G76" s="6" t="s">
        <v>272</v>
      </c>
      <c r="H76" s="1" t="s">
        <v>489</v>
      </c>
    </row>
    <row r="77" spans="2:8" ht="29.25" customHeight="1" x14ac:dyDescent="0.25">
      <c r="B77" s="6" t="s">
        <v>419</v>
      </c>
      <c r="C77" s="6" t="s">
        <v>339</v>
      </c>
      <c r="D77" s="6" t="s">
        <v>346</v>
      </c>
      <c r="E77" s="6" t="str">
        <f t="shared" si="1"/>
        <v>UC02FEBaixa</v>
      </c>
      <c r="F77" s="6" t="s">
        <v>168</v>
      </c>
      <c r="G77" s="6" t="s">
        <v>273</v>
      </c>
      <c r="H77" s="1" t="s">
        <v>490</v>
      </c>
    </row>
    <row r="78" spans="2:8" ht="29.25" customHeight="1" x14ac:dyDescent="0.25">
      <c r="B78" s="6" t="s">
        <v>420</v>
      </c>
      <c r="C78" s="6" t="s">
        <v>339</v>
      </c>
      <c r="D78" s="6" t="s">
        <v>346</v>
      </c>
      <c r="E78" s="6" t="str">
        <f t="shared" si="1"/>
        <v>UC02FEMédia</v>
      </c>
      <c r="F78" s="6" t="s">
        <v>169</v>
      </c>
      <c r="G78" s="6" t="s">
        <v>274</v>
      </c>
      <c r="H78" s="1" t="s">
        <v>489</v>
      </c>
    </row>
    <row r="79" spans="2:8" ht="29.25" customHeight="1" x14ac:dyDescent="0.25">
      <c r="B79" s="6" t="s">
        <v>421</v>
      </c>
      <c r="C79" s="6" t="s">
        <v>339</v>
      </c>
      <c r="D79" s="6" t="s">
        <v>346</v>
      </c>
      <c r="E79" s="6" t="str">
        <f t="shared" si="1"/>
        <v>UC02FEMédia</v>
      </c>
      <c r="F79" s="6" t="s">
        <v>170</v>
      </c>
      <c r="G79" s="6" t="s">
        <v>275</v>
      </c>
      <c r="H79" s="1" t="s">
        <v>489</v>
      </c>
    </row>
    <row r="80" spans="2:8" ht="29.25" customHeight="1" x14ac:dyDescent="0.25">
      <c r="B80" s="6" t="s">
        <v>422</v>
      </c>
      <c r="C80" s="6" t="s">
        <v>339</v>
      </c>
      <c r="D80" s="6" t="s">
        <v>346</v>
      </c>
      <c r="E80" s="6" t="str">
        <f t="shared" si="1"/>
        <v>UC02FEBaixa</v>
      </c>
      <c r="F80" s="6" t="s">
        <v>171</v>
      </c>
      <c r="G80" s="6" t="s">
        <v>276</v>
      </c>
      <c r="H80" s="1" t="s">
        <v>490</v>
      </c>
    </row>
    <row r="81" spans="2:8" ht="29.25" customHeight="1" x14ac:dyDescent="0.25">
      <c r="B81" s="6" t="s">
        <v>423</v>
      </c>
      <c r="C81" s="6" t="s">
        <v>339</v>
      </c>
      <c r="D81" s="6" t="s">
        <v>346</v>
      </c>
      <c r="E81" s="6" t="str">
        <f t="shared" si="1"/>
        <v>UC02FEMédia</v>
      </c>
      <c r="F81" s="6" t="s">
        <v>172</v>
      </c>
      <c r="G81" s="6" t="s">
        <v>277</v>
      </c>
      <c r="H81" s="1" t="s">
        <v>489</v>
      </c>
    </row>
    <row r="82" spans="2:8" ht="29.25" customHeight="1" x14ac:dyDescent="0.25">
      <c r="B82" s="6" t="s">
        <v>424</v>
      </c>
      <c r="C82" s="6" t="s">
        <v>339</v>
      </c>
      <c r="D82" s="6" t="s">
        <v>347</v>
      </c>
      <c r="E82" s="6" t="str">
        <f t="shared" si="1"/>
        <v>UC02FAAlta</v>
      </c>
      <c r="F82" s="6" t="s">
        <v>173</v>
      </c>
      <c r="G82" s="6" t="s">
        <v>278</v>
      </c>
      <c r="H82" s="1" t="s">
        <v>488</v>
      </c>
    </row>
    <row r="83" spans="2:8" ht="29.25" customHeight="1" x14ac:dyDescent="0.25">
      <c r="B83" s="6" t="s">
        <v>425</v>
      </c>
      <c r="C83" s="6" t="s">
        <v>339</v>
      </c>
      <c r="D83" s="6" t="s">
        <v>346</v>
      </c>
      <c r="E83" s="6" t="str">
        <f t="shared" si="1"/>
        <v>UC02FEMédia</v>
      </c>
      <c r="F83" s="6" t="s">
        <v>174</v>
      </c>
      <c r="G83" s="6" t="s">
        <v>279</v>
      </c>
      <c r="H83" s="1" t="s">
        <v>489</v>
      </c>
    </row>
    <row r="84" spans="2:8" ht="29.25" customHeight="1" x14ac:dyDescent="0.25">
      <c r="B84" s="6" t="s">
        <v>426</v>
      </c>
      <c r="C84" s="6" t="s">
        <v>339</v>
      </c>
      <c r="D84" s="6" t="s">
        <v>346</v>
      </c>
      <c r="E84" s="6" t="str">
        <f t="shared" si="1"/>
        <v>UC02FEBaixa</v>
      </c>
      <c r="F84" s="6" t="s">
        <v>175</v>
      </c>
      <c r="G84" s="6" t="s">
        <v>280</v>
      </c>
      <c r="H84" s="1" t="s">
        <v>490</v>
      </c>
    </row>
    <row r="85" spans="2:8" ht="29.25" customHeight="1" x14ac:dyDescent="0.25">
      <c r="B85" s="6" t="s">
        <v>427</v>
      </c>
      <c r="C85" s="6" t="s">
        <v>339</v>
      </c>
      <c r="D85" s="6" t="s">
        <v>346</v>
      </c>
      <c r="E85" s="6" t="str">
        <f t="shared" si="1"/>
        <v>UC02FEBaixa</v>
      </c>
      <c r="F85" s="6" t="s">
        <v>176</v>
      </c>
      <c r="G85" s="6" t="s">
        <v>281</v>
      </c>
      <c r="H85" s="1" t="s">
        <v>490</v>
      </c>
    </row>
    <row r="86" spans="2:8" ht="29.25" customHeight="1" x14ac:dyDescent="0.25">
      <c r="B86" s="6" t="s">
        <v>428</v>
      </c>
      <c r="C86" s="6" t="s">
        <v>339</v>
      </c>
      <c r="D86" s="6" t="s">
        <v>346</v>
      </c>
      <c r="E86" s="6" t="str">
        <f t="shared" si="1"/>
        <v>UC02FEBaixa</v>
      </c>
      <c r="F86" s="6" t="s">
        <v>177</v>
      </c>
      <c r="G86" s="6" t="s">
        <v>282</v>
      </c>
      <c r="H86" s="1" t="s">
        <v>490</v>
      </c>
    </row>
    <row r="87" spans="2:8" ht="29.25" customHeight="1" x14ac:dyDescent="0.25">
      <c r="B87" s="6" t="s">
        <v>429</v>
      </c>
      <c r="C87" s="6" t="s">
        <v>339</v>
      </c>
      <c r="D87" s="6" t="s">
        <v>346</v>
      </c>
      <c r="E87" s="6" t="str">
        <f t="shared" si="1"/>
        <v>UC02FEBaixa</v>
      </c>
      <c r="F87" s="6" t="s">
        <v>178</v>
      </c>
      <c r="G87" s="6" t="s">
        <v>283</v>
      </c>
      <c r="H87" s="1" t="s">
        <v>490</v>
      </c>
    </row>
    <row r="88" spans="2:8" ht="29.25" customHeight="1" x14ac:dyDescent="0.25">
      <c r="B88" s="6" t="s">
        <v>430</v>
      </c>
      <c r="C88" s="6" t="s">
        <v>339</v>
      </c>
      <c r="D88" s="6" t="s">
        <v>346</v>
      </c>
      <c r="E88" s="6" t="str">
        <f t="shared" si="1"/>
        <v>UC02FEMédia</v>
      </c>
      <c r="F88" s="6" t="s">
        <v>179</v>
      </c>
      <c r="G88" s="6" t="s">
        <v>284</v>
      </c>
      <c r="H88" s="1" t="s">
        <v>489</v>
      </c>
    </row>
    <row r="89" spans="2:8" ht="29.25" customHeight="1" x14ac:dyDescent="0.25">
      <c r="B89" s="6" t="s">
        <v>431</v>
      </c>
      <c r="C89" s="6" t="s">
        <v>339</v>
      </c>
      <c r="D89" s="6" t="s">
        <v>346</v>
      </c>
      <c r="E89" s="6" t="str">
        <f t="shared" si="1"/>
        <v>UC02FEBaixa</v>
      </c>
      <c r="F89" s="6" t="s">
        <v>180</v>
      </c>
      <c r="G89" s="6" t="s">
        <v>285</v>
      </c>
      <c r="H89" s="1" t="s">
        <v>490</v>
      </c>
    </row>
    <row r="90" spans="2:8" ht="29.25" customHeight="1" x14ac:dyDescent="0.25">
      <c r="B90" s="6" t="s">
        <v>432</v>
      </c>
      <c r="C90" s="6" t="s">
        <v>339</v>
      </c>
      <c r="D90" s="6" t="s">
        <v>346</v>
      </c>
      <c r="E90" s="6" t="str">
        <f t="shared" si="1"/>
        <v>UC02FEMédia</v>
      </c>
      <c r="F90" s="6" t="s">
        <v>181</v>
      </c>
      <c r="G90" s="6" t="s">
        <v>286</v>
      </c>
      <c r="H90" s="1" t="s">
        <v>489</v>
      </c>
    </row>
    <row r="91" spans="2:8" ht="29.25" customHeight="1" x14ac:dyDescent="0.25">
      <c r="B91" s="6" t="s">
        <v>433</v>
      </c>
      <c r="C91" s="6" t="s">
        <v>339</v>
      </c>
      <c r="D91" s="6" t="s">
        <v>346</v>
      </c>
      <c r="E91" s="6" t="str">
        <f t="shared" si="1"/>
        <v>UC02FEMédia</v>
      </c>
      <c r="F91" s="6" t="s">
        <v>182</v>
      </c>
      <c r="G91" s="6" t="s">
        <v>287</v>
      </c>
      <c r="H91" s="1" t="s">
        <v>489</v>
      </c>
    </row>
    <row r="92" spans="2:8" ht="29.25" customHeight="1" x14ac:dyDescent="0.25">
      <c r="B92" s="6" t="s">
        <v>434</v>
      </c>
      <c r="C92" s="6" t="s">
        <v>339</v>
      </c>
      <c r="D92" s="6" t="s">
        <v>346</v>
      </c>
      <c r="E92" s="6" t="str">
        <f t="shared" si="1"/>
        <v>UC02FEBaixa</v>
      </c>
      <c r="F92" s="6" t="s">
        <v>183</v>
      </c>
      <c r="G92" s="6" t="s">
        <v>288</v>
      </c>
      <c r="H92" s="1" t="s">
        <v>490</v>
      </c>
    </row>
    <row r="93" spans="2:8" ht="29.25" customHeight="1" x14ac:dyDescent="0.25">
      <c r="B93" s="6" t="s">
        <v>435</v>
      </c>
      <c r="C93" s="6" t="s">
        <v>339</v>
      </c>
      <c r="D93" s="6" t="s">
        <v>346</v>
      </c>
      <c r="E93" s="6" t="str">
        <f t="shared" si="1"/>
        <v>UC02FEMédia</v>
      </c>
      <c r="F93" s="6" t="s">
        <v>184</v>
      </c>
      <c r="G93" s="6" t="s">
        <v>289</v>
      </c>
      <c r="H93" s="1" t="s">
        <v>489</v>
      </c>
    </row>
    <row r="94" spans="2:8" ht="29.25" customHeight="1" x14ac:dyDescent="0.25">
      <c r="B94" s="6" t="s">
        <v>436</v>
      </c>
      <c r="C94" s="6" t="s">
        <v>339</v>
      </c>
      <c r="D94" s="6" t="s">
        <v>346</v>
      </c>
      <c r="E94" s="6" t="str">
        <f t="shared" si="1"/>
        <v>UC02FEMédia</v>
      </c>
      <c r="F94" s="6" t="s">
        <v>185</v>
      </c>
      <c r="G94" s="6" t="s">
        <v>275</v>
      </c>
      <c r="H94" s="1" t="s">
        <v>489</v>
      </c>
    </row>
    <row r="95" spans="2:8" ht="29.25" customHeight="1" x14ac:dyDescent="0.25">
      <c r="B95" s="6" t="s">
        <v>437</v>
      </c>
      <c r="C95" s="6" t="s">
        <v>339</v>
      </c>
      <c r="D95" s="6" t="s">
        <v>346</v>
      </c>
      <c r="E95" s="6" t="str">
        <f t="shared" si="1"/>
        <v>UC02FEBaixa</v>
      </c>
      <c r="F95" s="6" t="s">
        <v>186</v>
      </c>
      <c r="G95" s="6" t="s">
        <v>290</v>
      </c>
      <c r="H95" s="1" t="s">
        <v>490</v>
      </c>
    </row>
    <row r="96" spans="2:8" ht="29.25" customHeight="1" x14ac:dyDescent="0.25">
      <c r="B96" s="6" t="s">
        <v>438</v>
      </c>
      <c r="C96" s="6" t="s">
        <v>339</v>
      </c>
      <c r="D96" s="6" t="s">
        <v>346</v>
      </c>
      <c r="E96" s="6" t="str">
        <f t="shared" si="1"/>
        <v>UC02FEBaixa</v>
      </c>
      <c r="F96" s="6" t="s">
        <v>187</v>
      </c>
      <c r="G96" s="6" t="s">
        <v>291</v>
      </c>
      <c r="H96" s="1" t="s">
        <v>490</v>
      </c>
    </row>
    <row r="97" spans="2:8" ht="29.25" customHeight="1" x14ac:dyDescent="0.25">
      <c r="B97" s="6" t="s">
        <v>439</v>
      </c>
      <c r="C97" s="6" t="s">
        <v>339</v>
      </c>
      <c r="D97" s="6" t="s">
        <v>347</v>
      </c>
      <c r="E97" s="6" t="str">
        <f t="shared" si="1"/>
        <v>UC02FAMédia</v>
      </c>
      <c r="F97" s="6" t="s">
        <v>188</v>
      </c>
      <c r="G97" s="6" t="s">
        <v>292</v>
      </c>
      <c r="H97" s="1" t="s">
        <v>489</v>
      </c>
    </row>
    <row r="98" spans="2:8" ht="29.25" customHeight="1" x14ac:dyDescent="0.25">
      <c r="B98" s="6" t="s">
        <v>440</v>
      </c>
      <c r="C98" s="6" t="s">
        <v>339</v>
      </c>
      <c r="D98" s="6" t="s">
        <v>346</v>
      </c>
      <c r="E98" s="6" t="str">
        <f t="shared" si="1"/>
        <v>UC02FEMédia</v>
      </c>
      <c r="F98" s="6" t="s">
        <v>189</v>
      </c>
      <c r="G98" s="6" t="s">
        <v>293</v>
      </c>
      <c r="H98" s="1" t="s">
        <v>489</v>
      </c>
    </row>
    <row r="99" spans="2:8" ht="29.25" customHeight="1" x14ac:dyDescent="0.25">
      <c r="B99" s="6" t="s">
        <v>441</v>
      </c>
      <c r="C99" s="6" t="s">
        <v>339</v>
      </c>
      <c r="D99" s="6" t="s">
        <v>347</v>
      </c>
      <c r="E99" s="6" t="str">
        <f t="shared" si="1"/>
        <v>UC02FAMédia</v>
      </c>
      <c r="F99" s="6" t="s">
        <v>190</v>
      </c>
      <c r="G99" s="6" t="s">
        <v>294</v>
      </c>
      <c r="H99" s="1" t="s">
        <v>489</v>
      </c>
    </row>
    <row r="100" spans="2:8" ht="29.25" customHeight="1" x14ac:dyDescent="0.25">
      <c r="B100" s="6" t="s">
        <v>442</v>
      </c>
      <c r="C100" s="6" t="s">
        <v>339</v>
      </c>
      <c r="D100" s="6" t="s">
        <v>347</v>
      </c>
      <c r="E100" s="6" t="str">
        <f t="shared" si="1"/>
        <v>UC02FAMédia</v>
      </c>
      <c r="F100" s="6" t="s">
        <v>191</v>
      </c>
      <c r="G100" s="6" t="s">
        <v>295</v>
      </c>
      <c r="H100" s="1" t="s">
        <v>489</v>
      </c>
    </row>
    <row r="101" spans="2:8" ht="29.25" customHeight="1" x14ac:dyDescent="0.25">
      <c r="B101" s="6" t="s">
        <v>443</v>
      </c>
      <c r="C101" s="6" t="s">
        <v>339</v>
      </c>
      <c r="D101" s="6" t="s">
        <v>346</v>
      </c>
      <c r="E101" s="6" t="str">
        <f t="shared" si="1"/>
        <v>UC02FEMédia</v>
      </c>
      <c r="F101" s="6" t="s">
        <v>192</v>
      </c>
      <c r="G101" s="6" t="s">
        <v>296</v>
      </c>
      <c r="H101" s="1" t="s">
        <v>489</v>
      </c>
    </row>
    <row r="102" spans="2:8" ht="29.25" customHeight="1" x14ac:dyDescent="0.25">
      <c r="B102" s="6" t="s">
        <v>444</v>
      </c>
      <c r="C102" s="6" t="s">
        <v>339</v>
      </c>
      <c r="D102" s="6" t="s">
        <v>347</v>
      </c>
      <c r="E102" s="6" t="str">
        <f t="shared" si="1"/>
        <v>UC02FAMédia</v>
      </c>
      <c r="F102" s="6" t="s">
        <v>193</v>
      </c>
      <c r="G102" s="6" t="s">
        <v>298</v>
      </c>
      <c r="H102" s="1" t="s">
        <v>489</v>
      </c>
    </row>
    <row r="103" spans="2:8" ht="29.25" customHeight="1" x14ac:dyDescent="0.25">
      <c r="B103" s="6" t="s">
        <v>445</v>
      </c>
      <c r="C103" s="6" t="s">
        <v>339</v>
      </c>
      <c r="D103" s="6" t="s">
        <v>346</v>
      </c>
      <c r="E103" s="6" t="str">
        <f t="shared" si="1"/>
        <v>UC02FEMédia</v>
      </c>
      <c r="F103" s="6" t="s">
        <v>194</v>
      </c>
      <c r="G103" s="6" t="s">
        <v>297</v>
      </c>
      <c r="H103" s="1" t="s">
        <v>489</v>
      </c>
    </row>
    <row r="104" spans="2:8" ht="29.25" customHeight="1" x14ac:dyDescent="0.25">
      <c r="B104" s="6" t="s">
        <v>446</v>
      </c>
      <c r="C104" s="6" t="s">
        <v>339</v>
      </c>
      <c r="D104" s="6" t="s">
        <v>347</v>
      </c>
      <c r="E104" s="6" t="str">
        <f t="shared" si="1"/>
        <v>UC02FAMédia</v>
      </c>
      <c r="F104" s="6" t="s">
        <v>195</v>
      </c>
      <c r="G104" s="6" t="s">
        <v>299</v>
      </c>
      <c r="H104" s="1" t="s">
        <v>489</v>
      </c>
    </row>
    <row r="105" spans="2:8" ht="29.25" customHeight="1" x14ac:dyDescent="0.25">
      <c r="B105" s="6" t="s">
        <v>447</v>
      </c>
      <c r="C105" s="6" t="s">
        <v>339</v>
      </c>
      <c r="D105" s="6" t="s">
        <v>347</v>
      </c>
      <c r="E105" s="6" t="str">
        <f t="shared" si="1"/>
        <v>UC02FAMédia</v>
      </c>
      <c r="F105" s="6" t="s">
        <v>196</v>
      </c>
      <c r="G105" s="6" t="s">
        <v>300</v>
      </c>
      <c r="H105" s="1" t="s">
        <v>489</v>
      </c>
    </row>
    <row r="106" spans="2:8" ht="29.25" customHeight="1" x14ac:dyDescent="0.25">
      <c r="B106" s="6" t="s">
        <v>448</v>
      </c>
      <c r="C106" s="6" t="s">
        <v>339</v>
      </c>
      <c r="D106" s="6" t="s">
        <v>346</v>
      </c>
      <c r="E106" s="6" t="str">
        <f t="shared" si="1"/>
        <v>UC02FEMédia</v>
      </c>
      <c r="F106" s="6" t="s">
        <v>197</v>
      </c>
      <c r="G106" s="6" t="s">
        <v>301</v>
      </c>
      <c r="H106" s="1" t="s">
        <v>489</v>
      </c>
    </row>
    <row r="107" spans="2:8" ht="29.25" customHeight="1" x14ac:dyDescent="0.25">
      <c r="B107" s="6" t="s">
        <v>449</v>
      </c>
      <c r="C107" s="6" t="s">
        <v>339</v>
      </c>
      <c r="D107" s="6" t="s">
        <v>347</v>
      </c>
      <c r="E107" s="6" t="str">
        <f t="shared" si="1"/>
        <v>UC02FAMédia</v>
      </c>
      <c r="F107" s="6" t="s">
        <v>198</v>
      </c>
      <c r="G107" s="6" t="s">
        <v>302</v>
      </c>
      <c r="H107" s="1" t="s">
        <v>489</v>
      </c>
    </row>
    <row r="108" spans="2:8" ht="29.25" customHeight="1" x14ac:dyDescent="0.25">
      <c r="B108" s="6" t="s">
        <v>450</v>
      </c>
      <c r="C108" s="6" t="s">
        <v>339</v>
      </c>
      <c r="D108" s="6" t="s">
        <v>346</v>
      </c>
      <c r="E108" s="6" t="str">
        <f t="shared" si="1"/>
        <v>UC02FEMédia</v>
      </c>
      <c r="F108" s="6" t="s">
        <v>199</v>
      </c>
      <c r="G108" s="6" t="s">
        <v>303</v>
      </c>
      <c r="H108" s="1" t="s">
        <v>489</v>
      </c>
    </row>
    <row r="109" spans="2:8" ht="29.25" customHeight="1" x14ac:dyDescent="0.25">
      <c r="B109" s="6" t="s">
        <v>451</v>
      </c>
      <c r="C109" s="6" t="s">
        <v>340</v>
      </c>
      <c r="D109" s="6" t="s">
        <v>345</v>
      </c>
      <c r="E109" s="6" t="str">
        <f t="shared" si="1"/>
        <v>UC03FBAlta</v>
      </c>
      <c r="F109" s="6" t="s">
        <v>200</v>
      </c>
      <c r="G109" s="6" t="s">
        <v>304</v>
      </c>
      <c r="H109" s="1" t="s">
        <v>488</v>
      </c>
    </row>
    <row r="110" spans="2:8" ht="29.25" customHeight="1" x14ac:dyDescent="0.25">
      <c r="B110" s="6" t="s">
        <v>452</v>
      </c>
      <c r="C110" s="6" t="s">
        <v>340</v>
      </c>
      <c r="D110" s="6" t="s">
        <v>346</v>
      </c>
      <c r="E110" s="6" t="str">
        <f t="shared" si="1"/>
        <v>UC03FEAlta</v>
      </c>
      <c r="F110" s="6" t="s">
        <v>201</v>
      </c>
      <c r="G110" s="6" t="s">
        <v>305</v>
      </c>
      <c r="H110" s="1" t="s">
        <v>488</v>
      </c>
    </row>
    <row r="111" spans="2:8" ht="29.25" customHeight="1" x14ac:dyDescent="0.25">
      <c r="B111" s="6" t="s">
        <v>453</v>
      </c>
      <c r="C111" s="6" t="s">
        <v>340</v>
      </c>
      <c r="D111" s="6" t="s">
        <v>346</v>
      </c>
      <c r="E111" s="6" t="str">
        <f t="shared" si="1"/>
        <v>UC03FEAlta</v>
      </c>
      <c r="F111" s="6" t="s">
        <v>202</v>
      </c>
      <c r="G111" s="6" t="s">
        <v>306</v>
      </c>
      <c r="H111" s="1" t="s">
        <v>488</v>
      </c>
    </row>
    <row r="112" spans="2:8" ht="29.25" customHeight="1" x14ac:dyDescent="0.25">
      <c r="B112" s="6" t="s">
        <v>454</v>
      </c>
      <c r="C112" s="6" t="s">
        <v>340</v>
      </c>
      <c r="D112" s="6" t="s">
        <v>347</v>
      </c>
      <c r="E112" s="6" t="str">
        <f t="shared" si="1"/>
        <v>UC03FAAlta</v>
      </c>
      <c r="F112" s="6" t="s">
        <v>203</v>
      </c>
      <c r="G112" s="6" t="s">
        <v>307</v>
      </c>
      <c r="H112" s="1" t="s">
        <v>488</v>
      </c>
    </row>
    <row r="113" spans="2:8" ht="29.25" customHeight="1" x14ac:dyDescent="0.25">
      <c r="B113" s="6" t="s">
        <v>455</v>
      </c>
      <c r="C113" s="6" t="s">
        <v>340</v>
      </c>
      <c r="D113" s="6" t="s">
        <v>346</v>
      </c>
      <c r="E113" s="6" t="str">
        <f t="shared" si="1"/>
        <v>UC03FEAlta</v>
      </c>
      <c r="F113" s="6" t="s">
        <v>204</v>
      </c>
      <c r="G113" s="6" t="s">
        <v>308</v>
      </c>
      <c r="H113" s="1" t="s">
        <v>488</v>
      </c>
    </row>
    <row r="114" spans="2:8" ht="29.25" customHeight="1" x14ac:dyDescent="0.25">
      <c r="B114" s="6" t="s">
        <v>456</v>
      </c>
      <c r="C114" s="6" t="s">
        <v>340</v>
      </c>
      <c r="D114" s="6" t="s">
        <v>346</v>
      </c>
      <c r="E114" s="6" t="str">
        <f t="shared" si="1"/>
        <v>UC03FEAlta</v>
      </c>
      <c r="F114" s="6" t="s">
        <v>205</v>
      </c>
      <c r="G114" s="6" t="s">
        <v>309</v>
      </c>
      <c r="H114" s="1" t="s">
        <v>488</v>
      </c>
    </row>
    <row r="115" spans="2:8" ht="29.25" customHeight="1" x14ac:dyDescent="0.25">
      <c r="B115" s="6" t="s">
        <v>457</v>
      </c>
      <c r="C115" s="6" t="s">
        <v>340</v>
      </c>
      <c r="D115" s="6" t="s">
        <v>346</v>
      </c>
      <c r="E115" s="6" t="str">
        <f t="shared" si="1"/>
        <v>UC03FEAlta</v>
      </c>
      <c r="F115" s="6" t="s">
        <v>206</v>
      </c>
      <c r="G115" s="6" t="s">
        <v>306</v>
      </c>
      <c r="H115" s="1" t="s">
        <v>488</v>
      </c>
    </row>
    <row r="116" spans="2:8" ht="29.25" customHeight="1" x14ac:dyDescent="0.25">
      <c r="B116" s="6" t="s">
        <v>458</v>
      </c>
      <c r="C116" s="6" t="s">
        <v>340</v>
      </c>
      <c r="D116" s="6" t="s">
        <v>346</v>
      </c>
      <c r="E116" s="6" t="str">
        <f t="shared" si="1"/>
        <v>UC03FEAlta</v>
      </c>
      <c r="F116" s="6" t="s">
        <v>207</v>
      </c>
      <c r="G116" s="6" t="s">
        <v>310</v>
      </c>
      <c r="H116" s="1" t="s">
        <v>488</v>
      </c>
    </row>
    <row r="117" spans="2:8" ht="29.25" customHeight="1" x14ac:dyDescent="0.25">
      <c r="B117" s="6" t="s">
        <v>459</v>
      </c>
      <c r="C117" s="6" t="s">
        <v>340</v>
      </c>
      <c r="D117" s="6" t="s">
        <v>346</v>
      </c>
      <c r="E117" s="6" t="str">
        <f t="shared" si="1"/>
        <v>UC03FEMédia</v>
      </c>
      <c r="F117" s="6" t="s">
        <v>208</v>
      </c>
      <c r="G117" s="6" t="s">
        <v>311</v>
      </c>
      <c r="H117" s="1" t="s">
        <v>489</v>
      </c>
    </row>
    <row r="118" spans="2:8" ht="29.25" customHeight="1" x14ac:dyDescent="0.25">
      <c r="B118" s="6" t="s">
        <v>460</v>
      </c>
      <c r="C118" s="6" t="s">
        <v>340</v>
      </c>
      <c r="D118" s="6" t="s">
        <v>346</v>
      </c>
      <c r="E118" s="6" t="str">
        <f t="shared" si="1"/>
        <v>UC03FEMédia</v>
      </c>
      <c r="F118" s="6" t="s">
        <v>209</v>
      </c>
      <c r="G118" s="6" t="s">
        <v>312</v>
      </c>
      <c r="H118" s="1" t="s">
        <v>489</v>
      </c>
    </row>
    <row r="119" spans="2:8" ht="29.25" customHeight="1" x14ac:dyDescent="0.25">
      <c r="B119" s="6" t="s">
        <v>461</v>
      </c>
      <c r="C119" s="6" t="s">
        <v>341</v>
      </c>
      <c r="D119" s="6" t="s">
        <v>345</v>
      </c>
      <c r="E119" s="6" t="str">
        <f t="shared" si="1"/>
        <v>UC04FBAlta</v>
      </c>
      <c r="F119" s="6" t="s">
        <v>210</v>
      </c>
      <c r="G119" s="6" t="s">
        <v>313</v>
      </c>
      <c r="H119" s="1" t="s">
        <v>488</v>
      </c>
    </row>
    <row r="120" spans="2:8" ht="29.25" customHeight="1" x14ac:dyDescent="0.25">
      <c r="B120" s="6" t="s">
        <v>462</v>
      </c>
      <c r="C120" s="6" t="s">
        <v>341</v>
      </c>
      <c r="D120" s="6" t="s">
        <v>347</v>
      </c>
      <c r="E120" s="6" t="str">
        <f t="shared" si="1"/>
        <v>UC04FAAlta</v>
      </c>
      <c r="F120" s="6" t="s">
        <v>211</v>
      </c>
      <c r="G120" s="6" t="s">
        <v>314</v>
      </c>
      <c r="H120" s="1" t="s">
        <v>488</v>
      </c>
    </row>
    <row r="121" spans="2:8" ht="29.25" customHeight="1" x14ac:dyDescent="0.25">
      <c r="B121" s="6" t="s">
        <v>463</v>
      </c>
      <c r="C121" s="6" t="s">
        <v>341</v>
      </c>
      <c r="D121" s="6" t="s">
        <v>347</v>
      </c>
      <c r="E121" s="6" t="str">
        <f t="shared" si="1"/>
        <v>UC04FAAlta</v>
      </c>
      <c r="F121" s="6" t="s">
        <v>212</v>
      </c>
      <c r="G121" s="6" t="s">
        <v>313</v>
      </c>
      <c r="H121" s="1" t="s">
        <v>488</v>
      </c>
    </row>
    <row r="122" spans="2:8" ht="29.25" customHeight="1" x14ac:dyDescent="0.25">
      <c r="B122" s="6" t="s">
        <v>464</v>
      </c>
      <c r="C122" s="6" t="s">
        <v>341</v>
      </c>
      <c r="D122" s="6" t="s">
        <v>347</v>
      </c>
      <c r="E122" s="6" t="str">
        <f t="shared" si="1"/>
        <v>UC04FAAlta</v>
      </c>
      <c r="F122" s="6" t="s">
        <v>213</v>
      </c>
      <c r="G122" s="6" t="s">
        <v>314</v>
      </c>
      <c r="H122" s="1" t="s">
        <v>488</v>
      </c>
    </row>
    <row r="123" spans="2:8" ht="29.25" customHeight="1" x14ac:dyDescent="0.25">
      <c r="B123" s="6" t="s">
        <v>465</v>
      </c>
      <c r="C123" s="6" t="s">
        <v>341</v>
      </c>
      <c r="D123" s="6" t="s">
        <v>347</v>
      </c>
      <c r="E123" s="6" t="str">
        <f t="shared" si="1"/>
        <v>UC04FAAlta</v>
      </c>
      <c r="F123" s="6" t="s">
        <v>214</v>
      </c>
      <c r="G123" s="6" t="s">
        <v>315</v>
      </c>
      <c r="H123" s="1" t="s">
        <v>488</v>
      </c>
    </row>
    <row r="124" spans="2:8" ht="29.25" customHeight="1" x14ac:dyDescent="0.25">
      <c r="B124" s="6" t="s">
        <v>466</v>
      </c>
      <c r="C124" s="6" t="s">
        <v>341</v>
      </c>
      <c r="D124" s="6" t="s">
        <v>347</v>
      </c>
      <c r="E124" s="6" t="str">
        <f t="shared" si="1"/>
        <v>UC04FAAlta</v>
      </c>
      <c r="F124" s="6" t="s">
        <v>215</v>
      </c>
      <c r="G124" s="6" t="s">
        <v>316</v>
      </c>
      <c r="H124" s="1" t="s">
        <v>488</v>
      </c>
    </row>
    <row r="125" spans="2:8" ht="29.25" customHeight="1" x14ac:dyDescent="0.25">
      <c r="B125" s="6" t="s">
        <v>467</v>
      </c>
      <c r="C125" s="6" t="s">
        <v>341</v>
      </c>
      <c r="D125" s="6" t="s">
        <v>346</v>
      </c>
      <c r="E125" s="6" t="str">
        <f t="shared" si="1"/>
        <v>UC04FEMédia</v>
      </c>
      <c r="F125" s="6" t="s">
        <v>216</v>
      </c>
      <c r="G125" s="6" t="s">
        <v>317</v>
      </c>
      <c r="H125" s="1" t="s">
        <v>489</v>
      </c>
    </row>
    <row r="126" spans="2:8" ht="29.25" customHeight="1" x14ac:dyDescent="0.25">
      <c r="B126" s="6" t="s">
        <v>468</v>
      </c>
      <c r="C126" s="6" t="s">
        <v>342</v>
      </c>
      <c r="D126" s="6" t="s">
        <v>345</v>
      </c>
      <c r="E126" s="6" t="str">
        <f t="shared" si="1"/>
        <v>UC05FBMédia</v>
      </c>
      <c r="F126" s="6" t="s">
        <v>217</v>
      </c>
      <c r="G126" s="6" t="s">
        <v>318</v>
      </c>
      <c r="H126" s="1" t="s">
        <v>489</v>
      </c>
    </row>
    <row r="127" spans="2:8" ht="29.25" customHeight="1" x14ac:dyDescent="0.25">
      <c r="B127" s="6" t="s">
        <v>469</v>
      </c>
      <c r="C127" s="6" t="s">
        <v>342</v>
      </c>
      <c r="D127" s="6" t="s">
        <v>346</v>
      </c>
      <c r="E127" s="6" t="str">
        <f t="shared" si="1"/>
        <v>UC05FEMédia</v>
      </c>
      <c r="F127" s="6" t="s">
        <v>218</v>
      </c>
      <c r="G127" s="6" t="s">
        <v>319</v>
      </c>
      <c r="H127" s="1" t="s">
        <v>489</v>
      </c>
    </row>
    <row r="128" spans="2:8" ht="29.25" customHeight="1" x14ac:dyDescent="0.25">
      <c r="B128" s="6" t="s">
        <v>470</v>
      </c>
      <c r="C128" s="6" t="s">
        <v>342</v>
      </c>
      <c r="D128" s="6" t="s">
        <v>346</v>
      </c>
      <c r="E128" s="6" t="str">
        <f t="shared" si="1"/>
        <v>UC05FEBaixa</v>
      </c>
      <c r="F128" s="6" t="s">
        <v>219</v>
      </c>
      <c r="G128" s="6" t="s">
        <v>323</v>
      </c>
      <c r="H128" s="1" t="s">
        <v>490</v>
      </c>
    </row>
    <row r="129" spans="2:8" ht="29.25" customHeight="1" x14ac:dyDescent="0.25">
      <c r="B129" s="6" t="s">
        <v>471</v>
      </c>
      <c r="C129" s="6" t="s">
        <v>342</v>
      </c>
      <c r="D129" s="6" t="s">
        <v>347</v>
      </c>
      <c r="E129" s="6" t="str">
        <f t="shared" si="1"/>
        <v>UC05FAMédia</v>
      </c>
      <c r="F129" s="6" t="s">
        <v>220</v>
      </c>
      <c r="G129" s="6" t="s">
        <v>320</v>
      </c>
      <c r="H129" s="1" t="s">
        <v>489</v>
      </c>
    </row>
    <row r="130" spans="2:8" ht="29.25" customHeight="1" x14ac:dyDescent="0.25">
      <c r="B130" s="6" t="s">
        <v>472</v>
      </c>
      <c r="C130" s="6" t="s">
        <v>342</v>
      </c>
      <c r="D130" s="6" t="s">
        <v>346</v>
      </c>
      <c r="E130" s="6" t="str">
        <f t="shared" si="1"/>
        <v>UC05FEMédia</v>
      </c>
      <c r="F130" s="6" t="s">
        <v>221</v>
      </c>
      <c r="G130" s="6" t="s">
        <v>321</v>
      </c>
      <c r="H130" s="1" t="s">
        <v>489</v>
      </c>
    </row>
    <row r="131" spans="2:8" ht="29.25" customHeight="1" x14ac:dyDescent="0.25">
      <c r="B131" s="6" t="s">
        <v>473</v>
      </c>
      <c r="C131" s="6" t="s">
        <v>342</v>
      </c>
      <c r="D131" s="6" t="s">
        <v>346</v>
      </c>
      <c r="E131" s="6" t="str">
        <f t="shared" si="1"/>
        <v>UC05FEBaixa</v>
      </c>
      <c r="F131" s="6" t="s">
        <v>222</v>
      </c>
      <c r="G131" s="6" t="s">
        <v>322</v>
      </c>
      <c r="H131" s="1" t="s">
        <v>490</v>
      </c>
    </row>
    <row r="132" spans="2:8" ht="29.25" customHeight="1" x14ac:dyDescent="0.25">
      <c r="B132" s="6" t="s">
        <v>474</v>
      </c>
      <c r="C132" s="6" t="s">
        <v>343</v>
      </c>
      <c r="D132" s="6" t="s">
        <v>345</v>
      </c>
      <c r="E132" s="6" t="str">
        <f t="shared" si="1"/>
        <v>RNF01FBMédia</v>
      </c>
      <c r="F132" s="6" t="s">
        <v>223</v>
      </c>
      <c r="G132" s="6" t="s">
        <v>324</v>
      </c>
      <c r="H132" s="1" t="s">
        <v>489</v>
      </c>
    </row>
    <row r="133" spans="2:8" ht="29.25" customHeight="1" x14ac:dyDescent="0.25">
      <c r="B133" s="6" t="s">
        <v>475</v>
      </c>
      <c r="C133" s="6" t="s">
        <v>343</v>
      </c>
      <c r="D133" s="6" t="s">
        <v>345</v>
      </c>
      <c r="E133" s="6" t="str">
        <f t="shared" si="1"/>
        <v>RNF01FBMédia</v>
      </c>
      <c r="F133" s="6" t="s">
        <v>224</v>
      </c>
      <c r="G133" s="6" t="s">
        <v>325</v>
      </c>
      <c r="H133" s="1" t="s">
        <v>489</v>
      </c>
    </row>
    <row r="134" spans="2:8" ht="29.25" customHeight="1" x14ac:dyDescent="0.25">
      <c r="B134" s="6" t="s">
        <v>476</v>
      </c>
      <c r="C134" s="6" t="s">
        <v>343</v>
      </c>
      <c r="D134" s="6" t="s">
        <v>345</v>
      </c>
      <c r="E134" s="6" t="str">
        <f t="shared" si="1"/>
        <v>RNF01FBMédia</v>
      </c>
      <c r="F134" s="6" t="s">
        <v>225</v>
      </c>
      <c r="G134" s="6" t="s">
        <v>326</v>
      </c>
      <c r="H134" s="1" t="s">
        <v>489</v>
      </c>
    </row>
    <row r="135" spans="2:8" ht="29.25" customHeight="1" x14ac:dyDescent="0.25">
      <c r="B135" s="6" t="s">
        <v>477</v>
      </c>
      <c r="C135" s="6" t="s">
        <v>344</v>
      </c>
      <c r="D135" s="6" t="s">
        <v>345</v>
      </c>
      <c r="E135" s="6" t="str">
        <f t="shared" ref="E135:E140" si="2">CONCATENATE(C135,D135,H135)</f>
        <v>RNF02FBMédia</v>
      </c>
      <c r="F135" s="6" t="s">
        <v>337</v>
      </c>
      <c r="G135" s="6" t="s">
        <v>327</v>
      </c>
      <c r="H135" s="1" t="s">
        <v>489</v>
      </c>
    </row>
    <row r="136" spans="2:8" ht="29.25" customHeight="1" x14ac:dyDescent="0.25">
      <c r="B136" s="6" t="s">
        <v>478</v>
      </c>
      <c r="C136" s="6" t="s">
        <v>344</v>
      </c>
      <c r="D136" s="6" t="s">
        <v>345</v>
      </c>
      <c r="E136" s="6" t="str">
        <f t="shared" si="2"/>
        <v>RNF02FBMédia</v>
      </c>
      <c r="F136" s="6" t="s">
        <v>336</v>
      </c>
      <c r="G136" s="6" t="s">
        <v>329</v>
      </c>
      <c r="H136" s="1" t="s">
        <v>489</v>
      </c>
    </row>
    <row r="137" spans="2:8" ht="29.25" customHeight="1" x14ac:dyDescent="0.25">
      <c r="B137" s="6" t="s">
        <v>479</v>
      </c>
      <c r="C137" s="6" t="s">
        <v>344</v>
      </c>
      <c r="D137" s="6" t="s">
        <v>345</v>
      </c>
      <c r="E137" s="6" t="str">
        <f t="shared" si="2"/>
        <v>RNF02FBMédia</v>
      </c>
      <c r="F137" s="6" t="s">
        <v>335</v>
      </c>
      <c r="G137" s="6" t="s">
        <v>93</v>
      </c>
      <c r="H137" s="1" t="s">
        <v>489</v>
      </c>
    </row>
    <row r="138" spans="2:8" ht="29.25" customHeight="1" x14ac:dyDescent="0.25">
      <c r="B138" s="6" t="s">
        <v>480</v>
      </c>
      <c r="C138" s="6" t="s">
        <v>344</v>
      </c>
      <c r="D138" s="6" t="s">
        <v>345</v>
      </c>
      <c r="E138" s="6" t="str">
        <f t="shared" si="2"/>
        <v>RNF02FBMédia</v>
      </c>
      <c r="F138" s="6" t="s">
        <v>334</v>
      </c>
      <c r="G138" s="6" t="s">
        <v>330</v>
      </c>
      <c r="H138" s="1" t="s">
        <v>489</v>
      </c>
    </row>
    <row r="139" spans="2:8" ht="29.25" customHeight="1" x14ac:dyDescent="0.25">
      <c r="B139" s="6" t="s">
        <v>481</v>
      </c>
      <c r="C139" s="6" t="s">
        <v>344</v>
      </c>
      <c r="D139" s="6" t="s">
        <v>345</v>
      </c>
      <c r="E139" s="6" t="str">
        <f t="shared" si="2"/>
        <v>RNF02FBMédia</v>
      </c>
      <c r="F139" s="6" t="s">
        <v>333</v>
      </c>
      <c r="G139" s="6" t="s">
        <v>328</v>
      </c>
      <c r="H139" s="1" t="s">
        <v>489</v>
      </c>
    </row>
    <row r="140" spans="2:8" ht="29.25" customHeight="1" x14ac:dyDescent="0.25">
      <c r="B140" s="6" t="s">
        <v>482</v>
      </c>
      <c r="C140" s="6" t="s">
        <v>344</v>
      </c>
      <c r="D140" s="6" t="s">
        <v>345</v>
      </c>
      <c r="E140" s="6" t="str">
        <f t="shared" si="2"/>
        <v>RNF02FBMédia</v>
      </c>
      <c r="F140" s="6" t="s">
        <v>332</v>
      </c>
      <c r="G140" s="6" t="s">
        <v>331</v>
      </c>
      <c r="H140" s="1" t="s">
        <v>489</v>
      </c>
    </row>
  </sheetData>
  <autoFilter ref="B5:H140"/>
  <mergeCells count="1">
    <mergeCell ref="B3:G3"/>
  </mergeCells>
  <pageMargins left="0.59055118110236215" right="0.36" top="0.39370078740157483" bottom="0.98425196850393704" header="0.90551181102362199" footer="0.51181102362204722"/>
  <pageSetup paperSize="9" scale="77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workbookViewId="0">
      <selection activeCell="C2" sqref="C2"/>
    </sheetView>
  </sheetViews>
  <sheetFormatPr defaultRowHeight="15" x14ac:dyDescent="0.25"/>
  <cols>
    <col min="2" max="2" width="21.7109375" customWidth="1"/>
    <col min="3" max="3" width="6.7109375" customWidth="1"/>
    <col min="4" max="4" width="13.7109375" bestFit="1" customWidth="1"/>
  </cols>
  <sheetData>
    <row r="2" spans="2:10" ht="30" customHeight="1" x14ac:dyDescent="0.25">
      <c r="B2" s="8" t="s">
        <v>483</v>
      </c>
      <c r="C2">
        <v>0.25</v>
      </c>
      <c r="D2" t="s">
        <v>493</v>
      </c>
    </row>
    <row r="3" spans="2:10" x14ac:dyDescent="0.25">
      <c r="D3" s="10"/>
      <c r="E3" s="11" t="s">
        <v>487</v>
      </c>
      <c r="F3" s="11"/>
      <c r="G3" s="11"/>
      <c r="H3" s="11" t="s">
        <v>486</v>
      </c>
      <c r="I3" s="11"/>
      <c r="J3" s="11"/>
    </row>
    <row r="4" spans="2:10" x14ac:dyDescent="0.25">
      <c r="D4" s="9" t="s">
        <v>485</v>
      </c>
      <c r="E4" s="12" t="s">
        <v>345</v>
      </c>
      <c r="F4" s="12" t="s">
        <v>347</v>
      </c>
      <c r="G4" s="12" t="s">
        <v>346</v>
      </c>
      <c r="H4" s="12" t="s">
        <v>488</v>
      </c>
      <c r="I4" s="12" t="s">
        <v>489</v>
      </c>
      <c r="J4" s="12" t="s">
        <v>490</v>
      </c>
    </row>
    <row r="5" spans="2:10" x14ac:dyDescent="0.25">
      <c r="C5" s="9" t="s">
        <v>338</v>
      </c>
      <c r="D5" s="1">
        <f>COUNTIF('Casos de Testes'!$C$6:$C$140,Resumo!C5)</f>
        <v>61</v>
      </c>
      <c r="E5" s="1">
        <f>COUNTIF('Casos de Testes'!$E$6:$E$140,CONCATENATE(C5,$E$4,"*"))</f>
        <v>1</v>
      </c>
      <c r="F5" s="1">
        <f>COUNTIF('Casos de Testes'!$E$6:$E$140,CONCATENATE(C5,$F$4,"*"))</f>
        <v>8</v>
      </c>
      <c r="G5" s="1">
        <f>COUNTIF('Casos de Testes'!$E$6:$E$140,CONCATENATE(C5,$G$4,"*"))</f>
        <v>52</v>
      </c>
      <c r="H5" s="1">
        <f>COUNTIF('Casos de Testes'!$E$6:$E$140,CONCATENATE(C5,"*",$H$4))</f>
        <v>18</v>
      </c>
      <c r="I5" s="1">
        <f>COUNTIF('Casos de Testes'!$E$6:$E$140,CONCATENATE(C5,"*",$I$4))</f>
        <v>26</v>
      </c>
      <c r="J5" s="1">
        <f>COUNTIF('Casos de Testes'!$E$6:$E$140,CONCATENATE(C5,"*",$J$4))</f>
        <v>17</v>
      </c>
    </row>
    <row r="6" spans="2:10" x14ac:dyDescent="0.25">
      <c r="C6" s="9" t="s">
        <v>339</v>
      </c>
      <c r="D6" s="1">
        <f>COUNTIF('Casos de Testes'!$C$6:$C$140,Resumo!C6)</f>
        <v>42</v>
      </c>
      <c r="E6" s="1">
        <f>COUNTIF('Casos de Testes'!$E$6:$E$140,CONCATENATE(C6,$E$4,"*"))</f>
        <v>1</v>
      </c>
      <c r="F6" s="1">
        <f>COUNTIF('Casos de Testes'!$E$6:$E$140,CONCATENATE(C6,$F$4,"*"))</f>
        <v>8</v>
      </c>
      <c r="G6" s="1">
        <f>COUNTIF('Casos de Testes'!$E$6:$E$140,CONCATENATE(C6,$G$4,"*"))</f>
        <v>33</v>
      </c>
      <c r="H6" s="1">
        <f>COUNTIF('Casos de Testes'!$E$6:$E$140,CONCATENATE(C6,"*",$H$4))</f>
        <v>2</v>
      </c>
      <c r="I6" s="1">
        <f>COUNTIF('Casos de Testes'!$E$6:$E$140,CONCATENATE(C6,"*",$I$4))</f>
        <v>27</v>
      </c>
      <c r="J6" s="1">
        <f>COUNTIF('Casos de Testes'!$E$6:$E$140,CONCATENATE(C6,"*",$J$4))</f>
        <v>13</v>
      </c>
    </row>
    <row r="7" spans="2:10" x14ac:dyDescent="0.25">
      <c r="C7" s="9" t="s">
        <v>340</v>
      </c>
      <c r="D7" s="1">
        <f>COUNTIF('Casos de Testes'!$C$6:$C$140,Resumo!C7)</f>
        <v>10</v>
      </c>
      <c r="E7" s="1">
        <f>COUNTIF('Casos de Testes'!$E$6:$E$140,CONCATENATE(C7,$E$4,"*"))</f>
        <v>1</v>
      </c>
      <c r="F7" s="1">
        <f>COUNTIF('Casos de Testes'!$E$6:$E$140,CONCATENATE(C7,$F$4,"*"))</f>
        <v>1</v>
      </c>
      <c r="G7" s="1">
        <f>COUNTIF('Casos de Testes'!$E$6:$E$140,CONCATENATE(C7,$G$4,"*"))</f>
        <v>8</v>
      </c>
      <c r="H7" s="1">
        <f>COUNTIF('Casos de Testes'!$E$6:$E$140,CONCATENATE(C7,"*",$H$4))</f>
        <v>8</v>
      </c>
      <c r="I7" s="1">
        <f>COUNTIF('Casos de Testes'!$E$6:$E$140,CONCATENATE(C7,"*",$I$4))</f>
        <v>2</v>
      </c>
      <c r="J7" s="1">
        <f>COUNTIF('Casos de Testes'!$E$6:$E$140,CONCATENATE(C7,"*",$J$4))</f>
        <v>0</v>
      </c>
    </row>
    <row r="8" spans="2:10" x14ac:dyDescent="0.25">
      <c r="C8" s="9" t="s">
        <v>341</v>
      </c>
      <c r="D8" s="1">
        <f>COUNTIF('Casos de Testes'!$C$6:$C$140,Resumo!C8)</f>
        <v>7</v>
      </c>
      <c r="E8" s="1">
        <f>COUNTIF('Casos de Testes'!$E$6:$E$140,CONCATENATE(C8,$E$4,"*"))</f>
        <v>1</v>
      </c>
      <c r="F8" s="1">
        <f>COUNTIF('Casos de Testes'!$E$6:$E$140,CONCATENATE(C8,$F$4,"*"))</f>
        <v>5</v>
      </c>
      <c r="G8" s="1">
        <f>COUNTIF('Casos de Testes'!$E$6:$E$140,CONCATENATE(C8,$G$4,"*"))</f>
        <v>1</v>
      </c>
      <c r="H8" s="1">
        <f>COUNTIF('Casos de Testes'!$E$6:$E$140,CONCATENATE(C8,"*",$H$4))</f>
        <v>6</v>
      </c>
      <c r="I8" s="1">
        <f>COUNTIF('Casos de Testes'!$E$6:$E$140,CONCATENATE(C8,"*",$I$4))</f>
        <v>1</v>
      </c>
      <c r="J8" s="1">
        <f>COUNTIF('Casos de Testes'!$E$6:$E$140,CONCATENATE(C8,"*",$J$4))</f>
        <v>0</v>
      </c>
    </row>
    <row r="9" spans="2:10" x14ac:dyDescent="0.25">
      <c r="C9" s="9" t="s">
        <v>342</v>
      </c>
      <c r="D9" s="1">
        <f>COUNTIF('Casos de Testes'!$C$6:$C$140,Resumo!C9)</f>
        <v>6</v>
      </c>
      <c r="E9" s="1">
        <f>COUNTIF('Casos de Testes'!$E$6:$E$140,CONCATENATE(C9,$E$4,"*"))</f>
        <v>1</v>
      </c>
      <c r="F9" s="1">
        <f>COUNTIF('Casos de Testes'!$E$6:$E$140,CONCATENATE(C9,$F$4,"*"))</f>
        <v>1</v>
      </c>
      <c r="G9" s="1">
        <f>COUNTIF('Casos de Testes'!$E$6:$E$140,CONCATENATE(C9,$G$4,"*"))</f>
        <v>4</v>
      </c>
      <c r="H9" s="1">
        <f>COUNTIF('Casos de Testes'!$E$6:$E$140,CONCATENATE(C9,"*",$H$4))</f>
        <v>0</v>
      </c>
      <c r="I9" s="1">
        <f>COUNTIF('Casos de Testes'!$E$6:$E$140,CONCATENATE(C9,"*",$I$4))</f>
        <v>4</v>
      </c>
      <c r="J9" s="1">
        <f>COUNTIF('Casos de Testes'!$E$6:$E$140,CONCATENATE(C9,"*",$J$4))</f>
        <v>2</v>
      </c>
    </row>
    <row r="10" spans="2:10" x14ac:dyDescent="0.25">
      <c r="C10" s="9" t="s">
        <v>491</v>
      </c>
      <c r="D10" s="9">
        <f>SUM(D5:D9)</f>
        <v>126</v>
      </c>
      <c r="E10" s="9">
        <f t="shared" ref="E10:J10" si="0">SUM(E5:E9)</f>
        <v>5</v>
      </c>
      <c r="F10" s="9">
        <f t="shared" si="0"/>
        <v>23</v>
      </c>
      <c r="G10" s="9">
        <f t="shared" si="0"/>
        <v>98</v>
      </c>
      <c r="H10" s="9">
        <f t="shared" si="0"/>
        <v>34</v>
      </c>
      <c r="I10" s="9">
        <f t="shared" si="0"/>
        <v>60</v>
      </c>
      <c r="J10" s="9">
        <f t="shared" si="0"/>
        <v>32</v>
      </c>
    </row>
    <row r="13" spans="2:10" x14ac:dyDescent="0.25">
      <c r="D13" s="10"/>
      <c r="E13" s="11" t="s">
        <v>487</v>
      </c>
      <c r="F13" s="11"/>
      <c r="G13" s="11"/>
      <c r="H13" s="11" t="s">
        <v>486</v>
      </c>
      <c r="I13" s="11"/>
      <c r="J13" s="11"/>
    </row>
    <row r="14" spans="2:10" x14ac:dyDescent="0.25">
      <c r="D14" s="9" t="s">
        <v>485</v>
      </c>
      <c r="E14" s="12" t="s">
        <v>345</v>
      </c>
      <c r="F14" s="12" t="s">
        <v>347</v>
      </c>
      <c r="G14" s="12" t="s">
        <v>346</v>
      </c>
      <c r="H14" s="12" t="s">
        <v>488</v>
      </c>
      <c r="I14" s="12" t="s">
        <v>489</v>
      </c>
      <c r="J14" s="12" t="s">
        <v>490</v>
      </c>
    </row>
    <row r="15" spans="2:10" x14ac:dyDescent="0.25">
      <c r="C15" s="9" t="s">
        <v>338</v>
      </c>
      <c r="D15" s="1">
        <f>D5*$C$2</f>
        <v>15.25</v>
      </c>
      <c r="E15" s="1">
        <f t="shared" ref="E15:J15" si="1">E5*$C$2</f>
        <v>0.25</v>
      </c>
      <c r="F15" s="1">
        <f t="shared" si="1"/>
        <v>2</v>
      </c>
      <c r="G15" s="1">
        <f t="shared" si="1"/>
        <v>13</v>
      </c>
      <c r="H15" s="1">
        <f t="shared" si="1"/>
        <v>4.5</v>
      </c>
      <c r="I15" s="1">
        <f t="shared" si="1"/>
        <v>6.5</v>
      </c>
      <c r="J15" s="1">
        <f t="shared" si="1"/>
        <v>4.25</v>
      </c>
    </row>
    <row r="16" spans="2:10" x14ac:dyDescent="0.25">
      <c r="C16" s="9" t="s">
        <v>339</v>
      </c>
      <c r="D16" s="1">
        <f t="shared" ref="D16:J20" si="2">D6*$C$2</f>
        <v>10.5</v>
      </c>
      <c r="E16" s="1">
        <f t="shared" si="2"/>
        <v>0.25</v>
      </c>
      <c r="F16" s="1">
        <f t="shared" si="2"/>
        <v>2</v>
      </c>
      <c r="G16" s="1">
        <f t="shared" si="2"/>
        <v>8.25</v>
      </c>
      <c r="H16" s="1">
        <f t="shared" si="2"/>
        <v>0.5</v>
      </c>
      <c r="I16" s="1">
        <f t="shared" si="2"/>
        <v>6.75</v>
      </c>
      <c r="J16" s="1">
        <f t="shared" si="2"/>
        <v>3.25</v>
      </c>
    </row>
    <row r="17" spans="3:10" x14ac:dyDescent="0.25">
      <c r="C17" s="9" t="s">
        <v>340</v>
      </c>
      <c r="D17" s="1">
        <f t="shared" si="2"/>
        <v>2.5</v>
      </c>
      <c r="E17" s="1">
        <f t="shared" si="2"/>
        <v>0.25</v>
      </c>
      <c r="F17" s="1">
        <f t="shared" si="2"/>
        <v>0.25</v>
      </c>
      <c r="G17" s="1">
        <f t="shared" si="2"/>
        <v>2</v>
      </c>
      <c r="H17" s="1">
        <f t="shared" si="2"/>
        <v>2</v>
      </c>
      <c r="I17" s="1">
        <f t="shared" si="2"/>
        <v>0.5</v>
      </c>
      <c r="J17" s="1">
        <f t="shared" si="2"/>
        <v>0</v>
      </c>
    </row>
    <row r="18" spans="3:10" x14ac:dyDescent="0.25">
      <c r="C18" s="9" t="s">
        <v>341</v>
      </c>
      <c r="D18" s="1">
        <f t="shared" si="2"/>
        <v>1.75</v>
      </c>
      <c r="E18" s="1">
        <f t="shared" si="2"/>
        <v>0.25</v>
      </c>
      <c r="F18" s="1">
        <f t="shared" si="2"/>
        <v>1.25</v>
      </c>
      <c r="G18" s="1">
        <f t="shared" si="2"/>
        <v>0.25</v>
      </c>
      <c r="H18" s="1">
        <f t="shared" si="2"/>
        <v>1.5</v>
      </c>
      <c r="I18" s="1">
        <f t="shared" si="2"/>
        <v>0.25</v>
      </c>
      <c r="J18" s="1">
        <f t="shared" si="2"/>
        <v>0</v>
      </c>
    </row>
    <row r="19" spans="3:10" x14ac:dyDescent="0.25">
      <c r="C19" s="9" t="s">
        <v>342</v>
      </c>
      <c r="D19" s="1">
        <f t="shared" si="2"/>
        <v>1.5</v>
      </c>
      <c r="E19" s="1">
        <f t="shared" si="2"/>
        <v>0.25</v>
      </c>
      <c r="F19" s="1">
        <f t="shared" si="2"/>
        <v>0.25</v>
      </c>
      <c r="G19" s="1">
        <f t="shared" si="2"/>
        <v>1</v>
      </c>
      <c r="H19" s="1">
        <f t="shared" si="2"/>
        <v>0</v>
      </c>
      <c r="I19" s="1">
        <f t="shared" si="2"/>
        <v>1</v>
      </c>
      <c r="J19" s="1">
        <f t="shared" si="2"/>
        <v>0.5</v>
      </c>
    </row>
    <row r="20" spans="3:10" x14ac:dyDescent="0.25">
      <c r="C20" s="9" t="s">
        <v>491</v>
      </c>
      <c r="D20" s="9">
        <f t="shared" si="2"/>
        <v>31.5</v>
      </c>
      <c r="E20" s="9">
        <f t="shared" si="2"/>
        <v>1.25</v>
      </c>
      <c r="F20" s="9">
        <f t="shared" si="2"/>
        <v>5.75</v>
      </c>
      <c r="G20" s="9">
        <f t="shared" si="2"/>
        <v>24.5</v>
      </c>
      <c r="H20" s="9">
        <f t="shared" si="2"/>
        <v>8.5</v>
      </c>
      <c r="I20" s="9">
        <f t="shared" si="2"/>
        <v>15</v>
      </c>
      <c r="J20" s="9">
        <f t="shared" si="2"/>
        <v>8</v>
      </c>
    </row>
  </sheetData>
  <mergeCells count="4">
    <mergeCell ref="E3:G3"/>
    <mergeCell ref="H3:J3"/>
    <mergeCell ref="E13:G13"/>
    <mergeCell ref="H13:J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B2" sqref="B2:G8"/>
    </sheetView>
  </sheetViews>
  <sheetFormatPr defaultRowHeight="15" x14ac:dyDescent="0.25"/>
  <cols>
    <col min="3" max="3" width="43.7109375" customWidth="1"/>
    <col min="4" max="6" width="9.28515625" customWidth="1"/>
    <col min="7" max="7" width="46.140625" customWidth="1"/>
  </cols>
  <sheetData>
    <row r="2" spans="2:7" ht="29.25" customHeight="1" x14ac:dyDescent="0.25">
      <c r="B2" s="14" t="s">
        <v>494</v>
      </c>
      <c r="C2" s="14" t="s">
        <v>497</v>
      </c>
      <c r="D2" s="14" t="s">
        <v>495</v>
      </c>
      <c r="E2" s="14" t="s">
        <v>496</v>
      </c>
      <c r="F2" s="14" t="s">
        <v>500</v>
      </c>
      <c r="G2" s="14" t="s">
        <v>498</v>
      </c>
    </row>
    <row r="3" spans="2:7" ht="29.25" customHeight="1" x14ac:dyDescent="0.25">
      <c r="B3" s="14">
        <v>1</v>
      </c>
      <c r="C3" s="13" t="s">
        <v>499</v>
      </c>
      <c r="D3" s="14">
        <v>1</v>
      </c>
      <c r="E3" s="14">
        <v>3</v>
      </c>
      <c r="F3" s="14">
        <f>D3*E3</f>
        <v>3</v>
      </c>
      <c r="G3" s="13" t="s">
        <v>506</v>
      </c>
    </row>
    <row r="4" spans="2:7" ht="29.25" customHeight="1" x14ac:dyDescent="0.25">
      <c r="B4" s="14">
        <v>2</v>
      </c>
      <c r="C4" s="13" t="s">
        <v>505</v>
      </c>
      <c r="D4" s="14">
        <v>2</v>
      </c>
      <c r="E4" s="14">
        <v>3</v>
      </c>
      <c r="F4" s="14">
        <f t="shared" ref="F4:F8" si="0">D4*E4</f>
        <v>6</v>
      </c>
      <c r="G4" s="13" t="s">
        <v>507</v>
      </c>
    </row>
    <row r="5" spans="2:7" ht="29.25" customHeight="1" x14ac:dyDescent="0.25">
      <c r="B5" s="14">
        <v>3</v>
      </c>
      <c r="C5" s="13" t="s">
        <v>501</v>
      </c>
      <c r="D5" s="14">
        <v>1</v>
      </c>
      <c r="E5" s="14">
        <v>2</v>
      </c>
      <c r="F5" s="14">
        <f t="shared" si="0"/>
        <v>2</v>
      </c>
      <c r="G5" s="13" t="s">
        <v>508</v>
      </c>
    </row>
    <row r="6" spans="2:7" ht="29.25" customHeight="1" x14ac:dyDescent="0.25">
      <c r="B6" s="14">
        <v>4</v>
      </c>
      <c r="C6" s="13" t="s">
        <v>502</v>
      </c>
      <c r="D6" s="14">
        <v>1</v>
      </c>
      <c r="E6" s="14">
        <v>2</v>
      </c>
      <c r="F6" s="14">
        <f t="shared" si="0"/>
        <v>2</v>
      </c>
      <c r="G6" s="13" t="s">
        <v>508</v>
      </c>
    </row>
    <row r="7" spans="2:7" ht="29.25" customHeight="1" x14ac:dyDescent="0.25">
      <c r="B7" s="14">
        <v>5</v>
      </c>
      <c r="C7" s="13" t="s">
        <v>503</v>
      </c>
      <c r="D7" s="14">
        <v>1</v>
      </c>
      <c r="E7" s="14">
        <v>2</v>
      </c>
      <c r="F7" s="14">
        <f t="shared" si="0"/>
        <v>2</v>
      </c>
      <c r="G7" s="13" t="s">
        <v>508</v>
      </c>
    </row>
    <row r="8" spans="2:7" ht="29.25" customHeight="1" x14ac:dyDescent="0.25">
      <c r="B8" s="14">
        <v>6</v>
      </c>
      <c r="C8" s="13" t="s">
        <v>504</v>
      </c>
      <c r="D8" s="14">
        <v>2</v>
      </c>
      <c r="E8" s="14">
        <v>2</v>
      </c>
      <c r="F8" s="14">
        <f t="shared" si="0"/>
        <v>4</v>
      </c>
      <c r="G8" s="13" t="s">
        <v>509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8"/>
  <sheetViews>
    <sheetView workbookViewId="0">
      <selection activeCell="A3" sqref="A3"/>
    </sheetView>
  </sheetViews>
  <sheetFormatPr defaultRowHeight="15" x14ac:dyDescent="0.25"/>
  <cols>
    <col min="2" max="2" width="14.42578125" bestFit="1" customWidth="1"/>
    <col min="3" max="3" width="2.5703125" bestFit="1" customWidth="1"/>
    <col min="5" max="5" width="2.5703125" bestFit="1" customWidth="1"/>
    <col min="6" max="6" width="8" bestFit="1" customWidth="1"/>
    <col min="7" max="7" width="2.5703125" bestFit="1" customWidth="1"/>
    <col min="8" max="8" width="14.140625" bestFit="1" customWidth="1"/>
    <col min="9" max="9" width="2.5703125" bestFit="1" customWidth="1"/>
    <col min="10" max="10" width="26.28515625" bestFit="1" customWidth="1"/>
    <col min="11" max="11" width="77.140625" bestFit="1" customWidth="1"/>
  </cols>
  <sheetData>
    <row r="2" spans="2:11" x14ac:dyDescent="0.25">
      <c r="B2" t="s">
        <v>7</v>
      </c>
      <c r="C2" s="5" t="s">
        <v>12</v>
      </c>
      <c r="D2" t="s">
        <v>8</v>
      </c>
      <c r="E2" s="5" t="s">
        <v>12</v>
      </c>
      <c r="F2" t="s">
        <v>9</v>
      </c>
      <c r="K2" t="str">
        <f>CONCATENATE(B2,C2,D2,E2,F2,G2,H2,I2,J2)</f>
        <v>Manter Cliente - Inclusão - Sucesso</v>
      </c>
    </row>
    <row r="3" spans="2:11" x14ac:dyDescent="0.25">
      <c r="B3" t="s">
        <v>7</v>
      </c>
      <c r="C3" s="5" t="s">
        <v>12</v>
      </c>
      <c r="D3" t="s">
        <v>8</v>
      </c>
      <c r="E3" s="5" t="s">
        <v>12</v>
      </c>
      <c r="F3" t="s">
        <v>9</v>
      </c>
      <c r="G3" s="5" t="s">
        <v>12</v>
      </c>
      <c r="H3" t="s">
        <v>77</v>
      </c>
      <c r="K3" t="str">
        <f>CONCATENATE(B3,C3,D3,E3,F3,G3,H3,I3,J3)</f>
        <v>Manter Cliente - Inclusão - Sucesso - Data de nascimento igual a 18 anos</v>
      </c>
    </row>
    <row r="4" spans="2:11" x14ac:dyDescent="0.25">
      <c r="B4" t="s">
        <v>7</v>
      </c>
      <c r="C4" s="5" t="s">
        <v>12</v>
      </c>
      <c r="D4" t="s">
        <v>8</v>
      </c>
      <c r="E4" s="5" t="s">
        <v>12</v>
      </c>
      <c r="F4" t="s">
        <v>9</v>
      </c>
      <c r="G4" s="5" t="s">
        <v>12</v>
      </c>
      <c r="H4" t="s">
        <v>78</v>
      </c>
      <c r="K4" t="str">
        <f>CONCATENATE(B4,C4,D4,E4,F4,G4,H4,I4,J4)</f>
        <v>Manter Cliente - Inclusão - Sucesso - Endereço com raio igual a 10 Km</v>
      </c>
    </row>
    <row r="5" spans="2:11" x14ac:dyDescent="0.25">
      <c r="B5" t="s">
        <v>7</v>
      </c>
      <c r="C5" s="5" t="s">
        <v>12</v>
      </c>
      <c r="D5" t="s">
        <v>8</v>
      </c>
      <c r="E5" s="5" t="s">
        <v>12</v>
      </c>
      <c r="F5" t="s">
        <v>10</v>
      </c>
      <c r="G5" s="5" t="s">
        <v>12</v>
      </c>
      <c r="H5" t="s">
        <v>11</v>
      </c>
      <c r="I5" s="5" t="s">
        <v>12</v>
      </c>
      <c r="J5" t="s">
        <v>13</v>
      </c>
      <c r="K5" t="str">
        <f t="shared" ref="K5:K26" si="0">CONCATENATE(B5,C5,D5,E5,F5,G5,H5,I5,J5)</f>
        <v>Manter Cliente - Inclusão - Erro - Nome inválido - Não preenchido</v>
      </c>
    </row>
    <row r="6" spans="2:11" x14ac:dyDescent="0.25">
      <c r="B6" t="s">
        <v>7</v>
      </c>
      <c r="C6" s="5" t="s">
        <v>12</v>
      </c>
      <c r="D6" t="s">
        <v>8</v>
      </c>
      <c r="E6" s="5" t="s">
        <v>12</v>
      </c>
      <c r="F6" t="s">
        <v>10</v>
      </c>
      <c r="G6" s="5" t="s">
        <v>12</v>
      </c>
      <c r="H6" t="s">
        <v>11</v>
      </c>
      <c r="I6" s="5" t="s">
        <v>12</v>
      </c>
      <c r="J6" t="s">
        <v>14</v>
      </c>
      <c r="K6" t="str">
        <f t="shared" si="0"/>
        <v>Manter Cliente - Inclusão - Erro - Nome inválido - Apenas números</v>
      </c>
    </row>
    <row r="7" spans="2:11" x14ac:dyDescent="0.25">
      <c r="B7" t="s">
        <v>7</v>
      </c>
      <c r="C7" s="5" t="s">
        <v>12</v>
      </c>
      <c r="D7" t="s">
        <v>8</v>
      </c>
      <c r="E7" s="5" t="s">
        <v>12</v>
      </c>
      <c r="F7" t="s">
        <v>10</v>
      </c>
      <c r="G7" s="5" t="s">
        <v>12</v>
      </c>
      <c r="H7" t="s">
        <v>11</v>
      </c>
      <c r="I7" s="5" t="s">
        <v>12</v>
      </c>
      <c r="J7" t="s">
        <v>15</v>
      </c>
      <c r="K7" t="str">
        <f t="shared" si="0"/>
        <v>Manter Cliente - Inclusão - Erro - Nome inválido - Nome sem sobrenome</v>
      </c>
    </row>
    <row r="8" spans="2:11" x14ac:dyDescent="0.25">
      <c r="B8" t="s">
        <v>7</v>
      </c>
      <c r="C8" s="5" t="s">
        <v>12</v>
      </c>
      <c r="D8" t="s">
        <v>8</v>
      </c>
      <c r="E8" s="5" t="s">
        <v>12</v>
      </c>
      <c r="F8" t="s">
        <v>10</v>
      </c>
      <c r="G8" s="5" t="s">
        <v>12</v>
      </c>
      <c r="H8" t="s">
        <v>16</v>
      </c>
      <c r="I8" s="5" t="s">
        <v>12</v>
      </c>
      <c r="J8" t="s">
        <v>13</v>
      </c>
      <c r="K8" t="str">
        <f t="shared" si="0"/>
        <v>Manter Cliente - Inclusão - Erro - Telefone Inválido - Não preenchido</v>
      </c>
    </row>
    <row r="9" spans="2:11" x14ac:dyDescent="0.25">
      <c r="B9" t="s">
        <v>7</v>
      </c>
      <c r="C9" s="5" t="s">
        <v>12</v>
      </c>
      <c r="D9" t="s">
        <v>8</v>
      </c>
      <c r="E9" s="5" t="s">
        <v>12</v>
      </c>
      <c r="F9" t="s">
        <v>10</v>
      </c>
      <c r="G9" s="5" t="s">
        <v>12</v>
      </c>
      <c r="H9" t="s">
        <v>16</v>
      </c>
      <c r="I9" s="5" t="s">
        <v>12</v>
      </c>
      <c r="J9" t="s">
        <v>22</v>
      </c>
      <c r="K9" t="str">
        <f t="shared" si="0"/>
        <v>Manter Cliente - Inclusão - Erro - Telefone Inválido - Caracteres AlfaNuméricos</v>
      </c>
    </row>
    <row r="10" spans="2:11" x14ac:dyDescent="0.25">
      <c r="B10" t="s">
        <v>7</v>
      </c>
      <c r="C10" s="5" t="s">
        <v>12</v>
      </c>
      <c r="D10" t="s">
        <v>8</v>
      </c>
      <c r="E10" s="5" t="s">
        <v>12</v>
      </c>
      <c r="F10" t="s">
        <v>10</v>
      </c>
      <c r="G10" s="5" t="s">
        <v>12</v>
      </c>
      <c r="H10" t="s">
        <v>16</v>
      </c>
      <c r="I10" s="5" t="s">
        <v>12</v>
      </c>
      <c r="J10" t="s">
        <v>23</v>
      </c>
      <c r="K10" t="str">
        <f t="shared" si="0"/>
        <v>Manter Cliente - Inclusão - Erro - Telefone Inválido - Sem DDD</v>
      </c>
    </row>
    <row r="11" spans="2:11" x14ac:dyDescent="0.25">
      <c r="B11" t="s">
        <v>7</v>
      </c>
      <c r="C11" s="5" t="s">
        <v>12</v>
      </c>
      <c r="D11" t="s">
        <v>8</v>
      </c>
      <c r="E11" s="5" t="s">
        <v>12</v>
      </c>
      <c r="F11" t="s">
        <v>10</v>
      </c>
      <c r="G11" s="5" t="s">
        <v>12</v>
      </c>
      <c r="H11" t="s">
        <v>17</v>
      </c>
      <c r="I11" s="5" t="s">
        <v>12</v>
      </c>
      <c r="J11" t="s">
        <v>13</v>
      </c>
      <c r="K11" t="str">
        <f t="shared" si="0"/>
        <v>Manter Cliente - Inclusão - Erro - Celular Inválido - Não preenchido</v>
      </c>
    </row>
    <row r="12" spans="2:11" x14ac:dyDescent="0.25">
      <c r="B12" t="s">
        <v>7</v>
      </c>
      <c r="C12" s="5" t="s">
        <v>12</v>
      </c>
      <c r="D12" t="s">
        <v>8</v>
      </c>
      <c r="E12" s="5" t="s">
        <v>12</v>
      </c>
      <c r="F12" t="s">
        <v>10</v>
      </c>
      <c r="G12" s="5" t="s">
        <v>12</v>
      </c>
      <c r="H12" t="s">
        <v>17</v>
      </c>
      <c r="I12" s="5" t="s">
        <v>12</v>
      </c>
      <c r="J12" t="s">
        <v>22</v>
      </c>
      <c r="K12" t="str">
        <f t="shared" si="0"/>
        <v>Manter Cliente - Inclusão - Erro - Celular Inválido - Caracteres AlfaNuméricos</v>
      </c>
    </row>
    <row r="13" spans="2:11" x14ac:dyDescent="0.25">
      <c r="B13" t="s">
        <v>7</v>
      </c>
      <c r="C13" s="5" t="s">
        <v>12</v>
      </c>
      <c r="D13" t="s">
        <v>8</v>
      </c>
      <c r="E13" s="5" t="s">
        <v>12</v>
      </c>
      <c r="F13" t="s">
        <v>10</v>
      </c>
      <c r="G13" s="5" t="s">
        <v>12</v>
      </c>
      <c r="H13" t="s">
        <v>17</v>
      </c>
      <c r="I13" s="5" t="s">
        <v>12</v>
      </c>
      <c r="J13" t="s">
        <v>23</v>
      </c>
      <c r="K13" t="str">
        <f t="shared" si="0"/>
        <v>Manter Cliente - Inclusão - Erro - Celular Inválido - Sem DDD</v>
      </c>
    </row>
    <row r="14" spans="2:11" x14ac:dyDescent="0.25">
      <c r="B14" t="s">
        <v>7</v>
      </c>
      <c r="C14" s="5" t="s">
        <v>12</v>
      </c>
      <c r="D14" t="s">
        <v>8</v>
      </c>
      <c r="E14" s="5" t="s">
        <v>12</v>
      </c>
      <c r="F14" t="s">
        <v>10</v>
      </c>
      <c r="G14" s="5" t="s">
        <v>12</v>
      </c>
      <c r="H14" t="s">
        <v>21</v>
      </c>
      <c r="I14" s="5" t="s">
        <v>12</v>
      </c>
      <c r="J14" t="s">
        <v>13</v>
      </c>
      <c r="K14" t="str">
        <f t="shared" si="0"/>
        <v>Manter Cliente - Inclusão - Erro - CPF Inválido - Não preenchido</v>
      </c>
    </row>
    <row r="15" spans="2:11" x14ac:dyDescent="0.25">
      <c r="B15" t="s">
        <v>7</v>
      </c>
      <c r="C15" s="5" t="s">
        <v>12</v>
      </c>
      <c r="D15" t="s">
        <v>8</v>
      </c>
      <c r="E15" s="5" t="s">
        <v>12</v>
      </c>
      <c r="F15" t="s">
        <v>10</v>
      </c>
      <c r="G15" s="5" t="s">
        <v>12</v>
      </c>
      <c r="H15" t="s">
        <v>21</v>
      </c>
      <c r="I15" s="5" t="s">
        <v>12</v>
      </c>
      <c r="J15" t="s">
        <v>22</v>
      </c>
      <c r="K15" t="str">
        <f t="shared" si="0"/>
        <v>Manter Cliente - Inclusão - Erro - CPF Inválido - Caracteres AlfaNuméricos</v>
      </c>
    </row>
    <row r="16" spans="2:11" x14ac:dyDescent="0.25">
      <c r="B16" t="s">
        <v>7</v>
      </c>
      <c r="C16" s="5" t="s">
        <v>12</v>
      </c>
      <c r="D16" t="s">
        <v>8</v>
      </c>
      <c r="E16" s="5" t="s">
        <v>12</v>
      </c>
      <c r="F16" t="s">
        <v>10</v>
      </c>
      <c r="G16" s="5" t="s">
        <v>12</v>
      </c>
      <c r="H16" t="s">
        <v>21</v>
      </c>
      <c r="I16" s="5" t="s">
        <v>12</v>
      </c>
      <c r="J16" t="s">
        <v>24</v>
      </c>
      <c r="K16" t="str">
        <f t="shared" si="0"/>
        <v>Manter Cliente - Inclusão - Erro - CPF Inválido - Dígito verificador inválido</v>
      </c>
    </row>
    <row r="17" spans="2:11" x14ac:dyDescent="0.25">
      <c r="B17" t="s">
        <v>7</v>
      </c>
      <c r="C17" s="5" t="s">
        <v>12</v>
      </c>
      <c r="D17" t="s">
        <v>8</v>
      </c>
      <c r="E17" s="5" t="s">
        <v>12</v>
      </c>
      <c r="F17" t="s">
        <v>10</v>
      </c>
      <c r="G17" s="5" t="s">
        <v>12</v>
      </c>
      <c r="H17" t="s">
        <v>21</v>
      </c>
      <c r="I17" s="5" t="s">
        <v>12</v>
      </c>
      <c r="J17" t="s">
        <v>86</v>
      </c>
      <c r="K17" t="str">
        <f t="shared" ref="K17" si="1">CONCATENATE(B17,C17,D17,E17,F17,G17,H17,I17,J17)</f>
        <v>Manter Cliente - Inclusão - Erro - CPF Inválido - Valor Duplicado</v>
      </c>
    </row>
    <row r="18" spans="2:11" x14ac:dyDescent="0.25">
      <c r="B18" t="s">
        <v>7</v>
      </c>
      <c r="C18" s="5" t="s">
        <v>12</v>
      </c>
      <c r="D18" t="s">
        <v>8</v>
      </c>
      <c r="E18" s="5" t="s">
        <v>12</v>
      </c>
      <c r="F18" t="s">
        <v>10</v>
      </c>
      <c r="G18" s="5" t="s">
        <v>12</v>
      </c>
      <c r="H18" t="s">
        <v>18</v>
      </c>
      <c r="I18" s="5" t="s">
        <v>12</v>
      </c>
      <c r="J18" t="s">
        <v>13</v>
      </c>
      <c r="K18" t="str">
        <f t="shared" si="0"/>
        <v>Manter Cliente - Inclusão - Erro - Data de nascimento inválida - Não preenchido</v>
      </c>
    </row>
    <row r="19" spans="2:11" x14ac:dyDescent="0.25">
      <c r="B19" t="s">
        <v>7</v>
      </c>
      <c r="C19" s="5" t="s">
        <v>12</v>
      </c>
      <c r="D19" t="s">
        <v>8</v>
      </c>
      <c r="E19" s="5" t="s">
        <v>12</v>
      </c>
      <c r="F19" t="s">
        <v>10</v>
      </c>
      <c r="G19" s="5" t="s">
        <v>12</v>
      </c>
      <c r="H19" t="s">
        <v>18</v>
      </c>
      <c r="I19" s="5" t="s">
        <v>12</v>
      </c>
      <c r="J19" t="s">
        <v>25</v>
      </c>
      <c r="K19" t="str">
        <f t="shared" si="0"/>
        <v>Manter Cliente - Inclusão - Erro - Data de nascimento inválida - Data Inválida</v>
      </c>
    </row>
    <row r="20" spans="2:11" x14ac:dyDescent="0.25">
      <c r="B20" t="s">
        <v>7</v>
      </c>
      <c r="C20" s="5" t="s">
        <v>12</v>
      </c>
      <c r="D20" t="s">
        <v>8</v>
      </c>
      <c r="E20" s="5" t="s">
        <v>12</v>
      </c>
      <c r="F20" t="s">
        <v>10</v>
      </c>
      <c r="G20" s="5" t="s">
        <v>12</v>
      </c>
      <c r="H20" t="s">
        <v>18</v>
      </c>
      <c r="I20" s="5" t="s">
        <v>12</v>
      </c>
      <c r="J20" t="s">
        <v>26</v>
      </c>
      <c r="K20" t="str">
        <f t="shared" si="0"/>
        <v>Manter Cliente - Inclusão - Erro - Data de nascimento inválida - Menor que 18 anos</v>
      </c>
    </row>
    <row r="21" spans="2:11" x14ac:dyDescent="0.25">
      <c r="B21" t="s">
        <v>7</v>
      </c>
      <c r="C21" s="5" t="s">
        <v>12</v>
      </c>
      <c r="D21" t="s">
        <v>8</v>
      </c>
      <c r="E21" s="5" t="s">
        <v>12</v>
      </c>
      <c r="F21" t="s">
        <v>10</v>
      </c>
      <c r="G21" s="5" t="s">
        <v>12</v>
      </c>
      <c r="H21" t="s">
        <v>19</v>
      </c>
      <c r="I21" s="5" t="s">
        <v>12</v>
      </c>
      <c r="J21" t="s">
        <v>13</v>
      </c>
      <c r="K21" t="str">
        <f t="shared" si="0"/>
        <v>Manter Cliente - Inclusão - Erro - CEP Inválido - Não preenchido</v>
      </c>
    </row>
    <row r="22" spans="2:11" x14ac:dyDescent="0.25">
      <c r="B22" t="s">
        <v>7</v>
      </c>
      <c r="C22" s="5" t="s">
        <v>12</v>
      </c>
      <c r="D22" t="s">
        <v>8</v>
      </c>
      <c r="E22" s="5" t="s">
        <v>12</v>
      </c>
      <c r="F22" t="s">
        <v>10</v>
      </c>
      <c r="G22" s="5" t="s">
        <v>12</v>
      </c>
      <c r="H22" t="s">
        <v>19</v>
      </c>
      <c r="I22" s="5" t="s">
        <v>12</v>
      </c>
      <c r="J22" t="s">
        <v>22</v>
      </c>
      <c r="K22" t="str">
        <f t="shared" si="0"/>
        <v>Manter Cliente - Inclusão - Erro - CEP Inválido - Caracteres AlfaNuméricos</v>
      </c>
    </row>
    <row r="23" spans="2:11" x14ac:dyDescent="0.25">
      <c r="B23" t="s">
        <v>7</v>
      </c>
      <c r="C23" s="5" t="s">
        <v>12</v>
      </c>
      <c r="D23" t="s">
        <v>8</v>
      </c>
      <c r="E23" s="5" t="s">
        <v>12</v>
      </c>
      <c r="F23" t="s">
        <v>10</v>
      </c>
      <c r="G23" s="5" t="s">
        <v>12</v>
      </c>
      <c r="H23" t="s">
        <v>19</v>
      </c>
      <c r="I23" s="5" t="s">
        <v>12</v>
      </c>
      <c r="J23" t="s">
        <v>27</v>
      </c>
      <c r="K23" t="str">
        <f t="shared" si="0"/>
        <v>Manter Cliente - Inclusão - Erro - CEP Inválido - Não cadastrado</v>
      </c>
    </row>
    <row r="24" spans="2:11" x14ac:dyDescent="0.25">
      <c r="B24" t="s">
        <v>7</v>
      </c>
      <c r="C24" s="5" t="s">
        <v>12</v>
      </c>
      <c r="D24" t="s">
        <v>8</v>
      </c>
      <c r="E24" s="5" t="s">
        <v>12</v>
      </c>
      <c r="F24" t="s">
        <v>10</v>
      </c>
      <c r="G24" s="5" t="s">
        <v>12</v>
      </c>
      <c r="H24" t="s">
        <v>19</v>
      </c>
      <c r="I24" s="5" t="s">
        <v>12</v>
      </c>
      <c r="J24" t="s">
        <v>28</v>
      </c>
      <c r="K24" t="str">
        <f t="shared" si="0"/>
        <v>Manter Cliente - Inclusão - Erro - CEP Inválido - Acima de 10 Km</v>
      </c>
    </row>
    <row r="25" spans="2:11" x14ac:dyDescent="0.25">
      <c r="B25" t="s">
        <v>7</v>
      </c>
      <c r="C25" s="5" t="s">
        <v>12</v>
      </c>
      <c r="D25" t="s">
        <v>8</v>
      </c>
      <c r="E25" s="5" t="s">
        <v>12</v>
      </c>
      <c r="F25" t="s">
        <v>10</v>
      </c>
      <c r="G25" s="5" t="s">
        <v>12</v>
      </c>
      <c r="H25" t="s">
        <v>20</v>
      </c>
      <c r="I25" s="5" t="s">
        <v>12</v>
      </c>
      <c r="J25" t="s">
        <v>29</v>
      </c>
      <c r="K25" t="str">
        <f t="shared" si="0"/>
        <v>Manter Cliente - Inclusão - Erro - Endereço inválido - Número inválido</v>
      </c>
    </row>
    <row r="26" spans="2:11" x14ac:dyDescent="0.25">
      <c r="B26" t="s">
        <v>7</v>
      </c>
      <c r="C26" s="5" t="s">
        <v>12</v>
      </c>
      <c r="D26" t="s">
        <v>8</v>
      </c>
      <c r="E26" s="5" t="s">
        <v>12</v>
      </c>
      <c r="F26" t="s">
        <v>10</v>
      </c>
      <c r="G26" s="5" t="s">
        <v>12</v>
      </c>
      <c r="H26" t="s">
        <v>20</v>
      </c>
      <c r="I26" s="5" t="s">
        <v>12</v>
      </c>
      <c r="J26" t="s">
        <v>28</v>
      </c>
      <c r="K26" t="str">
        <f t="shared" si="0"/>
        <v>Manter Cliente - Inclusão - Erro - Endereço inválido - Acima de 10 Km</v>
      </c>
    </row>
    <row r="27" spans="2:11" x14ac:dyDescent="0.25">
      <c r="B27" t="s">
        <v>7</v>
      </c>
      <c r="C27" s="5" t="s">
        <v>12</v>
      </c>
      <c r="D27" t="s">
        <v>30</v>
      </c>
      <c r="E27" s="5" t="s">
        <v>12</v>
      </c>
      <c r="F27" t="s">
        <v>9</v>
      </c>
      <c r="K27" t="str">
        <f>CONCATENATE(B27,C27,D27,E27,F27,G27,H27,I27,J27)</f>
        <v>Manter Cliente - Alteração - Sucesso</v>
      </c>
    </row>
    <row r="28" spans="2:11" x14ac:dyDescent="0.25">
      <c r="B28" t="s">
        <v>7</v>
      </c>
      <c r="C28" s="5" t="s">
        <v>12</v>
      </c>
      <c r="D28" t="s">
        <v>30</v>
      </c>
      <c r="E28" s="5" t="s">
        <v>12</v>
      </c>
      <c r="F28" t="s">
        <v>10</v>
      </c>
      <c r="G28" s="5" t="s">
        <v>12</v>
      </c>
      <c r="H28" t="s">
        <v>11</v>
      </c>
      <c r="I28" s="5" t="s">
        <v>12</v>
      </c>
      <c r="J28" t="s">
        <v>13</v>
      </c>
      <c r="K28" t="str">
        <f t="shared" ref="K28:K49" si="2">CONCATENATE(B28,C28,D28,E28,F28,G28,H28,I28,J28)</f>
        <v>Manter Cliente - Alteração - Erro - Nome inválido - Não preenchido</v>
      </c>
    </row>
    <row r="29" spans="2:11" x14ac:dyDescent="0.25">
      <c r="B29" t="s">
        <v>7</v>
      </c>
      <c r="C29" s="5" t="s">
        <v>12</v>
      </c>
      <c r="D29" t="s">
        <v>30</v>
      </c>
      <c r="E29" s="5" t="s">
        <v>12</v>
      </c>
      <c r="F29" t="s">
        <v>10</v>
      </c>
      <c r="G29" s="5" t="s">
        <v>12</v>
      </c>
      <c r="H29" t="s">
        <v>11</v>
      </c>
      <c r="I29" s="5" t="s">
        <v>12</v>
      </c>
      <c r="J29" t="s">
        <v>14</v>
      </c>
      <c r="K29" t="str">
        <f t="shared" si="2"/>
        <v>Manter Cliente - Alteração - Erro - Nome inválido - Apenas números</v>
      </c>
    </row>
    <row r="30" spans="2:11" x14ac:dyDescent="0.25">
      <c r="B30" t="s">
        <v>7</v>
      </c>
      <c r="C30" s="5" t="s">
        <v>12</v>
      </c>
      <c r="D30" t="s">
        <v>30</v>
      </c>
      <c r="E30" s="5" t="s">
        <v>12</v>
      </c>
      <c r="F30" t="s">
        <v>10</v>
      </c>
      <c r="G30" s="5" t="s">
        <v>12</v>
      </c>
      <c r="H30" t="s">
        <v>11</v>
      </c>
      <c r="I30" s="5" t="s">
        <v>12</v>
      </c>
      <c r="J30" t="s">
        <v>15</v>
      </c>
      <c r="K30" t="str">
        <f t="shared" si="2"/>
        <v>Manter Cliente - Alteração - Erro - Nome inválido - Nome sem sobrenome</v>
      </c>
    </row>
    <row r="31" spans="2:11" x14ac:dyDescent="0.25">
      <c r="B31" t="s">
        <v>7</v>
      </c>
      <c r="C31" s="5" t="s">
        <v>12</v>
      </c>
      <c r="D31" t="s">
        <v>30</v>
      </c>
      <c r="E31" s="5" t="s">
        <v>12</v>
      </c>
      <c r="F31" t="s">
        <v>10</v>
      </c>
      <c r="G31" s="5" t="s">
        <v>12</v>
      </c>
      <c r="H31" t="s">
        <v>16</v>
      </c>
      <c r="I31" s="5" t="s">
        <v>12</v>
      </c>
      <c r="J31" t="s">
        <v>13</v>
      </c>
      <c r="K31" t="str">
        <f t="shared" si="2"/>
        <v>Manter Cliente - Alteração - Erro - Telefone Inválido - Não preenchido</v>
      </c>
    </row>
    <row r="32" spans="2:11" x14ac:dyDescent="0.25">
      <c r="B32" t="s">
        <v>7</v>
      </c>
      <c r="C32" s="5" t="s">
        <v>12</v>
      </c>
      <c r="D32" t="s">
        <v>30</v>
      </c>
      <c r="E32" s="5" t="s">
        <v>12</v>
      </c>
      <c r="F32" t="s">
        <v>10</v>
      </c>
      <c r="G32" s="5" t="s">
        <v>12</v>
      </c>
      <c r="H32" t="s">
        <v>16</v>
      </c>
      <c r="I32" s="5" t="s">
        <v>12</v>
      </c>
      <c r="J32" t="s">
        <v>22</v>
      </c>
      <c r="K32" t="str">
        <f t="shared" si="2"/>
        <v>Manter Cliente - Alteração - Erro - Telefone Inválido - Caracteres AlfaNuméricos</v>
      </c>
    </row>
    <row r="33" spans="2:11" x14ac:dyDescent="0.25">
      <c r="B33" t="s">
        <v>7</v>
      </c>
      <c r="C33" s="5" t="s">
        <v>12</v>
      </c>
      <c r="D33" t="s">
        <v>30</v>
      </c>
      <c r="E33" s="5" t="s">
        <v>12</v>
      </c>
      <c r="F33" t="s">
        <v>10</v>
      </c>
      <c r="G33" s="5" t="s">
        <v>12</v>
      </c>
      <c r="H33" t="s">
        <v>16</v>
      </c>
      <c r="I33" s="5" t="s">
        <v>12</v>
      </c>
      <c r="J33" t="s">
        <v>23</v>
      </c>
      <c r="K33" t="str">
        <f t="shared" si="2"/>
        <v>Manter Cliente - Alteração - Erro - Telefone Inválido - Sem DDD</v>
      </c>
    </row>
    <row r="34" spans="2:11" x14ac:dyDescent="0.25">
      <c r="B34" t="s">
        <v>7</v>
      </c>
      <c r="C34" s="5" t="s">
        <v>12</v>
      </c>
      <c r="D34" t="s">
        <v>30</v>
      </c>
      <c r="E34" s="5" t="s">
        <v>12</v>
      </c>
      <c r="F34" t="s">
        <v>10</v>
      </c>
      <c r="G34" s="5" t="s">
        <v>12</v>
      </c>
      <c r="H34" t="s">
        <v>17</v>
      </c>
      <c r="I34" s="5" t="s">
        <v>12</v>
      </c>
      <c r="J34" t="s">
        <v>13</v>
      </c>
      <c r="K34" t="str">
        <f t="shared" si="2"/>
        <v>Manter Cliente - Alteração - Erro - Celular Inválido - Não preenchido</v>
      </c>
    </row>
    <row r="35" spans="2:11" x14ac:dyDescent="0.25">
      <c r="B35" t="s">
        <v>7</v>
      </c>
      <c r="C35" s="5" t="s">
        <v>12</v>
      </c>
      <c r="D35" t="s">
        <v>30</v>
      </c>
      <c r="E35" s="5" t="s">
        <v>12</v>
      </c>
      <c r="F35" t="s">
        <v>10</v>
      </c>
      <c r="G35" s="5" t="s">
        <v>12</v>
      </c>
      <c r="H35" t="s">
        <v>17</v>
      </c>
      <c r="I35" s="5" t="s">
        <v>12</v>
      </c>
      <c r="J35" t="s">
        <v>22</v>
      </c>
      <c r="K35" t="str">
        <f t="shared" si="2"/>
        <v>Manter Cliente - Alteração - Erro - Celular Inválido - Caracteres AlfaNuméricos</v>
      </c>
    </row>
    <row r="36" spans="2:11" x14ac:dyDescent="0.25">
      <c r="B36" t="s">
        <v>7</v>
      </c>
      <c r="C36" s="5" t="s">
        <v>12</v>
      </c>
      <c r="D36" t="s">
        <v>30</v>
      </c>
      <c r="E36" s="5" t="s">
        <v>12</v>
      </c>
      <c r="F36" t="s">
        <v>10</v>
      </c>
      <c r="G36" s="5" t="s">
        <v>12</v>
      </c>
      <c r="H36" t="s">
        <v>17</v>
      </c>
      <c r="I36" s="5" t="s">
        <v>12</v>
      </c>
      <c r="J36" t="s">
        <v>23</v>
      </c>
      <c r="K36" t="str">
        <f t="shared" si="2"/>
        <v>Manter Cliente - Alteração - Erro - Celular Inválido - Sem DDD</v>
      </c>
    </row>
    <row r="37" spans="2:11" x14ac:dyDescent="0.25">
      <c r="B37" t="s">
        <v>7</v>
      </c>
      <c r="C37" s="5" t="s">
        <v>12</v>
      </c>
      <c r="D37" t="s">
        <v>30</v>
      </c>
      <c r="E37" s="5" t="s">
        <v>12</v>
      </c>
      <c r="F37" t="s">
        <v>10</v>
      </c>
      <c r="G37" s="5" t="s">
        <v>12</v>
      </c>
      <c r="H37" t="s">
        <v>21</v>
      </c>
      <c r="I37" s="5" t="s">
        <v>12</v>
      </c>
      <c r="J37" t="s">
        <v>13</v>
      </c>
      <c r="K37" t="str">
        <f t="shared" si="2"/>
        <v>Manter Cliente - Alteração - Erro - CPF Inválido - Não preenchido</v>
      </c>
    </row>
    <row r="38" spans="2:11" x14ac:dyDescent="0.25">
      <c r="B38" t="s">
        <v>7</v>
      </c>
      <c r="C38" s="5" t="s">
        <v>12</v>
      </c>
      <c r="D38" t="s">
        <v>30</v>
      </c>
      <c r="E38" s="5" t="s">
        <v>12</v>
      </c>
      <c r="F38" t="s">
        <v>10</v>
      </c>
      <c r="G38" s="5" t="s">
        <v>12</v>
      </c>
      <c r="H38" t="s">
        <v>21</v>
      </c>
      <c r="I38" s="5" t="s">
        <v>12</v>
      </c>
      <c r="J38" t="s">
        <v>22</v>
      </c>
      <c r="K38" t="str">
        <f t="shared" si="2"/>
        <v>Manter Cliente - Alteração - Erro - CPF Inválido - Caracteres AlfaNuméricos</v>
      </c>
    </row>
    <row r="39" spans="2:11" x14ac:dyDescent="0.25">
      <c r="B39" t="s">
        <v>7</v>
      </c>
      <c r="C39" s="5" t="s">
        <v>12</v>
      </c>
      <c r="D39" t="s">
        <v>30</v>
      </c>
      <c r="E39" s="5" t="s">
        <v>12</v>
      </c>
      <c r="F39" t="s">
        <v>10</v>
      </c>
      <c r="G39" s="5" t="s">
        <v>12</v>
      </c>
      <c r="H39" t="s">
        <v>21</v>
      </c>
      <c r="I39" s="5" t="s">
        <v>12</v>
      </c>
      <c r="J39" t="s">
        <v>24</v>
      </c>
      <c r="K39" t="str">
        <f t="shared" si="2"/>
        <v>Manter Cliente - Alteração - Erro - CPF Inválido - Dígito verificador inválido</v>
      </c>
    </row>
    <row r="40" spans="2:11" x14ac:dyDescent="0.25">
      <c r="B40" t="s">
        <v>7</v>
      </c>
      <c r="C40" s="5" t="s">
        <v>12</v>
      </c>
      <c r="D40" t="s">
        <v>30</v>
      </c>
      <c r="E40" s="5" t="s">
        <v>12</v>
      </c>
      <c r="F40" t="s">
        <v>10</v>
      </c>
      <c r="G40" s="5" t="s">
        <v>12</v>
      </c>
      <c r="H40" t="s">
        <v>21</v>
      </c>
      <c r="I40" s="5" t="s">
        <v>12</v>
      </c>
      <c r="J40" t="s">
        <v>86</v>
      </c>
      <c r="K40" t="str">
        <f t="shared" ref="K40" si="3">CONCATENATE(B40,C40,D40,E40,F40,G40,H40,I40,J40)</f>
        <v>Manter Cliente - Alteração - Erro - CPF Inválido - Valor Duplicado</v>
      </c>
    </row>
    <row r="41" spans="2:11" x14ac:dyDescent="0.25">
      <c r="B41" t="s">
        <v>7</v>
      </c>
      <c r="C41" s="5" t="s">
        <v>12</v>
      </c>
      <c r="D41" t="s">
        <v>30</v>
      </c>
      <c r="E41" s="5" t="s">
        <v>12</v>
      </c>
      <c r="F41" t="s">
        <v>10</v>
      </c>
      <c r="G41" s="5" t="s">
        <v>12</v>
      </c>
      <c r="H41" t="s">
        <v>18</v>
      </c>
      <c r="I41" s="5" t="s">
        <v>12</v>
      </c>
      <c r="J41" t="s">
        <v>13</v>
      </c>
      <c r="K41" t="str">
        <f t="shared" si="2"/>
        <v>Manter Cliente - Alteração - Erro - Data de nascimento inválida - Não preenchido</v>
      </c>
    </row>
    <row r="42" spans="2:11" x14ac:dyDescent="0.25">
      <c r="B42" t="s">
        <v>7</v>
      </c>
      <c r="C42" s="5" t="s">
        <v>12</v>
      </c>
      <c r="D42" t="s">
        <v>30</v>
      </c>
      <c r="E42" s="5" t="s">
        <v>12</v>
      </c>
      <c r="F42" t="s">
        <v>10</v>
      </c>
      <c r="G42" s="5" t="s">
        <v>12</v>
      </c>
      <c r="H42" t="s">
        <v>18</v>
      </c>
      <c r="I42" s="5" t="s">
        <v>12</v>
      </c>
      <c r="J42" t="s">
        <v>25</v>
      </c>
      <c r="K42" t="str">
        <f t="shared" si="2"/>
        <v>Manter Cliente - Alteração - Erro - Data de nascimento inválida - Data Inválida</v>
      </c>
    </row>
    <row r="43" spans="2:11" x14ac:dyDescent="0.25">
      <c r="B43" t="s">
        <v>7</v>
      </c>
      <c r="C43" s="5" t="s">
        <v>12</v>
      </c>
      <c r="D43" t="s">
        <v>30</v>
      </c>
      <c r="E43" s="5" t="s">
        <v>12</v>
      </c>
      <c r="F43" t="s">
        <v>10</v>
      </c>
      <c r="G43" s="5" t="s">
        <v>12</v>
      </c>
      <c r="H43" t="s">
        <v>18</v>
      </c>
      <c r="I43" s="5" t="s">
        <v>12</v>
      </c>
      <c r="J43" t="s">
        <v>26</v>
      </c>
      <c r="K43" t="str">
        <f t="shared" si="2"/>
        <v>Manter Cliente - Alteração - Erro - Data de nascimento inválida - Menor que 18 anos</v>
      </c>
    </row>
    <row r="44" spans="2:11" x14ac:dyDescent="0.25">
      <c r="B44" t="s">
        <v>7</v>
      </c>
      <c r="C44" s="5" t="s">
        <v>12</v>
      </c>
      <c r="D44" t="s">
        <v>30</v>
      </c>
      <c r="E44" s="5" t="s">
        <v>12</v>
      </c>
      <c r="F44" t="s">
        <v>10</v>
      </c>
      <c r="G44" s="5" t="s">
        <v>12</v>
      </c>
      <c r="H44" t="s">
        <v>19</v>
      </c>
      <c r="I44" s="5" t="s">
        <v>12</v>
      </c>
      <c r="J44" t="s">
        <v>13</v>
      </c>
      <c r="K44" t="str">
        <f t="shared" si="2"/>
        <v>Manter Cliente - Alteração - Erro - CEP Inválido - Não preenchido</v>
      </c>
    </row>
    <row r="45" spans="2:11" x14ac:dyDescent="0.25">
      <c r="B45" t="s">
        <v>7</v>
      </c>
      <c r="C45" s="5" t="s">
        <v>12</v>
      </c>
      <c r="D45" t="s">
        <v>30</v>
      </c>
      <c r="E45" s="5" t="s">
        <v>12</v>
      </c>
      <c r="F45" t="s">
        <v>10</v>
      </c>
      <c r="G45" s="5" t="s">
        <v>12</v>
      </c>
      <c r="H45" t="s">
        <v>19</v>
      </c>
      <c r="I45" s="5" t="s">
        <v>12</v>
      </c>
      <c r="J45" t="s">
        <v>22</v>
      </c>
      <c r="K45" t="str">
        <f t="shared" si="2"/>
        <v>Manter Cliente - Alteração - Erro - CEP Inválido - Caracteres AlfaNuméricos</v>
      </c>
    </row>
    <row r="46" spans="2:11" x14ac:dyDescent="0.25">
      <c r="B46" t="s">
        <v>7</v>
      </c>
      <c r="C46" s="5" t="s">
        <v>12</v>
      </c>
      <c r="D46" t="s">
        <v>30</v>
      </c>
      <c r="E46" s="5" t="s">
        <v>12</v>
      </c>
      <c r="F46" t="s">
        <v>10</v>
      </c>
      <c r="G46" s="5" t="s">
        <v>12</v>
      </c>
      <c r="H46" t="s">
        <v>19</v>
      </c>
      <c r="I46" s="5" t="s">
        <v>12</v>
      </c>
      <c r="J46" t="s">
        <v>27</v>
      </c>
      <c r="K46" t="str">
        <f t="shared" si="2"/>
        <v>Manter Cliente - Alteração - Erro - CEP Inválido - Não cadastrado</v>
      </c>
    </row>
    <row r="47" spans="2:11" x14ac:dyDescent="0.25">
      <c r="B47" t="s">
        <v>7</v>
      </c>
      <c r="C47" s="5" t="s">
        <v>12</v>
      </c>
      <c r="D47" t="s">
        <v>30</v>
      </c>
      <c r="E47" s="5" t="s">
        <v>12</v>
      </c>
      <c r="F47" t="s">
        <v>10</v>
      </c>
      <c r="G47" s="5" t="s">
        <v>12</v>
      </c>
      <c r="H47" t="s">
        <v>19</v>
      </c>
      <c r="I47" s="5" t="s">
        <v>12</v>
      </c>
      <c r="J47" t="s">
        <v>28</v>
      </c>
      <c r="K47" t="str">
        <f t="shared" si="2"/>
        <v>Manter Cliente - Alteração - Erro - CEP Inválido - Acima de 10 Km</v>
      </c>
    </row>
    <row r="48" spans="2:11" x14ac:dyDescent="0.25">
      <c r="B48" t="s">
        <v>7</v>
      </c>
      <c r="C48" s="5" t="s">
        <v>12</v>
      </c>
      <c r="D48" t="s">
        <v>30</v>
      </c>
      <c r="E48" s="5" t="s">
        <v>12</v>
      </c>
      <c r="F48" t="s">
        <v>10</v>
      </c>
      <c r="G48" s="5" t="s">
        <v>12</v>
      </c>
      <c r="H48" t="s">
        <v>20</v>
      </c>
      <c r="I48" s="5" t="s">
        <v>12</v>
      </c>
      <c r="J48" t="s">
        <v>29</v>
      </c>
      <c r="K48" t="str">
        <f t="shared" si="2"/>
        <v>Manter Cliente - Alteração - Erro - Endereço inválido - Número inválido</v>
      </c>
    </row>
    <row r="49" spans="2:11" x14ac:dyDescent="0.25">
      <c r="B49" t="s">
        <v>7</v>
      </c>
      <c r="C49" s="5" t="s">
        <v>12</v>
      </c>
      <c r="D49" t="s">
        <v>30</v>
      </c>
      <c r="E49" s="5" t="s">
        <v>12</v>
      </c>
      <c r="F49" t="s">
        <v>10</v>
      </c>
      <c r="G49" s="5" t="s">
        <v>12</v>
      </c>
      <c r="H49" t="s">
        <v>20</v>
      </c>
      <c r="I49" s="5" t="s">
        <v>12</v>
      </c>
      <c r="J49" t="s">
        <v>28</v>
      </c>
      <c r="K49" t="str">
        <f t="shared" si="2"/>
        <v>Manter Cliente - Alteração - Erro - Endereço inválido - Acima de 10 Km</v>
      </c>
    </row>
    <row r="50" spans="2:11" x14ac:dyDescent="0.25">
      <c r="B50" t="s">
        <v>7</v>
      </c>
      <c r="C50" s="5" t="s">
        <v>12</v>
      </c>
      <c r="D50" t="s">
        <v>31</v>
      </c>
      <c r="E50" s="5" t="s">
        <v>12</v>
      </c>
      <c r="F50" t="s">
        <v>9</v>
      </c>
      <c r="G50" s="5"/>
      <c r="I50" s="5"/>
      <c r="K50" t="str">
        <f t="shared" ref="K50:K78" si="4">CONCATENATE(B50,C50,D50,E50,F50,G50,H50,I50,J50)</f>
        <v>Manter Cliente - Exclusão - Sucesso</v>
      </c>
    </row>
    <row r="51" spans="2:11" x14ac:dyDescent="0.25">
      <c r="B51" t="s">
        <v>7</v>
      </c>
      <c r="C51" s="5" t="s">
        <v>12</v>
      </c>
      <c r="D51" t="s">
        <v>31</v>
      </c>
      <c r="E51" s="5" t="s">
        <v>12</v>
      </c>
      <c r="F51" t="s">
        <v>10</v>
      </c>
      <c r="G51" s="5" t="s">
        <v>12</v>
      </c>
      <c r="H51" t="s">
        <v>32</v>
      </c>
      <c r="I51" s="5"/>
      <c r="K51" t="str">
        <f t="shared" si="4"/>
        <v>Manter Cliente - Exclusão - Erro - Cliente com filmes alugados</v>
      </c>
    </row>
    <row r="52" spans="2:11" x14ac:dyDescent="0.25">
      <c r="B52" t="s">
        <v>7</v>
      </c>
      <c r="C52" s="5" t="s">
        <v>12</v>
      </c>
      <c r="D52" t="s">
        <v>54</v>
      </c>
      <c r="E52" s="5" t="s">
        <v>12</v>
      </c>
      <c r="F52" t="s">
        <v>9</v>
      </c>
      <c r="G52" s="5" t="s">
        <v>12</v>
      </c>
      <c r="H52" t="s">
        <v>33</v>
      </c>
      <c r="I52" s="5" t="s">
        <v>12</v>
      </c>
      <c r="J52" t="s">
        <v>34</v>
      </c>
      <c r="K52" t="str">
        <f t="shared" si="4"/>
        <v>Manter Cliente - Pesquisa - Sucesso - Nome - Nome Parcial</v>
      </c>
    </row>
    <row r="53" spans="2:11" x14ac:dyDescent="0.25">
      <c r="B53" t="s">
        <v>7</v>
      </c>
      <c r="C53" s="5" t="s">
        <v>12</v>
      </c>
      <c r="D53" t="s">
        <v>54</v>
      </c>
      <c r="E53" s="5" t="s">
        <v>12</v>
      </c>
      <c r="F53" t="s">
        <v>10</v>
      </c>
      <c r="G53" s="5" t="s">
        <v>12</v>
      </c>
      <c r="H53" t="s">
        <v>33</v>
      </c>
      <c r="I53" s="5" t="s">
        <v>12</v>
      </c>
      <c r="J53" t="s">
        <v>35</v>
      </c>
      <c r="K53" t="str">
        <f t="shared" si="4"/>
        <v>Manter Cliente - Pesquisa - Erro - Nome - Nome Completo</v>
      </c>
    </row>
    <row r="54" spans="2:11" x14ac:dyDescent="0.25">
      <c r="B54" t="s">
        <v>7</v>
      </c>
      <c r="C54" s="5" t="s">
        <v>12</v>
      </c>
      <c r="D54" t="s">
        <v>54</v>
      </c>
      <c r="E54" s="5" t="s">
        <v>12</v>
      </c>
      <c r="F54" t="s">
        <v>10</v>
      </c>
      <c r="G54" s="5" t="s">
        <v>12</v>
      </c>
      <c r="H54" t="s">
        <v>33</v>
      </c>
      <c r="I54" s="5" t="s">
        <v>12</v>
      </c>
      <c r="J54" t="s">
        <v>36</v>
      </c>
      <c r="K54" t="str">
        <f t="shared" si="4"/>
        <v>Manter Cliente - Pesquisa - Erro - Nome - Não Encontrado</v>
      </c>
    </row>
    <row r="55" spans="2:11" x14ac:dyDescent="0.25">
      <c r="B55" t="s">
        <v>7</v>
      </c>
      <c r="C55" s="5" t="s">
        <v>12</v>
      </c>
      <c r="D55" t="s">
        <v>54</v>
      </c>
      <c r="E55" s="5" t="s">
        <v>12</v>
      </c>
      <c r="F55" t="s">
        <v>9</v>
      </c>
      <c r="G55" s="5" t="s">
        <v>12</v>
      </c>
      <c r="H55" t="s">
        <v>37</v>
      </c>
      <c r="K55" t="str">
        <f t="shared" si="4"/>
        <v>Manter Cliente - Pesquisa - Sucesso - CEP</v>
      </c>
    </row>
    <row r="56" spans="2:11" x14ac:dyDescent="0.25">
      <c r="B56" t="s">
        <v>7</v>
      </c>
      <c r="C56" s="5" t="s">
        <v>12</v>
      </c>
      <c r="D56" t="s">
        <v>54</v>
      </c>
      <c r="E56" s="5" t="s">
        <v>12</v>
      </c>
      <c r="F56" t="s">
        <v>10</v>
      </c>
      <c r="G56" s="5" t="s">
        <v>12</v>
      </c>
      <c r="H56" t="s">
        <v>37</v>
      </c>
      <c r="I56" s="5" t="s">
        <v>12</v>
      </c>
      <c r="J56" t="s">
        <v>38</v>
      </c>
      <c r="K56" t="str">
        <f t="shared" si="4"/>
        <v>Manter Cliente - Pesquisa - Erro - CEP - Não encontrado</v>
      </c>
    </row>
    <row r="57" spans="2:11" x14ac:dyDescent="0.25">
      <c r="B57" t="s">
        <v>7</v>
      </c>
      <c r="C57" s="5" t="s">
        <v>12</v>
      </c>
      <c r="D57" t="s">
        <v>54</v>
      </c>
      <c r="E57" s="5" t="s">
        <v>12</v>
      </c>
      <c r="F57" t="s">
        <v>9</v>
      </c>
      <c r="G57" s="5" t="s">
        <v>12</v>
      </c>
      <c r="H57" t="s">
        <v>39</v>
      </c>
      <c r="I57" s="5" t="s">
        <v>12</v>
      </c>
      <c r="J57" t="s">
        <v>40</v>
      </c>
      <c r="K57" t="str">
        <f t="shared" si="4"/>
        <v>Manter Cliente - Pesquisa - Sucesso - Endereço - Endereço Parcial</v>
      </c>
    </row>
    <row r="58" spans="2:11" x14ac:dyDescent="0.25">
      <c r="B58" t="s">
        <v>7</v>
      </c>
      <c r="C58" s="5" t="s">
        <v>12</v>
      </c>
      <c r="D58" t="s">
        <v>54</v>
      </c>
      <c r="E58" s="5" t="s">
        <v>12</v>
      </c>
      <c r="F58" t="s">
        <v>9</v>
      </c>
      <c r="G58" s="5" t="s">
        <v>12</v>
      </c>
      <c r="H58" t="s">
        <v>39</v>
      </c>
      <c r="I58" s="5" t="s">
        <v>12</v>
      </c>
      <c r="J58" t="s">
        <v>41</v>
      </c>
      <c r="K58" t="str">
        <f t="shared" si="4"/>
        <v>Manter Cliente - Pesquisa - Sucesso - Endereço - Endereço Completo</v>
      </c>
    </row>
    <row r="59" spans="2:11" x14ac:dyDescent="0.25">
      <c r="B59" t="s">
        <v>7</v>
      </c>
      <c r="C59" s="5" t="s">
        <v>12</v>
      </c>
      <c r="D59" t="s">
        <v>54</v>
      </c>
      <c r="E59" s="5" t="s">
        <v>12</v>
      </c>
      <c r="F59" t="s">
        <v>10</v>
      </c>
      <c r="G59" s="5" t="s">
        <v>12</v>
      </c>
      <c r="H59" t="s">
        <v>39</v>
      </c>
      <c r="I59" s="5" t="s">
        <v>12</v>
      </c>
      <c r="J59" t="s">
        <v>38</v>
      </c>
      <c r="K59" t="str">
        <f t="shared" si="4"/>
        <v>Manter Cliente - Pesquisa - Erro - Endereço - Não encontrado</v>
      </c>
    </row>
    <row r="60" spans="2:11" x14ac:dyDescent="0.25">
      <c r="B60" t="s">
        <v>7</v>
      </c>
      <c r="C60" s="5" t="s">
        <v>12</v>
      </c>
      <c r="D60" t="s">
        <v>54</v>
      </c>
      <c r="E60" s="5" t="s">
        <v>12</v>
      </c>
      <c r="F60" t="s">
        <v>9</v>
      </c>
      <c r="G60" s="5" t="s">
        <v>12</v>
      </c>
      <c r="H60" t="s">
        <v>42</v>
      </c>
      <c r="I60" s="5" t="s">
        <v>12</v>
      </c>
      <c r="J60" t="s">
        <v>43</v>
      </c>
      <c r="K60" t="str">
        <f t="shared" si="4"/>
        <v>Manter Cliente - Pesquisa - Sucesso - Bairro - Bairro Parcial</v>
      </c>
    </row>
    <row r="61" spans="2:11" x14ac:dyDescent="0.25">
      <c r="B61" t="s">
        <v>7</v>
      </c>
      <c r="C61" s="5" t="s">
        <v>12</v>
      </c>
      <c r="D61" t="s">
        <v>54</v>
      </c>
      <c r="E61" s="5" t="s">
        <v>12</v>
      </c>
      <c r="F61" t="s">
        <v>9</v>
      </c>
      <c r="G61" s="5" t="s">
        <v>12</v>
      </c>
      <c r="H61" t="s">
        <v>42</v>
      </c>
      <c r="I61" s="5" t="s">
        <v>12</v>
      </c>
      <c r="J61" t="s">
        <v>44</v>
      </c>
      <c r="K61" t="str">
        <f t="shared" si="4"/>
        <v>Manter Cliente - Pesquisa - Sucesso - Bairro - Bairro Completo</v>
      </c>
    </row>
    <row r="62" spans="2:11" x14ac:dyDescent="0.25">
      <c r="B62" t="s">
        <v>7</v>
      </c>
      <c r="C62" s="5" t="s">
        <v>12</v>
      </c>
      <c r="D62" t="s">
        <v>54</v>
      </c>
      <c r="E62" s="5" t="s">
        <v>12</v>
      </c>
      <c r="F62" t="s">
        <v>10</v>
      </c>
      <c r="G62" s="5" t="s">
        <v>12</v>
      </c>
      <c r="H62" t="s">
        <v>42</v>
      </c>
      <c r="I62" s="5" t="s">
        <v>12</v>
      </c>
      <c r="J62" t="s">
        <v>38</v>
      </c>
      <c r="K62" t="str">
        <f t="shared" si="4"/>
        <v>Manter Cliente - Pesquisa - Erro - Bairro - Não encontrado</v>
      </c>
    </row>
    <row r="63" spans="2:11" x14ac:dyDescent="0.25">
      <c r="B63" t="s">
        <v>45</v>
      </c>
      <c r="C63" s="5" t="s">
        <v>12</v>
      </c>
      <c r="D63" t="s">
        <v>8</v>
      </c>
      <c r="E63" s="5" t="s">
        <v>12</v>
      </c>
      <c r="F63" t="s">
        <v>9</v>
      </c>
      <c r="K63" t="str">
        <f t="shared" si="4"/>
        <v>Manter Filme - Inclusão - Sucesso</v>
      </c>
    </row>
    <row r="64" spans="2:11" x14ac:dyDescent="0.25">
      <c r="B64" t="s">
        <v>45</v>
      </c>
      <c r="C64" s="5" t="s">
        <v>12</v>
      </c>
      <c r="D64" t="s">
        <v>8</v>
      </c>
      <c r="E64" s="5" t="s">
        <v>12</v>
      </c>
      <c r="F64" t="s">
        <v>10</v>
      </c>
      <c r="G64" s="5" t="s">
        <v>12</v>
      </c>
      <c r="H64" t="s">
        <v>33</v>
      </c>
      <c r="I64" s="5" t="s">
        <v>12</v>
      </c>
      <c r="J64" t="s">
        <v>13</v>
      </c>
      <c r="K64" t="str">
        <f t="shared" si="4"/>
        <v>Manter Filme - Inclusão - Erro - Nome - Não preenchido</v>
      </c>
    </row>
    <row r="65" spans="2:11" x14ac:dyDescent="0.25">
      <c r="B65" t="s">
        <v>45</v>
      </c>
      <c r="C65" s="5" t="s">
        <v>12</v>
      </c>
      <c r="D65" t="s">
        <v>8</v>
      </c>
      <c r="E65" s="5" t="s">
        <v>12</v>
      </c>
      <c r="F65" t="s">
        <v>10</v>
      </c>
      <c r="G65" s="5" t="s">
        <v>12</v>
      </c>
      <c r="H65" t="s">
        <v>33</v>
      </c>
      <c r="I65" s="5" t="s">
        <v>12</v>
      </c>
      <c r="J65" t="s">
        <v>51</v>
      </c>
      <c r="K65" t="str">
        <f t="shared" si="4"/>
        <v>Manter Filme - Inclusão - Erro - Nome - Caracteres AlfaNumericos</v>
      </c>
    </row>
    <row r="66" spans="2:11" x14ac:dyDescent="0.25">
      <c r="B66" t="s">
        <v>45</v>
      </c>
      <c r="C66" s="5" t="s">
        <v>12</v>
      </c>
      <c r="D66" t="s">
        <v>8</v>
      </c>
      <c r="E66" s="5" t="s">
        <v>12</v>
      </c>
      <c r="F66" t="s">
        <v>10</v>
      </c>
      <c r="G66" s="5" t="s">
        <v>12</v>
      </c>
      <c r="H66" t="s">
        <v>46</v>
      </c>
      <c r="I66" s="5" t="s">
        <v>12</v>
      </c>
      <c r="J66" t="s">
        <v>13</v>
      </c>
      <c r="K66" t="str">
        <f t="shared" si="4"/>
        <v>Manter Filme - Inclusão - Erro - Gênero - Não preenchido</v>
      </c>
    </row>
    <row r="67" spans="2:11" x14ac:dyDescent="0.25">
      <c r="B67" t="s">
        <v>45</v>
      </c>
      <c r="C67" s="5" t="s">
        <v>12</v>
      </c>
      <c r="D67" t="s">
        <v>8</v>
      </c>
      <c r="E67" s="5" t="s">
        <v>12</v>
      </c>
      <c r="F67" t="s">
        <v>10</v>
      </c>
      <c r="G67" s="5" t="s">
        <v>12</v>
      </c>
      <c r="H67" t="s">
        <v>46</v>
      </c>
      <c r="I67" s="5" t="s">
        <v>12</v>
      </c>
      <c r="J67" t="s">
        <v>52</v>
      </c>
      <c r="K67" t="str">
        <f t="shared" si="4"/>
        <v>Manter Filme - Inclusão - Erro - Gênero - Inválido</v>
      </c>
    </row>
    <row r="68" spans="2:11" x14ac:dyDescent="0.25">
      <c r="B68" t="s">
        <v>45</v>
      </c>
      <c r="C68" s="5" t="s">
        <v>12</v>
      </c>
      <c r="D68" t="s">
        <v>8</v>
      </c>
      <c r="E68" s="5" t="s">
        <v>12</v>
      </c>
      <c r="F68" t="s">
        <v>10</v>
      </c>
      <c r="G68" s="5" t="s">
        <v>12</v>
      </c>
      <c r="H68" t="s">
        <v>48</v>
      </c>
      <c r="I68" s="5" t="s">
        <v>12</v>
      </c>
      <c r="J68" t="s">
        <v>13</v>
      </c>
      <c r="K68" t="str">
        <f t="shared" si="4"/>
        <v>Manter Filme - Inclusão - Erro - Ano - Não preenchido</v>
      </c>
    </row>
    <row r="69" spans="2:11" x14ac:dyDescent="0.25">
      <c r="B69" t="s">
        <v>45</v>
      </c>
      <c r="C69" s="5" t="s">
        <v>12</v>
      </c>
      <c r="D69" t="s">
        <v>8</v>
      </c>
      <c r="E69" s="5" t="s">
        <v>12</v>
      </c>
      <c r="F69" t="s">
        <v>10</v>
      </c>
      <c r="G69" s="5" t="s">
        <v>12</v>
      </c>
      <c r="H69" t="s">
        <v>48</v>
      </c>
      <c r="I69" s="5" t="s">
        <v>12</v>
      </c>
      <c r="J69" t="s">
        <v>53</v>
      </c>
      <c r="K69" t="str">
        <f t="shared" si="4"/>
        <v>Manter Filme - Inclusão - Erro - Ano - Posterior ao ano atual</v>
      </c>
    </row>
    <row r="70" spans="2:11" x14ac:dyDescent="0.25">
      <c r="B70" t="s">
        <v>45</v>
      </c>
      <c r="C70" s="5" t="s">
        <v>12</v>
      </c>
      <c r="D70" t="s">
        <v>8</v>
      </c>
      <c r="E70" s="5" t="s">
        <v>12</v>
      </c>
      <c r="F70" t="s">
        <v>10</v>
      </c>
      <c r="G70" s="5" t="s">
        <v>12</v>
      </c>
      <c r="H70" t="s">
        <v>47</v>
      </c>
      <c r="I70" s="5" t="s">
        <v>12</v>
      </c>
      <c r="J70" t="s">
        <v>13</v>
      </c>
      <c r="K70" t="str">
        <f t="shared" si="4"/>
        <v>Manter Filme - Inclusão - Erro - Ator Principal 1 - Não preenchido</v>
      </c>
    </row>
    <row r="71" spans="2:11" x14ac:dyDescent="0.25">
      <c r="B71" t="s">
        <v>45</v>
      </c>
      <c r="C71" s="5" t="s">
        <v>12</v>
      </c>
      <c r="D71" t="s">
        <v>8</v>
      </c>
      <c r="E71" s="5" t="s">
        <v>12</v>
      </c>
      <c r="F71" t="s">
        <v>10</v>
      </c>
      <c r="G71" s="5" t="s">
        <v>12</v>
      </c>
      <c r="H71" t="s">
        <v>47</v>
      </c>
      <c r="I71" s="5" t="s">
        <v>12</v>
      </c>
      <c r="J71" t="s">
        <v>14</v>
      </c>
      <c r="K71" t="str">
        <f t="shared" si="4"/>
        <v>Manter Filme - Inclusão - Erro - Ator Principal 1 - Apenas números</v>
      </c>
    </row>
    <row r="72" spans="2:11" x14ac:dyDescent="0.25">
      <c r="B72" t="s">
        <v>45</v>
      </c>
      <c r="C72" s="5" t="s">
        <v>12</v>
      </c>
      <c r="D72" t="s">
        <v>8</v>
      </c>
      <c r="E72" s="5" t="s">
        <v>12</v>
      </c>
      <c r="F72" t="s">
        <v>10</v>
      </c>
      <c r="G72" s="5" t="s">
        <v>12</v>
      </c>
      <c r="H72" t="s">
        <v>47</v>
      </c>
      <c r="I72" s="5" t="s">
        <v>12</v>
      </c>
      <c r="J72" t="s">
        <v>15</v>
      </c>
      <c r="K72" t="str">
        <f t="shared" si="4"/>
        <v>Manter Filme - Inclusão - Erro - Ator Principal 1 - Nome sem sobrenome</v>
      </c>
    </row>
    <row r="73" spans="2:11" x14ac:dyDescent="0.25">
      <c r="B73" t="s">
        <v>45</v>
      </c>
      <c r="C73" s="5" t="s">
        <v>12</v>
      </c>
      <c r="D73" t="s">
        <v>8</v>
      </c>
      <c r="E73" s="5" t="s">
        <v>12</v>
      </c>
      <c r="F73" t="s">
        <v>10</v>
      </c>
      <c r="G73" s="5" t="s">
        <v>12</v>
      </c>
      <c r="H73" t="s">
        <v>49</v>
      </c>
      <c r="I73" s="5" t="s">
        <v>12</v>
      </c>
      <c r="J73" t="s">
        <v>13</v>
      </c>
      <c r="K73" t="str">
        <f t="shared" si="4"/>
        <v>Manter Filme - Inclusão - Erro - Ator Principal 2 - Não preenchido</v>
      </c>
    </row>
    <row r="74" spans="2:11" x14ac:dyDescent="0.25">
      <c r="B74" t="s">
        <v>45</v>
      </c>
      <c r="C74" s="5" t="s">
        <v>12</v>
      </c>
      <c r="D74" t="s">
        <v>8</v>
      </c>
      <c r="E74" s="5" t="s">
        <v>12</v>
      </c>
      <c r="F74" t="s">
        <v>10</v>
      </c>
      <c r="G74" s="5" t="s">
        <v>12</v>
      </c>
      <c r="H74" t="s">
        <v>49</v>
      </c>
      <c r="I74" s="5" t="s">
        <v>12</v>
      </c>
      <c r="J74" t="s">
        <v>14</v>
      </c>
      <c r="K74" t="str">
        <f t="shared" si="4"/>
        <v>Manter Filme - Inclusão - Erro - Ator Principal 2 - Apenas números</v>
      </c>
    </row>
    <row r="75" spans="2:11" x14ac:dyDescent="0.25">
      <c r="B75" t="s">
        <v>45</v>
      </c>
      <c r="C75" s="5" t="s">
        <v>12</v>
      </c>
      <c r="D75" t="s">
        <v>8</v>
      </c>
      <c r="E75" s="5" t="s">
        <v>12</v>
      </c>
      <c r="F75" t="s">
        <v>10</v>
      </c>
      <c r="G75" s="5" t="s">
        <v>12</v>
      </c>
      <c r="H75" t="s">
        <v>49</v>
      </c>
      <c r="I75" s="5" t="s">
        <v>12</v>
      </c>
      <c r="J75" t="s">
        <v>15</v>
      </c>
      <c r="K75" t="str">
        <f t="shared" si="4"/>
        <v>Manter Filme - Inclusão - Erro - Ator Principal 2 - Nome sem sobrenome</v>
      </c>
    </row>
    <row r="76" spans="2:11" x14ac:dyDescent="0.25">
      <c r="B76" t="s">
        <v>45</v>
      </c>
      <c r="C76" s="5" t="s">
        <v>12</v>
      </c>
      <c r="D76" t="s">
        <v>8</v>
      </c>
      <c r="E76" s="5" t="s">
        <v>12</v>
      </c>
      <c r="F76" t="s">
        <v>10</v>
      </c>
      <c r="G76" s="5" t="s">
        <v>12</v>
      </c>
      <c r="H76" t="s">
        <v>50</v>
      </c>
      <c r="I76" s="5" t="s">
        <v>12</v>
      </c>
      <c r="J76" t="s">
        <v>13</v>
      </c>
      <c r="K76" t="str">
        <f t="shared" si="4"/>
        <v>Manter Filme - Inclusão - Erro - Diretor - Não preenchido</v>
      </c>
    </row>
    <row r="77" spans="2:11" x14ac:dyDescent="0.25">
      <c r="B77" t="s">
        <v>45</v>
      </c>
      <c r="C77" s="5" t="s">
        <v>12</v>
      </c>
      <c r="D77" t="s">
        <v>8</v>
      </c>
      <c r="E77" s="5" t="s">
        <v>12</v>
      </c>
      <c r="F77" t="s">
        <v>10</v>
      </c>
      <c r="G77" s="5" t="s">
        <v>12</v>
      </c>
      <c r="H77" t="s">
        <v>50</v>
      </c>
      <c r="I77" s="5" t="s">
        <v>12</v>
      </c>
      <c r="J77" t="s">
        <v>14</v>
      </c>
      <c r="K77" t="str">
        <f t="shared" si="4"/>
        <v>Manter Filme - Inclusão - Erro - Diretor - Apenas números</v>
      </c>
    </row>
    <row r="78" spans="2:11" x14ac:dyDescent="0.25">
      <c r="B78" t="s">
        <v>45</v>
      </c>
      <c r="C78" s="5" t="s">
        <v>12</v>
      </c>
      <c r="D78" t="s">
        <v>8</v>
      </c>
      <c r="E78" s="5" t="s">
        <v>12</v>
      </c>
      <c r="F78" t="s">
        <v>10</v>
      </c>
      <c r="G78" s="5" t="s">
        <v>12</v>
      </c>
      <c r="H78" t="s">
        <v>50</v>
      </c>
      <c r="I78" s="5" t="s">
        <v>12</v>
      </c>
      <c r="J78" t="s">
        <v>15</v>
      </c>
      <c r="K78" t="str">
        <f t="shared" si="4"/>
        <v>Manter Filme - Inclusão - Erro - Diretor - Nome sem sobrenome</v>
      </c>
    </row>
    <row r="79" spans="2:11" x14ac:dyDescent="0.25">
      <c r="B79" t="s">
        <v>45</v>
      </c>
      <c r="C79" s="5" t="s">
        <v>12</v>
      </c>
      <c r="D79" t="s">
        <v>30</v>
      </c>
      <c r="E79" s="5" t="s">
        <v>12</v>
      </c>
      <c r="F79" t="s">
        <v>9</v>
      </c>
      <c r="K79" t="str">
        <f t="shared" ref="K79:K132" si="5">CONCATENATE(B79,C79,D79,E79,F79,G79,H79,I79,J79)</f>
        <v>Manter Filme - Alteração - Sucesso</v>
      </c>
    </row>
    <row r="80" spans="2:11" x14ac:dyDescent="0.25">
      <c r="B80" t="s">
        <v>45</v>
      </c>
      <c r="C80" s="5" t="s">
        <v>12</v>
      </c>
      <c r="D80" t="s">
        <v>30</v>
      </c>
      <c r="E80" s="5" t="s">
        <v>12</v>
      </c>
      <c r="F80" t="s">
        <v>10</v>
      </c>
      <c r="G80" s="5" t="s">
        <v>12</v>
      </c>
      <c r="H80" t="s">
        <v>33</v>
      </c>
      <c r="I80" s="5" t="s">
        <v>12</v>
      </c>
      <c r="J80" t="s">
        <v>13</v>
      </c>
      <c r="K80" t="str">
        <f t="shared" si="5"/>
        <v>Manter Filme - Alteração - Erro - Nome - Não preenchido</v>
      </c>
    </row>
    <row r="81" spans="2:11" x14ac:dyDescent="0.25">
      <c r="B81" t="s">
        <v>45</v>
      </c>
      <c r="C81" s="5" t="s">
        <v>12</v>
      </c>
      <c r="D81" t="s">
        <v>30</v>
      </c>
      <c r="E81" s="5" t="s">
        <v>12</v>
      </c>
      <c r="F81" t="s">
        <v>10</v>
      </c>
      <c r="G81" s="5" t="s">
        <v>12</v>
      </c>
      <c r="H81" t="s">
        <v>33</v>
      </c>
      <c r="I81" s="5" t="s">
        <v>12</v>
      </c>
      <c r="J81" t="s">
        <v>51</v>
      </c>
      <c r="K81" t="str">
        <f t="shared" si="5"/>
        <v>Manter Filme - Alteração - Erro - Nome - Caracteres AlfaNumericos</v>
      </c>
    </row>
    <row r="82" spans="2:11" x14ac:dyDescent="0.25">
      <c r="B82" t="s">
        <v>45</v>
      </c>
      <c r="C82" s="5" t="s">
        <v>12</v>
      </c>
      <c r="D82" t="s">
        <v>30</v>
      </c>
      <c r="E82" s="5" t="s">
        <v>12</v>
      </c>
      <c r="F82" t="s">
        <v>10</v>
      </c>
      <c r="G82" s="5" t="s">
        <v>12</v>
      </c>
      <c r="H82" t="s">
        <v>46</v>
      </c>
      <c r="I82" s="5" t="s">
        <v>12</v>
      </c>
      <c r="J82" t="s">
        <v>13</v>
      </c>
      <c r="K82" t="str">
        <f t="shared" si="5"/>
        <v>Manter Filme - Alteração - Erro - Gênero - Não preenchido</v>
      </c>
    </row>
    <row r="83" spans="2:11" x14ac:dyDescent="0.25">
      <c r="B83" t="s">
        <v>45</v>
      </c>
      <c r="C83" s="5" t="s">
        <v>12</v>
      </c>
      <c r="D83" t="s">
        <v>30</v>
      </c>
      <c r="E83" s="5" t="s">
        <v>12</v>
      </c>
      <c r="F83" t="s">
        <v>10</v>
      </c>
      <c r="G83" s="5" t="s">
        <v>12</v>
      </c>
      <c r="H83" t="s">
        <v>46</v>
      </c>
      <c r="I83" s="5" t="s">
        <v>12</v>
      </c>
      <c r="J83" t="s">
        <v>52</v>
      </c>
      <c r="K83" t="str">
        <f t="shared" si="5"/>
        <v>Manter Filme - Alteração - Erro - Gênero - Inválido</v>
      </c>
    </row>
    <row r="84" spans="2:11" x14ac:dyDescent="0.25">
      <c r="B84" t="s">
        <v>45</v>
      </c>
      <c r="C84" s="5" t="s">
        <v>12</v>
      </c>
      <c r="D84" t="s">
        <v>30</v>
      </c>
      <c r="E84" s="5" t="s">
        <v>12</v>
      </c>
      <c r="F84" t="s">
        <v>10</v>
      </c>
      <c r="G84" s="5" t="s">
        <v>12</v>
      </c>
      <c r="H84" t="s">
        <v>48</v>
      </c>
      <c r="I84" s="5" t="s">
        <v>12</v>
      </c>
      <c r="J84" t="s">
        <v>13</v>
      </c>
      <c r="K84" t="str">
        <f t="shared" si="5"/>
        <v>Manter Filme - Alteração - Erro - Ano - Não preenchido</v>
      </c>
    </row>
    <row r="85" spans="2:11" x14ac:dyDescent="0.25">
      <c r="B85" t="s">
        <v>45</v>
      </c>
      <c r="C85" s="5" t="s">
        <v>12</v>
      </c>
      <c r="D85" t="s">
        <v>30</v>
      </c>
      <c r="E85" s="5" t="s">
        <v>12</v>
      </c>
      <c r="F85" t="s">
        <v>10</v>
      </c>
      <c r="G85" s="5" t="s">
        <v>12</v>
      </c>
      <c r="H85" t="s">
        <v>48</v>
      </c>
      <c r="I85" s="5" t="s">
        <v>12</v>
      </c>
      <c r="J85" t="s">
        <v>53</v>
      </c>
      <c r="K85" t="str">
        <f t="shared" si="5"/>
        <v>Manter Filme - Alteração - Erro - Ano - Posterior ao ano atual</v>
      </c>
    </row>
    <row r="86" spans="2:11" x14ac:dyDescent="0.25">
      <c r="B86" t="s">
        <v>45</v>
      </c>
      <c r="C86" s="5" t="s">
        <v>12</v>
      </c>
      <c r="D86" t="s">
        <v>30</v>
      </c>
      <c r="E86" s="5" t="s">
        <v>12</v>
      </c>
      <c r="F86" t="s">
        <v>10</v>
      </c>
      <c r="G86" s="5" t="s">
        <v>12</v>
      </c>
      <c r="H86" t="s">
        <v>47</v>
      </c>
      <c r="I86" s="5" t="s">
        <v>12</v>
      </c>
      <c r="J86" t="s">
        <v>13</v>
      </c>
      <c r="K86" t="str">
        <f t="shared" si="5"/>
        <v>Manter Filme - Alteração - Erro - Ator Principal 1 - Não preenchido</v>
      </c>
    </row>
    <row r="87" spans="2:11" x14ac:dyDescent="0.25">
      <c r="B87" t="s">
        <v>45</v>
      </c>
      <c r="C87" s="5" t="s">
        <v>12</v>
      </c>
      <c r="D87" t="s">
        <v>30</v>
      </c>
      <c r="E87" s="5" t="s">
        <v>12</v>
      </c>
      <c r="F87" t="s">
        <v>10</v>
      </c>
      <c r="G87" s="5" t="s">
        <v>12</v>
      </c>
      <c r="H87" t="s">
        <v>47</v>
      </c>
      <c r="I87" s="5" t="s">
        <v>12</v>
      </c>
      <c r="J87" t="s">
        <v>14</v>
      </c>
      <c r="K87" t="str">
        <f t="shared" si="5"/>
        <v>Manter Filme - Alteração - Erro - Ator Principal 1 - Apenas números</v>
      </c>
    </row>
    <row r="88" spans="2:11" x14ac:dyDescent="0.25">
      <c r="B88" t="s">
        <v>45</v>
      </c>
      <c r="C88" s="5" t="s">
        <v>12</v>
      </c>
      <c r="D88" t="s">
        <v>30</v>
      </c>
      <c r="E88" s="5" t="s">
        <v>12</v>
      </c>
      <c r="F88" t="s">
        <v>10</v>
      </c>
      <c r="G88" s="5" t="s">
        <v>12</v>
      </c>
      <c r="H88" t="s">
        <v>47</v>
      </c>
      <c r="I88" s="5" t="s">
        <v>12</v>
      </c>
      <c r="J88" t="s">
        <v>15</v>
      </c>
      <c r="K88" t="str">
        <f t="shared" si="5"/>
        <v>Manter Filme - Alteração - Erro - Ator Principal 1 - Nome sem sobrenome</v>
      </c>
    </row>
    <row r="89" spans="2:11" x14ac:dyDescent="0.25">
      <c r="B89" t="s">
        <v>45</v>
      </c>
      <c r="C89" s="5" t="s">
        <v>12</v>
      </c>
      <c r="D89" t="s">
        <v>30</v>
      </c>
      <c r="E89" s="5" t="s">
        <v>12</v>
      </c>
      <c r="F89" t="s">
        <v>10</v>
      </c>
      <c r="G89" s="5" t="s">
        <v>12</v>
      </c>
      <c r="H89" t="s">
        <v>49</v>
      </c>
      <c r="I89" s="5" t="s">
        <v>12</v>
      </c>
      <c r="J89" t="s">
        <v>13</v>
      </c>
      <c r="K89" t="str">
        <f t="shared" si="5"/>
        <v>Manter Filme - Alteração - Erro - Ator Principal 2 - Não preenchido</v>
      </c>
    </row>
    <row r="90" spans="2:11" x14ac:dyDescent="0.25">
      <c r="B90" t="s">
        <v>45</v>
      </c>
      <c r="C90" s="5" t="s">
        <v>12</v>
      </c>
      <c r="D90" t="s">
        <v>30</v>
      </c>
      <c r="E90" s="5" t="s">
        <v>12</v>
      </c>
      <c r="F90" t="s">
        <v>10</v>
      </c>
      <c r="G90" s="5" t="s">
        <v>12</v>
      </c>
      <c r="H90" t="s">
        <v>49</v>
      </c>
      <c r="I90" s="5" t="s">
        <v>12</v>
      </c>
      <c r="J90" t="s">
        <v>14</v>
      </c>
      <c r="K90" t="str">
        <f t="shared" si="5"/>
        <v>Manter Filme - Alteração - Erro - Ator Principal 2 - Apenas números</v>
      </c>
    </row>
    <row r="91" spans="2:11" x14ac:dyDescent="0.25">
      <c r="B91" t="s">
        <v>45</v>
      </c>
      <c r="C91" s="5" t="s">
        <v>12</v>
      </c>
      <c r="D91" t="s">
        <v>30</v>
      </c>
      <c r="E91" s="5" t="s">
        <v>12</v>
      </c>
      <c r="F91" t="s">
        <v>10</v>
      </c>
      <c r="G91" s="5" t="s">
        <v>12</v>
      </c>
      <c r="H91" t="s">
        <v>49</v>
      </c>
      <c r="I91" s="5" t="s">
        <v>12</v>
      </c>
      <c r="J91" t="s">
        <v>15</v>
      </c>
      <c r="K91" t="str">
        <f t="shared" si="5"/>
        <v>Manter Filme - Alteração - Erro - Ator Principal 2 - Nome sem sobrenome</v>
      </c>
    </row>
    <row r="92" spans="2:11" x14ac:dyDescent="0.25">
      <c r="B92" t="s">
        <v>45</v>
      </c>
      <c r="C92" s="5" t="s">
        <v>12</v>
      </c>
      <c r="D92" t="s">
        <v>30</v>
      </c>
      <c r="E92" s="5" t="s">
        <v>12</v>
      </c>
      <c r="F92" t="s">
        <v>10</v>
      </c>
      <c r="G92" s="5" t="s">
        <v>12</v>
      </c>
      <c r="H92" t="s">
        <v>50</v>
      </c>
      <c r="I92" s="5" t="s">
        <v>12</v>
      </c>
      <c r="J92" t="s">
        <v>13</v>
      </c>
      <c r="K92" t="str">
        <f t="shared" si="5"/>
        <v>Manter Filme - Alteração - Erro - Diretor - Não preenchido</v>
      </c>
    </row>
    <row r="93" spans="2:11" x14ac:dyDescent="0.25">
      <c r="B93" t="s">
        <v>45</v>
      </c>
      <c r="C93" s="5" t="s">
        <v>12</v>
      </c>
      <c r="D93" t="s">
        <v>30</v>
      </c>
      <c r="E93" s="5" t="s">
        <v>12</v>
      </c>
      <c r="F93" t="s">
        <v>10</v>
      </c>
      <c r="G93" s="5" t="s">
        <v>12</v>
      </c>
      <c r="H93" t="s">
        <v>50</v>
      </c>
      <c r="I93" s="5" t="s">
        <v>12</v>
      </c>
      <c r="J93" t="s">
        <v>14</v>
      </c>
      <c r="K93" t="str">
        <f t="shared" si="5"/>
        <v>Manter Filme - Alteração - Erro - Diretor - Apenas números</v>
      </c>
    </row>
    <row r="94" spans="2:11" x14ac:dyDescent="0.25">
      <c r="B94" t="s">
        <v>45</v>
      </c>
      <c r="C94" s="5" t="s">
        <v>12</v>
      </c>
      <c r="D94" t="s">
        <v>30</v>
      </c>
      <c r="E94" s="5" t="s">
        <v>12</v>
      </c>
      <c r="F94" t="s">
        <v>10</v>
      </c>
      <c r="G94" s="5" t="s">
        <v>12</v>
      </c>
      <c r="H94" t="s">
        <v>50</v>
      </c>
      <c r="I94" s="5" t="s">
        <v>12</v>
      </c>
      <c r="J94" t="s">
        <v>15</v>
      </c>
      <c r="K94" t="str">
        <f t="shared" si="5"/>
        <v>Manter Filme - Alteração - Erro - Diretor - Nome sem sobrenome</v>
      </c>
    </row>
    <row r="95" spans="2:11" x14ac:dyDescent="0.25">
      <c r="B95" t="s">
        <v>45</v>
      </c>
      <c r="C95" s="5" t="s">
        <v>12</v>
      </c>
      <c r="D95" t="s">
        <v>31</v>
      </c>
      <c r="E95" s="5" t="s">
        <v>12</v>
      </c>
      <c r="F95" t="s">
        <v>9</v>
      </c>
      <c r="G95" s="5"/>
      <c r="K95" t="str">
        <f t="shared" si="5"/>
        <v>Manter Filme - Exclusão - Sucesso</v>
      </c>
    </row>
    <row r="96" spans="2:11" x14ac:dyDescent="0.25">
      <c r="B96" t="s">
        <v>45</v>
      </c>
      <c r="C96" s="5" t="s">
        <v>12</v>
      </c>
      <c r="D96" t="s">
        <v>31</v>
      </c>
      <c r="E96" s="5" t="s">
        <v>12</v>
      </c>
      <c r="F96" t="s">
        <v>10</v>
      </c>
      <c r="G96" s="5" t="s">
        <v>12</v>
      </c>
      <c r="H96" t="s">
        <v>55</v>
      </c>
      <c r="K96" t="str">
        <f t="shared" si="5"/>
        <v>Manter Filme - Exclusão - Erro - Filme Alugado</v>
      </c>
    </row>
    <row r="97" spans="2:11" x14ac:dyDescent="0.25">
      <c r="B97" t="s">
        <v>45</v>
      </c>
      <c r="C97" s="5" t="s">
        <v>12</v>
      </c>
      <c r="D97" t="s">
        <v>54</v>
      </c>
      <c r="E97" s="5" t="s">
        <v>12</v>
      </c>
      <c r="F97" t="s">
        <v>9</v>
      </c>
      <c r="G97" s="5" t="s">
        <v>12</v>
      </c>
      <c r="H97" t="s">
        <v>33</v>
      </c>
      <c r="I97" s="5" t="s">
        <v>12</v>
      </c>
      <c r="J97" t="s">
        <v>34</v>
      </c>
      <c r="K97" t="str">
        <f t="shared" si="5"/>
        <v>Manter Filme - Pesquisa - Sucesso - Nome - Nome Parcial</v>
      </c>
    </row>
    <row r="98" spans="2:11" x14ac:dyDescent="0.25">
      <c r="B98" t="s">
        <v>45</v>
      </c>
      <c r="C98" s="5" t="s">
        <v>12</v>
      </c>
      <c r="D98" t="s">
        <v>54</v>
      </c>
      <c r="E98" s="5" t="s">
        <v>12</v>
      </c>
      <c r="F98" t="s">
        <v>9</v>
      </c>
      <c r="G98" s="5" t="s">
        <v>12</v>
      </c>
      <c r="H98" t="s">
        <v>33</v>
      </c>
      <c r="I98" s="5" t="s">
        <v>12</v>
      </c>
      <c r="J98" t="s">
        <v>35</v>
      </c>
      <c r="K98" t="str">
        <f t="shared" si="5"/>
        <v>Manter Filme - Pesquisa - Sucesso - Nome - Nome Completo</v>
      </c>
    </row>
    <row r="99" spans="2:11" x14ac:dyDescent="0.25">
      <c r="B99" t="s">
        <v>45</v>
      </c>
      <c r="C99" s="5" t="s">
        <v>12</v>
      </c>
      <c r="D99" t="s">
        <v>54</v>
      </c>
      <c r="E99" s="5" t="s">
        <v>12</v>
      </c>
      <c r="F99" t="s">
        <v>10</v>
      </c>
      <c r="G99" s="5" t="s">
        <v>12</v>
      </c>
      <c r="H99" t="s">
        <v>33</v>
      </c>
      <c r="I99" s="5" t="s">
        <v>12</v>
      </c>
      <c r="J99" t="s">
        <v>36</v>
      </c>
      <c r="K99" t="str">
        <f t="shared" si="5"/>
        <v>Manter Filme - Pesquisa - Erro - Nome - Não Encontrado</v>
      </c>
    </row>
    <row r="100" spans="2:11" x14ac:dyDescent="0.25">
      <c r="B100" t="s">
        <v>45</v>
      </c>
      <c r="C100" s="5" t="s">
        <v>12</v>
      </c>
      <c r="D100" t="s">
        <v>54</v>
      </c>
      <c r="E100" s="5" t="s">
        <v>12</v>
      </c>
      <c r="F100" t="s">
        <v>9</v>
      </c>
      <c r="G100" s="5" t="s">
        <v>12</v>
      </c>
      <c r="H100" t="s">
        <v>48</v>
      </c>
      <c r="K100" t="str">
        <f t="shared" si="5"/>
        <v>Manter Filme - Pesquisa - Sucesso - Ano</v>
      </c>
    </row>
    <row r="101" spans="2:11" x14ac:dyDescent="0.25">
      <c r="B101" t="s">
        <v>45</v>
      </c>
      <c r="C101" s="5" t="s">
        <v>12</v>
      </c>
      <c r="D101" t="s">
        <v>54</v>
      </c>
      <c r="E101" s="5" t="s">
        <v>12</v>
      </c>
      <c r="F101" t="s">
        <v>10</v>
      </c>
      <c r="G101" s="5" t="s">
        <v>12</v>
      </c>
      <c r="H101" t="s">
        <v>48</v>
      </c>
      <c r="I101" s="5" t="s">
        <v>12</v>
      </c>
      <c r="J101" t="s">
        <v>36</v>
      </c>
      <c r="K101" t="str">
        <f t="shared" si="5"/>
        <v>Manter Filme - Pesquisa - Erro - Ano - Não Encontrado</v>
      </c>
    </row>
    <row r="102" spans="2:11" x14ac:dyDescent="0.25">
      <c r="B102" t="s">
        <v>45</v>
      </c>
      <c r="C102" s="5" t="s">
        <v>12</v>
      </c>
      <c r="D102" t="s">
        <v>54</v>
      </c>
      <c r="E102" s="5" t="s">
        <v>12</v>
      </c>
      <c r="F102" t="s">
        <v>9</v>
      </c>
      <c r="G102" s="5" t="s">
        <v>12</v>
      </c>
      <c r="H102" t="s">
        <v>50</v>
      </c>
      <c r="I102" s="5" t="s">
        <v>12</v>
      </c>
      <c r="J102" t="s">
        <v>56</v>
      </c>
      <c r="K102" t="str">
        <f t="shared" si="5"/>
        <v>Manter Filme - Pesquisa - Sucesso - Diretor - Nome Diretor Parcial</v>
      </c>
    </row>
    <row r="103" spans="2:11" x14ac:dyDescent="0.25">
      <c r="B103" t="s">
        <v>45</v>
      </c>
      <c r="C103" s="5" t="s">
        <v>12</v>
      </c>
      <c r="D103" t="s">
        <v>54</v>
      </c>
      <c r="E103" s="5" t="s">
        <v>12</v>
      </c>
      <c r="F103" t="s">
        <v>9</v>
      </c>
      <c r="G103" s="5" t="s">
        <v>12</v>
      </c>
      <c r="H103" t="s">
        <v>50</v>
      </c>
      <c r="I103" s="5" t="s">
        <v>12</v>
      </c>
      <c r="J103" t="s">
        <v>57</v>
      </c>
      <c r="K103" t="str">
        <f t="shared" si="5"/>
        <v>Manter Filme - Pesquisa - Sucesso - Diretor - Nome Diretor Completo</v>
      </c>
    </row>
    <row r="104" spans="2:11" x14ac:dyDescent="0.25">
      <c r="B104" t="s">
        <v>45</v>
      </c>
      <c r="C104" s="5" t="s">
        <v>12</v>
      </c>
      <c r="D104" t="s">
        <v>54</v>
      </c>
      <c r="E104" s="5" t="s">
        <v>12</v>
      </c>
      <c r="F104" t="s">
        <v>10</v>
      </c>
      <c r="G104" s="5" t="s">
        <v>12</v>
      </c>
      <c r="H104" t="s">
        <v>50</v>
      </c>
      <c r="I104" s="5" t="s">
        <v>12</v>
      </c>
      <c r="J104" t="s">
        <v>36</v>
      </c>
      <c r="K104" t="str">
        <f t="shared" si="5"/>
        <v>Manter Filme - Pesquisa - Erro - Diretor - Não Encontrado</v>
      </c>
    </row>
    <row r="105" spans="2:11" x14ac:dyDescent="0.25">
      <c r="B105" t="s">
        <v>45</v>
      </c>
      <c r="C105" s="5" t="s">
        <v>12</v>
      </c>
      <c r="D105" t="s">
        <v>54</v>
      </c>
      <c r="E105" s="5" t="s">
        <v>12</v>
      </c>
      <c r="F105" t="s">
        <v>9</v>
      </c>
      <c r="G105" s="5" t="s">
        <v>12</v>
      </c>
      <c r="H105" t="s">
        <v>46</v>
      </c>
      <c r="K105" t="str">
        <f t="shared" si="5"/>
        <v>Manter Filme - Pesquisa - Sucesso - Gênero</v>
      </c>
    </row>
    <row r="106" spans="2:11" x14ac:dyDescent="0.25">
      <c r="B106" t="s">
        <v>45</v>
      </c>
      <c r="C106" s="5" t="s">
        <v>12</v>
      </c>
      <c r="D106" t="s">
        <v>54</v>
      </c>
      <c r="E106" s="5" t="s">
        <v>12</v>
      </c>
      <c r="F106" t="s">
        <v>10</v>
      </c>
      <c r="G106" s="5" t="s">
        <v>12</v>
      </c>
      <c r="H106" t="s">
        <v>46</v>
      </c>
      <c r="I106" s="5" t="s">
        <v>12</v>
      </c>
      <c r="J106" t="s">
        <v>36</v>
      </c>
      <c r="K106" t="str">
        <f t="shared" si="5"/>
        <v>Manter Filme - Pesquisa - Erro - Gênero - Não Encontrado</v>
      </c>
    </row>
    <row r="107" spans="2:11" x14ac:dyDescent="0.25">
      <c r="B107" t="s">
        <v>58</v>
      </c>
      <c r="C107" s="5" t="s">
        <v>12</v>
      </c>
      <c r="D107" t="s">
        <v>59</v>
      </c>
      <c r="E107" s="5" t="s">
        <v>12</v>
      </c>
      <c r="F107" t="s">
        <v>9</v>
      </c>
      <c r="K107" t="str">
        <f t="shared" si="5"/>
        <v>Emprestar Filme - Presencialmente - Sucesso</v>
      </c>
    </row>
    <row r="108" spans="2:11" x14ac:dyDescent="0.25">
      <c r="B108" t="s">
        <v>58</v>
      </c>
      <c r="C108" s="5" t="s">
        <v>12</v>
      </c>
      <c r="D108" t="s">
        <v>59</v>
      </c>
      <c r="E108" s="5" t="s">
        <v>12</v>
      </c>
      <c r="F108" t="s">
        <v>10</v>
      </c>
      <c r="G108" s="5" t="s">
        <v>12</v>
      </c>
      <c r="H108" t="s">
        <v>60</v>
      </c>
      <c r="K108" t="str">
        <f t="shared" si="5"/>
        <v>Emprestar Filme - Presencialmente - Erro - Cliente Bloqueado</v>
      </c>
    </row>
    <row r="109" spans="2:11" x14ac:dyDescent="0.25">
      <c r="B109" t="s">
        <v>58</v>
      </c>
      <c r="C109" s="5" t="s">
        <v>12</v>
      </c>
      <c r="D109" t="s">
        <v>59</v>
      </c>
      <c r="E109" s="5" t="s">
        <v>12</v>
      </c>
      <c r="F109" t="s">
        <v>10</v>
      </c>
      <c r="G109" s="5" t="s">
        <v>12</v>
      </c>
      <c r="H109" t="s">
        <v>61</v>
      </c>
      <c r="K109" t="str">
        <f t="shared" si="5"/>
        <v>Emprestar Filme - Presencialmente - Erro - Distância acima de 10Km</v>
      </c>
    </row>
    <row r="110" spans="2:11" x14ac:dyDescent="0.25">
      <c r="B110" t="s">
        <v>58</v>
      </c>
      <c r="C110" s="5" t="s">
        <v>12</v>
      </c>
      <c r="D110" t="s">
        <v>62</v>
      </c>
      <c r="E110" s="5" t="s">
        <v>12</v>
      </c>
      <c r="F110" t="s">
        <v>9</v>
      </c>
      <c r="K110" t="str">
        <f t="shared" si="5"/>
        <v>Emprestar Filme - Internet - Sucesso</v>
      </c>
    </row>
    <row r="111" spans="2:11" x14ac:dyDescent="0.25">
      <c r="B111" t="s">
        <v>58</v>
      </c>
      <c r="C111" s="5" t="s">
        <v>12</v>
      </c>
      <c r="D111" t="s">
        <v>62</v>
      </c>
      <c r="E111" s="5" t="s">
        <v>12</v>
      </c>
      <c r="F111" t="s">
        <v>10</v>
      </c>
      <c r="G111" s="5" t="s">
        <v>12</v>
      </c>
      <c r="H111" t="s">
        <v>60</v>
      </c>
      <c r="K111" t="str">
        <f t="shared" si="5"/>
        <v>Emprestar Filme - Internet - Erro - Cliente Bloqueado</v>
      </c>
    </row>
    <row r="112" spans="2:11" x14ac:dyDescent="0.25">
      <c r="B112" t="s">
        <v>58</v>
      </c>
      <c r="C112" s="5" t="s">
        <v>12</v>
      </c>
      <c r="D112" t="s">
        <v>62</v>
      </c>
      <c r="E112" s="5" t="s">
        <v>12</v>
      </c>
      <c r="F112" t="s">
        <v>10</v>
      </c>
      <c r="G112" s="5" t="s">
        <v>12</v>
      </c>
      <c r="H112" t="s">
        <v>63</v>
      </c>
      <c r="K112" t="str">
        <f t="shared" si="5"/>
        <v>Emprestar Filme - Internet - Erro - Filme Indisponível</v>
      </c>
    </row>
    <row r="113" spans="2:11" x14ac:dyDescent="0.25">
      <c r="B113" t="s">
        <v>58</v>
      </c>
      <c r="C113" s="5" t="s">
        <v>12</v>
      </c>
      <c r="D113" t="s">
        <v>62</v>
      </c>
      <c r="E113" s="5" t="s">
        <v>12</v>
      </c>
      <c r="F113" t="s">
        <v>10</v>
      </c>
      <c r="G113" s="5" t="s">
        <v>12</v>
      </c>
      <c r="H113" t="s">
        <v>64</v>
      </c>
      <c r="K113" t="str">
        <f t="shared" si="5"/>
        <v>Emprestar Filme - Internet - Erro - Distância acima de 10 Km</v>
      </c>
    </row>
    <row r="114" spans="2:11" x14ac:dyDescent="0.25">
      <c r="B114" t="s">
        <v>58</v>
      </c>
      <c r="C114" s="5" t="s">
        <v>12</v>
      </c>
      <c r="D114" t="s">
        <v>62</v>
      </c>
      <c r="E114" s="5" t="s">
        <v>12</v>
      </c>
      <c r="F114" t="s">
        <v>10</v>
      </c>
      <c r="G114" s="5" t="s">
        <v>12</v>
      </c>
      <c r="H114" t="s">
        <v>87</v>
      </c>
      <c r="I114" s="5"/>
      <c r="K114" t="str">
        <f t="shared" ref="K114" si="6">CONCATENATE(B114,C114,D114,E114,F114,G114,H114,I114,J114)</f>
        <v>Emprestar Filme - Internet - Erro - Filme inativo</v>
      </c>
    </row>
    <row r="115" spans="2:11" x14ac:dyDescent="0.25">
      <c r="B115" t="s">
        <v>58</v>
      </c>
      <c r="C115" s="5" t="s">
        <v>12</v>
      </c>
      <c r="D115" t="s">
        <v>62</v>
      </c>
      <c r="E115" s="5" t="s">
        <v>12</v>
      </c>
      <c r="F115" t="s">
        <v>10</v>
      </c>
      <c r="G115" s="5" t="s">
        <v>12</v>
      </c>
      <c r="H115" t="s">
        <v>65</v>
      </c>
      <c r="I115" s="5" t="s">
        <v>12</v>
      </c>
      <c r="J115" t="s">
        <v>66</v>
      </c>
      <c r="K115" t="str">
        <f t="shared" si="5"/>
        <v>Emprestar Filme - Internet - Erro - Estorno de Aluguel - Cliente não localizado na residência</v>
      </c>
    </row>
    <row r="116" spans="2:11" x14ac:dyDescent="0.25">
      <c r="B116" t="s">
        <v>58</v>
      </c>
      <c r="C116" s="5" t="s">
        <v>12</v>
      </c>
      <c r="D116" t="s">
        <v>62</v>
      </c>
      <c r="E116" s="5" t="s">
        <v>12</v>
      </c>
      <c r="F116" t="s">
        <v>10</v>
      </c>
      <c r="G116" s="5" t="s">
        <v>12</v>
      </c>
      <c r="H116" t="s">
        <v>85</v>
      </c>
      <c r="K116" t="str">
        <f t="shared" ref="K116" si="7">CONCATENATE(B116,C116,D116,E116,F116,G116,H116,I116,J116)</f>
        <v>Emprestar Filme - Internet - Erro - Resposta de erro ao enviar e-mail</v>
      </c>
    </row>
    <row r="117" spans="2:11" x14ac:dyDescent="0.25">
      <c r="B117" t="s">
        <v>67</v>
      </c>
      <c r="C117" s="5" t="s">
        <v>12</v>
      </c>
      <c r="D117" t="s">
        <v>59</v>
      </c>
      <c r="E117" s="5" t="s">
        <v>12</v>
      </c>
      <c r="F117" t="s">
        <v>9</v>
      </c>
      <c r="G117" s="5" t="s">
        <v>12</v>
      </c>
      <c r="H117" t="s">
        <v>68</v>
      </c>
      <c r="K117" t="str">
        <f t="shared" si="5"/>
        <v>Devolver Filme - Presencialmente - Sucesso - Entrega em dia</v>
      </c>
    </row>
    <row r="118" spans="2:11" x14ac:dyDescent="0.25">
      <c r="B118" t="s">
        <v>67</v>
      </c>
      <c r="C118" s="5" t="s">
        <v>12</v>
      </c>
      <c r="D118" t="s">
        <v>59</v>
      </c>
      <c r="E118" s="5" t="s">
        <v>12</v>
      </c>
      <c r="F118" t="s">
        <v>9</v>
      </c>
      <c r="G118" s="5" t="s">
        <v>12</v>
      </c>
      <c r="H118" t="s">
        <v>69</v>
      </c>
      <c r="K118" t="str">
        <f t="shared" si="5"/>
        <v>Devolver Filme - Presencialmente - Sucesso - Entrega em atraso</v>
      </c>
    </row>
    <row r="119" spans="2:11" x14ac:dyDescent="0.25">
      <c r="B119" t="s">
        <v>67</v>
      </c>
      <c r="C119" s="5" t="s">
        <v>12</v>
      </c>
      <c r="D119" t="s">
        <v>62</v>
      </c>
      <c r="E119" s="5" t="s">
        <v>12</v>
      </c>
      <c r="F119" t="s">
        <v>9</v>
      </c>
      <c r="G119" s="5" t="s">
        <v>12</v>
      </c>
      <c r="H119" t="s">
        <v>68</v>
      </c>
      <c r="K119" t="str">
        <f t="shared" si="5"/>
        <v>Devolver Filme - Internet - Sucesso - Entrega em dia</v>
      </c>
    </row>
    <row r="120" spans="2:11" x14ac:dyDescent="0.25">
      <c r="B120" t="s">
        <v>67</v>
      </c>
      <c r="C120" s="5" t="s">
        <v>12</v>
      </c>
      <c r="D120" t="s">
        <v>62</v>
      </c>
      <c r="E120" s="5" t="s">
        <v>12</v>
      </c>
      <c r="F120" t="s">
        <v>9</v>
      </c>
      <c r="G120" s="5" t="s">
        <v>12</v>
      </c>
      <c r="H120" t="s">
        <v>69</v>
      </c>
      <c r="K120" t="str">
        <f t="shared" si="5"/>
        <v>Devolver Filme - Internet - Sucesso - Entrega em atraso</v>
      </c>
    </row>
    <row r="121" spans="2:11" x14ac:dyDescent="0.25">
      <c r="B121" t="s">
        <v>67</v>
      </c>
      <c r="C121" s="5" t="s">
        <v>12</v>
      </c>
      <c r="D121" t="s">
        <v>62</v>
      </c>
      <c r="E121" s="5" t="s">
        <v>12</v>
      </c>
      <c r="F121" t="s">
        <v>9</v>
      </c>
      <c r="G121" s="5" t="s">
        <v>12</v>
      </c>
      <c r="H121" t="s">
        <v>70</v>
      </c>
      <c r="K121" t="str">
        <f t="shared" si="5"/>
        <v>Devolver Filme - Internet - Sucesso - Reagendamento de entrega sem multa</v>
      </c>
    </row>
    <row r="122" spans="2:11" x14ac:dyDescent="0.25">
      <c r="B122" t="s">
        <v>67</v>
      </c>
      <c r="C122" s="5" t="s">
        <v>12</v>
      </c>
      <c r="D122" t="s">
        <v>62</v>
      </c>
      <c r="E122" s="5" t="s">
        <v>12</v>
      </c>
      <c r="F122" t="s">
        <v>9</v>
      </c>
      <c r="G122" s="5" t="s">
        <v>12</v>
      </c>
      <c r="H122" t="s">
        <v>71</v>
      </c>
      <c r="K122" t="str">
        <f t="shared" si="5"/>
        <v>Devolver Filme - Internet - Sucesso - Reagendamento de entrega com multa</v>
      </c>
    </row>
    <row r="123" spans="2:11" x14ac:dyDescent="0.25">
      <c r="B123" t="s">
        <v>67</v>
      </c>
      <c r="C123" s="5" t="s">
        <v>12</v>
      </c>
      <c r="D123" t="s">
        <v>62</v>
      </c>
      <c r="E123" s="5" t="s">
        <v>12</v>
      </c>
      <c r="F123" t="s">
        <v>10</v>
      </c>
      <c r="G123" s="5" t="s">
        <v>12</v>
      </c>
      <c r="H123" t="s">
        <v>85</v>
      </c>
      <c r="K123" t="str">
        <f t="shared" ref="K123" si="8">CONCATENATE(B123,C123,D123,E123,F123,G123,H123,I123,J123)</f>
        <v>Devolver Filme - Internet - Erro - Resposta de erro ao enviar e-mail</v>
      </c>
    </row>
    <row r="124" spans="2:11" x14ac:dyDescent="0.25">
      <c r="B124" t="s">
        <v>72</v>
      </c>
      <c r="C124" s="5" t="s">
        <v>12</v>
      </c>
      <c r="D124" t="s">
        <v>73</v>
      </c>
      <c r="E124" s="5" t="s">
        <v>12</v>
      </c>
      <c r="F124" t="s">
        <v>9</v>
      </c>
      <c r="K124" t="str">
        <f t="shared" si="5"/>
        <v>Gerar Relatório de Faturamento - Faturamento por filme - Sucesso</v>
      </c>
    </row>
    <row r="125" spans="2:11" x14ac:dyDescent="0.25">
      <c r="B125" t="s">
        <v>72</v>
      </c>
      <c r="C125" s="5" t="s">
        <v>12</v>
      </c>
      <c r="D125" t="s">
        <v>73</v>
      </c>
      <c r="E125" s="5" t="s">
        <v>12</v>
      </c>
      <c r="F125" t="s">
        <v>10</v>
      </c>
      <c r="G125" s="5" t="s">
        <v>12</v>
      </c>
      <c r="H125" t="s">
        <v>74</v>
      </c>
      <c r="K125" t="str">
        <f t="shared" si="5"/>
        <v>Gerar Relatório de Faturamento - Faturamento por filme - Erro - Permissão Negada</v>
      </c>
    </row>
    <row r="126" spans="2:11" x14ac:dyDescent="0.25">
      <c r="B126" t="s">
        <v>72</v>
      </c>
      <c r="C126" s="5" t="s">
        <v>12</v>
      </c>
      <c r="D126" t="s">
        <v>73</v>
      </c>
      <c r="E126" s="5" t="s">
        <v>12</v>
      </c>
      <c r="F126" t="s">
        <v>10</v>
      </c>
      <c r="G126" s="5" t="s">
        <v>12</v>
      </c>
      <c r="H126" t="s">
        <v>75</v>
      </c>
      <c r="K126" t="str">
        <f t="shared" si="5"/>
        <v>Gerar Relatório de Faturamento - Faturamento por filme - Erro - Sem dados para o Período</v>
      </c>
    </row>
    <row r="127" spans="2:11" x14ac:dyDescent="0.25">
      <c r="B127" t="s">
        <v>72</v>
      </c>
      <c r="C127" s="5" t="s">
        <v>12</v>
      </c>
      <c r="D127" t="s">
        <v>76</v>
      </c>
      <c r="E127" s="5" t="s">
        <v>12</v>
      </c>
      <c r="F127" t="s">
        <v>9</v>
      </c>
      <c r="K127" t="str">
        <f t="shared" si="5"/>
        <v>Gerar Relatório de Faturamento - Faturamento por cliente - Sucesso</v>
      </c>
    </row>
    <row r="128" spans="2:11" x14ac:dyDescent="0.25">
      <c r="B128" t="s">
        <v>72</v>
      </c>
      <c r="C128" s="5" t="s">
        <v>12</v>
      </c>
      <c r="D128" t="s">
        <v>76</v>
      </c>
      <c r="E128" s="5" t="s">
        <v>12</v>
      </c>
      <c r="F128" t="s">
        <v>10</v>
      </c>
      <c r="G128" s="5" t="s">
        <v>12</v>
      </c>
      <c r="H128" t="s">
        <v>74</v>
      </c>
      <c r="K128" t="str">
        <f t="shared" si="5"/>
        <v>Gerar Relatório de Faturamento - Faturamento por cliente - Erro - Permissão Negada</v>
      </c>
    </row>
    <row r="129" spans="2:11" x14ac:dyDescent="0.25">
      <c r="B129" t="s">
        <v>72</v>
      </c>
      <c r="C129" s="5" t="s">
        <v>12</v>
      </c>
      <c r="D129" t="s">
        <v>76</v>
      </c>
      <c r="E129" s="5" t="s">
        <v>12</v>
      </c>
      <c r="F129" t="s">
        <v>10</v>
      </c>
      <c r="G129" s="5" t="s">
        <v>12</v>
      </c>
      <c r="H129" t="s">
        <v>75</v>
      </c>
      <c r="K129" t="str">
        <f t="shared" si="5"/>
        <v>Gerar Relatório de Faturamento - Faturamento por cliente - Erro - Sem dados para o Período</v>
      </c>
    </row>
    <row r="130" spans="2:11" x14ac:dyDescent="0.25">
      <c r="B130" t="s">
        <v>79</v>
      </c>
      <c r="C130" s="5" t="s">
        <v>12</v>
      </c>
      <c r="D130" t="s">
        <v>37</v>
      </c>
      <c r="E130" s="5" t="s">
        <v>12</v>
      </c>
      <c r="F130" t="s">
        <v>10</v>
      </c>
      <c r="G130" s="5" t="s">
        <v>12</v>
      </c>
      <c r="H130" t="s">
        <v>80</v>
      </c>
      <c r="K130" t="str">
        <f t="shared" si="5"/>
        <v>Disponibilidade - CEP - Erro - Mensagem de erro devido a WebService de Correios indisponível</v>
      </c>
    </row>
    <row r="131" spans="2:11" x14ac:dyDescent="0.25">
      <c r="B131" t="s">
        <v>79</v>
      </c>
      <c r="C131" s="5" t="s">
        <v>12</v>
      </c>
      <c r="D131" t="s">
        <v>81</v>
      </c>
      <c r="E131" s="5" t="s">
        <v>12</v>
      </c>
      <c r="F131" t="s">
        <v>10</v>
      </c>
      <c r="G131" s="5" t="s">
        <v>12</v>
      </c>
      <c r="H131" t="s">
        <v>82</v>
      </c>
      <c r="K131" t="str">
        <f t="shared" si="5"/>
        <v>Disponibilidade - Geo Localização - Erro - Mensagem de erro devido a Google Maps indisponível</v>
      </c>
    </row>
    <row r="132" spans="2:11" x14ac:dyDescent="0.25">
      <c r="B132" t="s">
        <v>79</v>
      </c>
      <c r="C132" s="5" t="s">
        <v>12</v>
      </c>
      <c r="D132" t="s">
        <v>83</v>
      </c>
      <c r="E132" s="5" t="s">
        <v>12</v>
      </c>
      <c r="F132" t="s">
        <v>10</v>
      </c>
      <c r="G132" s="5" t="s">
        <v>12</v>
      </c>
      <c r="H132" t="s">
        <v>84</v>
      </c>
      <c r="K132" t="str">
        <f t="shared" si="5"/>
        <v>Disponibilidade - Email - Erro - Mensagem de erro devido a servidor de email indisponível</v>
      </c>
    </row>
    <row r="133" spans="2:11" x14ac:dyDescent="0.25">
      <c r="B133" t="s">
        <v>88</v>
      </c>
      <c r="C133" s="5" t="s">
        <v>12</v>
      </c>
      <c r="D133" t="s">
        <v>37</v>
      </c>
      <c r="E133" s="5" t="s">
        <v>12</v>
      </c>
      <c r="F133" t="s">
        <v>89</v>
      </c>
      <c r="G133" s="5" t="s">
        <v>12</v>
      </c>
      <c r="H133" t="s">
        <v>91</v>
      </c>
      <c r="K133" t="str">
        <f t="shared" ref="K133:K138" si="9">CONCATENATE(B133,C133,D133,E133,F133,G133,H133,I133,J133)</f>
        <v>Desempenho - CEP - Duração - Garantir que o tempo de resposta da pesquisa do CEP seja menor que 2 segundos</v>
      </c>
    </row>
    <row r="134" spans="2:11" x14ac:dyDescent="0.25">
      <c r="B134" t="s">
        <v>88</v>
      </c>
      <c r="C134" s="5" t="s">
        <v>12</v>
      </c>
      <c r="D134" t="s">
        <v>37</v>
      </c>
      <c r="E134" s="5" t="s">
        <v>12</v>
      </c>
      <c r="F134" t="s">
        <v>90</v>
      </c>
      <c r="G134" s="5" t="s">
        <v>12</v>
      </c>
      <c r="H134" t="s">
        <v>92</v>
      </c>
      <c r="K134" t="str">
        <f t="shared" si="9"/>
        <v>Desempenho - CEP - Vazão - Garantir que a pesquisa do CEP consiga atender a 10 requisições por segundo num tempo menor que 5 segundos</v>
      </c>
    </row>
    <row r="135" spans="2:11" x14ac:dyDescent="0.25">
      <c r="B135" t="s">
        <v>88</v>
      </c>
      <c r="C135" s="5" t="s">
        <v>12</v>
      </c>
      <c r="D135" t="s">
        <v>81</v>
      </c>
      <c r="E135" s="5" t="s">
        <v>12</v>
      </c>
      <c r="F135" t="s">
        <v>89</v>
      </c>
      <c r="G135" s="5" t="s">
        <v>12</v>
      </c>
      <c r="H135" t="s">
        <v>93</v>
      </c>
      <c r="K135" t="str">
        <f t="shared" si="9"/>
        <v>Desempenho - Geo Localização - Duração - Garantir que o tempo de resposta da pesquisa do Google Maps seja menor que 2 segundos</v>
      </c>
    </row>
    <row r="136" spans="2:11" x14ac:dyDescent="0.25">
      <c r="B136" t="s">
        <v>88</v>
      </c>
      <c r="C136" s="5" t="s">
        <v>12</v>
      </c>
      <c r="D136" t="s">
        <v>81</v>
      </c>
      <c r="E136" s="5" t="s">
        <v>12</v>
      </c>
      <c r="F136" t="s">
        <v>90</v>
      </c>
      <c r="G136" s="5" t="s">
        <v>12</v>
      </c>
      <c r="H136" t="s">
        <v>94</v>
      </c>
      <c r="K136" t="str">
        <f t="shared" si="9"/>
        <v>Desempenho - Geo Localização - Vazão - Garantir que a pesquisa do Google Maps consiga atender a 10 requisições por segundo num tempo menor que 5 segundos</v>
      </c>
    </row>
    <row r="137" spans="2:11" x14ac:dyDescent="0.25">
      <c r="B137" t="s">
        <v>88</v>
      </c>
      <c r="C137" s="5" t="s">
        <v>12</v>
      </c>
      <c r="D137" t="s">
        <v>83</v>
      </c>
      <c r="E137" s="5" t="s">
        <v>12</v>
      </c>
      <c r="F137" t="s">
        <v>89</v>
      </c>
      <c r="G137" s="5" t="s">
        <v>12</v>
      </c>
      <c r="H137" t="s">
        <v>95</v>
      </c>
      <c r="K137" t="str">
        <f t="shared" si="9"/>
        <v>Desempenho - Email - Duração - Garantir que o tempo de resposta da pesquisa do servidor de email seja menor que 2 segundos</v>
      </c>
    </row>
    <row r="138" spans="2:11" x14ac:dyDescent="0.25">
      <c r="B138" t="s">
        <v>88</v>
      </c>
      <c r="C138" s="5" t="s">
        <v>12</v>
      </c>
      <c r="D138" t="s">
        <v>83</v>
      </c>
      <c r="E138" s="5" t="s">
        <v>12</v>
      </c>
      <c r="F138" t="s">
        <v>90</v>
      </c>
      <c r="G138" s="5" t="s">
        <v>12</v>
      </c>
      <c r="H138" t="s">
        <v>96</v>
      </c>
      <c r="K138" t="str">
        <f t="shared" si="9"/>
        <v>Desempenho - Email - Vazão - Garantir que o servidor de email consiga atender a 10 requisições por segundo num tempo menor que 5 segundos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Casos de Testes</vt:lpstr>
      <vt:lpstr>Resumo</vt:lpstr>
      <vt:lpstr>Riscos</vt:lpstr>
      <vt:lpstr>Plan2</vt:lpstr>
      <vt:lpstr>'Casos de Testes'!Area_de_impressao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</dc:creator>
  <cp:lastModifiedBy>rogerio</cp:lastModifiedBy>
  <cp:lastPrinted>2012-08-18T03:56:36Z</cp:lastPrinted>
  <dcterms:created xsi:type="dcterms:W3CDTF">2012-08-17T20:13:49Z</dcterms:created>
  <dcterms:modified xsi:type="dcterms:W3CDTF">2012-08-25T04:31:57Z</dcterms:modified>
</cp:coreProperties>
</file>