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tunez/Downloads/"/>
    </mc:Choice>
  </mc:AlternateContent>
  <xr:revisionPtr revIDLastSave="0" documentId="13_ncr:1_{6128A91F-054A-CF42-9F1E-FE3D7A78A184}" xr6:coauthVersionLast="47" xr6:coauthVersionMax="47" xr10:uidLastSave="{00000000-0000-0000-0000-000000000000}"/>
  <bookViews>
    <workbookView xWindow="2620" yWindow="500" windowWidth="23260" windowHeight="14860" activeTab="1" xr2:uid="{00000000-000D-0000-FFFF-FFFF00000000}"/>
  </bookViews>
  <sheets>
    <sheet name="Hoja1" sheetId="1" r:id="rId1"/>
    <sheet name="PRONOSTICO MES 4" sheetId="2" r:id="rId2"/>
    <sheet name="PRONÓSTICO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2" l="1"/>
  <c r="C2" i="2"/>
  <c r="K6" i="3"/>
  <c r="K5" i="3"/>
  <c r="K4" i="3"/>
  <c r="K3" i="3"/>
  <c r="J4" i="3"/>
  <c r="J3" i="3"/>
  <c r="I3" i="3"/>
  <c r="H5" i="3"/>
  <c r="H4" i="3"/>
  <c r="H3" i="3"/>
  <c r="F5" i="3"/>
  <c r="D8" i="3"/>
  <c r="D5" i="3"/>
  <c r="D4" i="3"/>
  <c r="D3" i="2"/>
  <c r="E3" i="2" s="1"/>
  <c r="D4" i="2"/>
  <c r="D5" i="2" s="1"/>
  <c r="S6" i="3"/>
  <c r="S5" i="3"/>
  <c r="V5" i="3"/>
  <c r="T5" i="3"/>
  <c r="R5" i="3"/>
  <c r="V3" i="3"/>
  <c r="T3" i="3"/>
  <c r="R3" i="3"/>
  <c r="P3" i="3"/>
  <c r="W4" i="3"/>
  <c r="K44" i="3"/>
  <c r="W6" i="3" s="1"/>
  <c r="I44" i="3" a="1"/>
  <c r="I44" i="3" s="1"/>
  <c r="U6" i="3" s="1"/>
  <c r="G44" i="3"/>
  <c r="K43" i="3"/>
  <c r="W5" i="3" s="1"/>
  <c r="I43" i="3"/>
  <c r="U5" i="3" s="1"/>
  <c r="G43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H6" i="3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E5" i="3"/>
  <c r="E44" i="3" s="1"/>
  <c r="Q6" i="3" s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D6" i="3"/>
  <c r="D7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E43" i="3" l="1"/>
  <c r="Q5" i="3" s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3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F3" i="2" l="1"/>
  <c r="F4" i="2" s="1"/>
  <c r="H3" i="2"/>
  <c r="H4" i="2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I3" i="2" l="1"/>
  <c r="E4" i="2"/>
  <c r="I4" i="2"/>
  <c r="H5" i="2"/>
  <c r="G4" i="2"/>
  <c r="F5" i="2"/>
  <c r="G3" i="2"/>
  <c r="F6" i="2" l="1"/>
  <c r="G5" i="2"/>
  <c r="H6" i="2"/>
  <c r="I5" i="2"/>
  <c r="D6" i="2"/>
  <c r="E5" i="2"/>
  <c r="D7" i="2" l="1"/>
  <c r="E6" i="2"/>
  <c r="H7" i="2"/>
  <c r="I6" i="2"/>
  <c r="F7" i="2"/>
  <c r="G6" i="2"/>
  <c r="F8" i="2" l="1"/>
  <c r="G7" i="2"/>
  <c r="H8" i="2"/>
  <c r="I7" i="2"/>
  <c r="D8" i="2"/>
  <c r="E7" i="2"/>
  <c r="D9" i="2" l="1"/>
  <c r="E8" i="2"/>
  <c r="H9" i="2"/>
  <c r="I8" i="2"/>
  <c r="F9" i="2"/>
  <c r="G8" i="2"/>
  <c r="F10" i="2" l="1"/>
  <c r="G9" i="2"/>
  <c r="H10" i="2"/>
  <c r="I9" i="2"/>
  <c r="D10" i="2"/>
  <c r="E9" i="2"/>
  <c r="D11" i="2" l="1"/>
  <c r="E10" i="2"/>
  <c r="H11" i="2"/>
  <c r="I10" i="2"/>
  <c r="F11" i="2"/>
  <c r="G10" i="2"/>
  <c r="F12" i="2" l="1"/>
  <c r="G11" i="2"/>
  <c r="H12" i="2"/>
  <c r="I11" i="2"/>
  <c r="D12" i="2"/>
  <c r="E11" i="2"/>
  <c r="H13" i="2" l="1"/>
  <c r="I12" i="2"/>
  <c r="D13" i="2"/>
  <c r="E12" i="2"/>
  <c r="F13" i="2"/>
  <c r="G12" i="2"/>
  <c r="D14" i="2" l="1"/>
  <c r="E13" i="2"/>
  <c r="F14" i="2"/>
  <c r="G13" i="2"/>
  <c r="H14" i="2"/>
  <c r="I13" i="2"/>
  <c r="H15" i="2" l="1"/>
  <c r="I14" i="2"/>
  <c r="F15" i="2"/>
  <c r="G14" i="2"/>
  <c r="D15" i="2"/>
  <c r="E14" i="2"/>
  <c r="D16" i="2" l="1"/>
  <c r="E15" i="2"/>
  <c r="F16" i="2"/>
  <c r="G15" i="2"/>
  <c r="H16" i="2"/>
  <c r="I15" i="2"/>
  <c r="H17" i="2" l="1"/>
  <c r="I16" i="2"/>
  <c r="F17" i="2"/>
  <c r="G16" i="2"/>
  <c r="D17" i="2"/>
  <c r="E16" i="2"/>
  <c r="D18" i="2" l="1"/>
  <c r="E17" i="2"/>
  <c r="F18" i="2"/>
  <c r="G17" i="2"/>
  <c r="H18" i="2"/>
  <c r="I17" i="2"/>
  <c r="H19" i="2" l="1"/>
  <c r="I18" i="2"/>
  <c r="F19" i="2"/>
  <c r="G18" i="2"/>
  <c r="D19" i="2"/>
  <c r="E18" i="2"/>
  <c r="D20" i="2" l="1"/>
  <c r="E19" i="2"/>
  <c r="F20" i="2"/>
  <c r="G19" i="2"/>
  <c r="H20" i="2"/>
  <c r="I19" i="2"/>
  <c r="F21" i="2" l="1"/>
  <c r="G20" i="2"/>
  <c r="H21" i="2"/>
  <c r="I20" i="2"/>
  <c r="D21" i="2"/>
  <c r="E20" i="2"/>
  <c r="D22" i="2" l="1"/>
  <c r="E21" i="2"/>
  <c r="H22" i="2"/>
  <c r="I21" i="2"/>
  <c r="F22" i="2"/>
  <c r="G21" i="2"/>
  <c r="F23" i="2" l="1"/>
  <c r="G22" i="2"/>
  <c r="H23" i="2"/>
  <c r="I22" i="2"/>
  <c r="D23" i="2"/>
  <c r="E22" i="2"/>
  <c r="D24" i="2" l="1"/>
  <c r="E23" i="2"/>
  <c r="H24" i="2"/>
  <c r="I23" i="2"/>
  <c r="F24" i="2"/>
  <c r="G23" i="2"/>
  <c r="F25" i="2" l="1"/>
  <c r="G24" i="2"/>
  <c r="H25" i="2"/>
  <c r="I24" i="2"/>
  <c r="D25" i="2"/>
  <c r="E24" i="2"/>
  <c r="D26" i="2" l="1"/>
  <c r="E25" i="2"/>
  <c r="H26" i="2"/>
  <c r="I25" i="2"/>
  <c r="F26" i="2"/>
  <c r="G25" i="2"/>
  <c r="F27" i="2" l="1"/>
  <c r="G26" i="2"/>
  <c r="H27" i="2"/>
  <c r="I26" i="2"/>
  <c r="D27" i="2"/>
  <c r="E26" i="2"/>
  <c r="D28" i="2" l="1"/>
  <c r="E27" i="2"/>
  <c r="H28" i="2"/>
  <c r="I27" i="2"/>
  <c r="F28" i="2"/>
  <c r="G27" i="2"/>
  <c r="F29" i="2" l="1"/>
  <c r="G28" i="2"/>
  <c r="H29" i="2"/>
  <c r="I28" i="2"/>
  <c r="D29" i="2"/>
  <c r="E28" i="2"/>
  <c r="D30" i="2" l="1"/>
  <c r="E29" i="2"/>
  <c r="H30" i="2"/>
  <c r="I29" i="2"/>
  <c r="F30" i="2"/>
  <c r="G29" i="2"/>
  <c r="F31" i="2" l="1"/>
  <c r="G30" i="2"/>
  <c r="H31" i="2"/>
  <c r="I30" i="2"/>
  <c r="D31" i="2"/>
  <c r="E30" i="2"/>
  <c r="D32" i="2" l="1"/>
  <c r="E31" i="2"/>
  <c r="H32" i="2"/>
  <c r="I31" i="2"/>
  <c r="F32" i="2"/>
  <c r="G31" i="2"/>
  <c r="F33" i="2" l="1"/>
  <c r="G32" i="2"/>
  <c r="H33" i="2"/>
  <c r="I32" i="2"/>
  <c r="D33" i="2"/>
  <c r="E32" i="2"/>
  <c r="D34" i="2" l="1"/>
  <c r="E33" i="2"/>
  <c r="H34" i="2"/>
  <c r="I33" i="2"/>
  <c r="F34" i="2"/>
  <c r="G33" i="2"/>
  <c r="F35" i="2" l="1"/>
  <c r="G34" i="2"/>
  <c r="H35" i="2"/>
  <c r="I34" i="2"/>
  <c r="D35" i="2"/>
  <c r="E34" i="2"/>
  <c r="D36" i="2" l="1"/>
  <c r="E35" i="2"/>
  <c r="H36" i="2"/>
  <c r="I35" i="2"/>
  <c r="F36" i="2"/>
  <c r="G35" i="2"/>
  <c r="H37" i="2" l="1"/>
  <c r="I36" i="2"/>
  <c r="F37" i="2"/>
  <c r="G36" i="2"/>
  <c r="D37" i="2"/>
  <c r="E36" i="2"/>
  <c r="D38" i="2" l="1"/>
  <c r="E37" i="2"/>
  <c r="F38" i="2"/>
  <c r="G37" i="2"/>
  <c r="H38" i="2"/>
  <c r="I37" i="2"/>
  <c r="H39" i="2" l="1"/>
  <c r="I38" i="2"/>
  <c r="F39" i="2"/>
  <c r="G38" i="2"/>
  <c r="D39" i="2"/>
  <c r="E38" i="2"/>
  <c r="D40" i="2" l="1"/>
  <c r="E39" i="2"/>
  <c r="F40" i="2"/>
  <c r="G39" i="2"/>
  <c r="H40" i="2"/>
  <c r="I39" i="2"/>
  <c r="H41" i="2" l="1"/>
  <c r="R3" i="2" s="1"/>
  <c r="I40" i="2"/>
  <c r="I44" i="2" s="1"/>
  <c r="S5" i="2" s="1"/>
  <c r="F41" i="2"/>
  <c r="P3" i="2" s="1"/>
  <c r="G40" i="2"/>
  <c r="G44" i="2" s="1"/>
  <c r="Q5" i="2" s="1"/>
  <c r="E40" i="2"/>
  <c r="N3" i="2"/>
  <c r="E44" i="2" l="1"/>
  <c r="O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<sst xmlns="http://schemas.openxmlformats.org/spreadsheetml/2006/main" count="48" uniqueCount="33">
  <si>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Fecha</t>
  </si>
  <si>
    <t xml:space="preserve">Monto Mensual </t>
  </si>
  <si>
    <t xml:space="preserve">Mes </t>
  </si>
  <si>
    <t xml:space="preserve">Año </t>
  </si>
  <si>
    <t>Monto de Ingresos Total Por Mes</t>
  </si>
  <si>
    <t>Pronóstico 0.3</t>
  </si>
  <si>
    <t>Error 0.3</t>
  </si>
  <si>
    <t>Pronóstico 0.5</t>
  </si>
  <si>
    <t>Error 0.5</t>
  </si>
  <si>
    <t>Pronóstico 0.8</t>
  </si>
  <si>
    <t xml:space="preserve">Error 0.8 </t>
  </si>
  <si>
    <t>Alpha</t>
  </si>
  <si>
    <t>Gráficas de resultado</t>
  </si>
  <si>
    <t xml:space="preserve">Resultados </t>
  </si>
  <si>
    <t xml:space="preserve">Pronóstico 0.3 </t>
  </si>
  <si>
    <t>Prónostico 0.8</t>
  </si>
  <si>
    <t xml:space="preserve">CME </t>
  </si>
  <si>
    <t>CME</t>
  </si>
  <si>
    <t>Pronóstico medias móviles k=2</t>
  </si>
  <si>
    <t>Error k=2</t>
  </si>
  <si>
    <t>Prónosticos medias móviles ponderadas k= 3</t>
  </si>
  <si>
    <t>Error k=3</t>
  </si>
  <si>
    <t>Suavizamiento exponencial Alpha 0.4</t>
  </si>
  <si>
    <t>Error Alpha 0.4</t>
  </si>
  <si>
    <t>Suavizamiento exponencial Alpha = Min</t>
  </si>
  <si>
    <t>Error Min</t>
  </si>
  <si>
    <t>Gráficas de resultados</t>
  </si>
  <si>
    <t>EPAM</t>
  </si>
  <si>
    <t>Resultados</t>
  </si>
  <si>
    <t>Pronóstico k = 2</t>
  </si>
  <si>
    <t>Pronóstico k = 3</t>
  </si>
  <si>
    <t>Suavizamiento Alpha = min</t>
  </si>
  <si>
    <t>Suvizamiento Alpha =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</si>
</sst>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  <font>
      <b/>
      <sz val="12"/>
      <color theme="1"/>
      <name val="Century Gothic"/>
      <family val="1"/>
    </font>
    <font>
      <b/>
      <sz val="11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2" xfId="0" applyFont="1" applyFill="1" applyBorder="1"/>
    <xf numFmtId="0" fontId="1" fillId="4" borderId="3" xfId="0" applyFont="1" applyFill="1" applyBorder="1"/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3" borderId="1" xfId="0" applyFont="1" applyFill="1" applyBorder="1"/>
    <xf numFmtId="17" fontId="3" fillId="3" borderId="0" xfId="0" applyNumberFormat="1" applyFont="1" applyFill="1"/>
    <xf numFmtId="0" fontId="1" fillId="5" borderId="1" xfId="0" applyFont="1" applyFill="1" applyBorder="1"/>
    <xf numFmtId="17" fontId="3" fillId="5" borderId="0" xfId="0" applyNumberFormat="1" applyFont="1" applyFill="1"/>
    <xf numFmtId="0" fontId="1" fillId="6" borderId="1" xfId="0" applyFont="1" applyFill="1" applyBorder="1"/>
    <xf numFmtId="17" fontId="3" fillId="6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1" fontId="1" fillId="3" borderId="1" xfId="0" applyNumberFormat="1" applyFont="1" applyFill="1" applyBorder="1"/>
    <xf numFmtId="0" fontId="3" fillId="5" borderId="0" xfId="0" applyFont="1" applyFill="1"/>
    <xf numFmtId="0" fontId="1" fillId="5" borderId="0" xfId="0" applyFont="1" applyFill="1"/>
    <xf numFmtId="0" fontId="1" fillId="7" borderId="0" xfId="0" applyFont="1" applyFill="1"/>
    <xf numFmtId="0" fontId="3" fillId="7" borderId="0" xfId="0" applyFont="1" applyFill="1"/>
    <xf numFmtId="164" fontId="1" fillId="0" borderId="0" xfId="0" applyNumberFormat="1" applyFont="1"/>
    <xf numFmtId="0" fontId="1" fillId="8" borderId="3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" fontId="3" fillId="3" borderId="1" xfId="0" applyNumberFormat="1" applyFont="1" applyFill="1" applyBorder="1"/>
    <xf numFmtId="17" fontId="3" fillId="5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17" fontId="3" fillId="9" borderId="1" xfId="0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'PRONOSTICO MES 4'!$D$1</c:f>
              <c:strCache>
                <c:ptCount val="1"/>
                <c:pt idx="0">
                  <c:v>Pronóstico 0.3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'PRONOSTICO MES 4'!$D$2:$D$41</c:f>
              <c:numCache>
                <c:formatCode>General</c:formatCode>
                <c:ptCount val="40"/>
                <c:pt idx="1">
                  <c:v>44249156.659999989</c:v>
                </c:pt>
                <c:pt idx="2">
                  <c:v>43935280.441999994</c:v>
                </c:pt>
                <c:pt idx="3">
                  <c:v>44562450.298399992</c:v>
                </c:pt>
                <c:pt idx="4">
                  <c:v>43515407.674879998</c:v>
                </c:pt>
                <c:pt idx="5">
                  <c:v>44525015.250415996</c:v>
                </c:pt>
                <c:pt idx="6">
                  <c:v>44820103.536291197</c:v>
                </c:pt>
                <c:pt idx="7">
                  <c:v>46230969.514403835</c:v>
                </c:pt>
                <c:pt idx="8">
                  <c:v>47304874.929082677</c:v>
                </c:pt>
                <c:pt idx="9">
                  <c:v>47285728.02035787</c:v>
                </c:pt>
                <c:pt idx="10">
                  <c:v>48443356.821250506</c:v>
                </c:pt>
                <c:pt idx="11">
                  <c:v>48256561.04687535</c:v>
                </c:pt>
                <c:pt idx="12">
                  <c:v>47759994.828812741</c:v>
                </c:pt>
                <c:pt idx="13">
                  <c:v>48779693.413168915</c:v>
                </c:pt>
                <c:pt idx="14">
                  <c:v>48447198.522218242</c:v>
                </c:pt>
                <c:pt idx="15">
                  <c:v>48351964.499552771</c:v>
                </c:pt>
                <c:pt idx="16">
                  <c:v>48873343.850686945</c:v>
                </c:pt>
                <c:pt idx="17">
                  <c:v>49666141.367480859</c:v>
                </c:pt>
                <c:pt idx="18">
                  <c:v>49269365.139236607</c:v>
                </c:pt>
                <c:pt idx="19">
                  <c:v>49625610.888465613</c:v>
                </c:pt>
                <c:pt idx="20">
                  <c:v>49513844.973925926</c:v>
                </c:pt>
                <c:pt idx="21">
                  <c:v>49416993.503748149</c:v>
                </c:pt>
                <c:pt idx="22">
                  <c:v>50140642.777623706</c:v>
                </c:pt>
                <c:pt idx="23">
                  <c:v>49547741.636336595</c:v>
                </c:pt>
                <c:pt idx="24">
                  <c:v>49878697.674435616</c:v>
                </c:pt>
                <c:pt idx="25">
                  <c:v>51116558.375104934</c:v>
                </c:pt>
                <c:pt idx="26">
                  <c:v>49980857.955573447</c:v>
                </c:pt>
                <c:pt idx="27">
                  <c:v>51117885.586901411</c:v>
                </c:pt>
                <c:pt idx="28">
                  <c:v>49712787.923830979</c:v>
                </c:pt>
                <c:pt idx="29">
                  <c:v>50391522.901681684</c:v>
                </c:pt>
                <c:pt idx="30">
                  <c:v>49610585.221177176</c:v>
                </c:pt>
                <c:pt idx="31">
                  <c:v>50517713.166824013</c:v>
                </c:pt>
                <c:pt idx="32">
                  <c:v>50620240.831776798</c:v>
                </c:pt>
                <c:pt idx="33">
                  <c:v>50812097.659243755</c:v>
                </c:pt>
                <c:pt idx="34">
                  <c:v>51451509.970470622</c:v>
                </c:pt>
                <c:pt idx="35">
                  <c:v>51946821.982329428</c:v>
                </c:pt>
                <c:pt idx="36">
                  <c:v>53626133.181630597</c:v>
                </c:pt>
                <c:pt idx="37">
                  <c:v>53216548.965141416</c:v>
                </c:pt>
                <c:pt idx="38">
                  <c:v>51826085.503598988</c:v>
                </c:pt>
                <c:pt idx="39">
                  <c:v>52809803.151519284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1-3E44-AFD9-C1324B191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310687"/>
        <c:axId val="1078513136"/>
      </c:lineChart>
      <c:catAx>
        <c:axId val="706310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078513136"/>
        <c:crosses val="autoZero"/>
        <c:auto val="1"/>
        <c:lblAlgn val="ctr"/>
        <c:lblOffset val="100"/>
        <c:noMultiLvlLbl val="0"/>
      </c:catAx>
      <c:valAx>
        <c:axId val="10785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70631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'PRONOSTICO MES 4'!$F$1</c:f>
              <c:strCache>
                <c:ptCount val="1"/>
                <c:pt idx="0">
                  <c:v>Pronóstico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'PRONOSTICO MES 4'!$F$2:$F$41</c:f>
              <c:numCache>
                <c:formatCode>General</c:formatCode>
                <c:ptCount val="40"/>
                <c:pt idx="1">
                  <c:v>44249156.659999989</c:v>
                </c:pt>
                <c:pt idx="2">
                  <c:v>43726029.629999995</c:v>
                </c:pt>
                <c:pt idx="3">
                  <c:v>44875938.129999995</c:v>
                </c:pt>
                <c:pt idx="4">
                  <c:v>42974123.174999997</c:v>
                </c:pt>
                <c:pt idx="5">
                  <c:v>44927444.717500001</c:v>
                </c:pt>
                <c:pt idx="6">
                  <c:v>45218043.793750003</c:v>
                </c:pt>
                <c:pt idx="7">
                  <c:v>47370516.961874999</c:v>
                </c:pt>
                <c:pt idx="8">
                  <c:v>48590585.59593749</c:v>
                </c:pt>
                <c:pt idx="9">
                  <c:v>47915818.747968748</c:v>
                </c:pt>
                <c:pt idx="10">
                  <c:v>49530154.71898438</c:v>
                </c:pt>
                <c:pt idx="11">
                  <c:v>48675429.479492188</c:v>
                </c:pt>
                <c:pt idx="12">
                  <c:v>47638384.899746098</c:v>
                </c:pt>
                <c:pt idx="13">
                  <c:v>49398687.504873052</c:v>
                </c:pt>
                <c:pt idx="14">
                  <c:v>48535032.307436526</c:v>
                </c:pt>
                <c:pt idx="15">
                  <c:v>48332392.043718264</c:v>
                </c:pt>
                <c:pt idx="16">
                  <c:v>49211143.856859133</c:v>
                </c:pt>
                <c:pt idx="17">
                  <c:v>50363573.048429564</c:v>
                </c:pt>
                <c:pt idx="18">
                  <c:v>49353563.494214788</c:v>
                </c:pt>
                <c:pt idx="19">
                  <c:v>49905207.232107386</c:v>
                </c:pt>
                <c:pt idx="20">
                  <c:v>49579132.536053687</c:v>
                </c:pt>
                <c:pt idx="21">
                  <c:v>49385069.638026841</c:v>
                </c:pt>
                <c:pt idx="22">
                  <c:v>50607113.694013432</c:v>
                </c:pt>
                <c:pt idx="23">
                  <c:v>49385709.667006716</c:v>
                </c:pt>
                <c:pt idx="24">
                  <c:v>50018319.048503354</c:v>
                </c:pt>
                <c:pt idx="25">
                  <c:v>52011609.52925168</c:v>
                </c:pt>
                <c:pt idx="26">
                  <c:v>49671249.919625834</c:v>
                </c:pt>
                <c:pt idx="27">
                  <c:v>51721099.989812918</c:v>
                </c:pt>
                <c:pt idx="28">
                  <c:v>49077663.349906459</c:v>
                </c:pt>
                <c:pt idx="29">
                  <c:v>50526450.599953234</c:v>
                </c:pt>
                <c:pt idx="30">
                  <c:v>49157423.949976623</c:v>
                </c:pt>
                <c:pt idx="31">
                  <c:v>50895884.494988307</c:v>
                </c:pt>
                <c:pt idx="32">
                  <c:v>50877678.272494152</c:v>
                </c:pt>
                <c:pt idx="33">
                  <c:v>51068720.93124707</c:v>
                </c:pt>
                <c:pt idx="34">
                  <c:v>52006096.480623528</c:v>
                </c:pt>
                <c:pt idx="35">
                  <c:v>52554323.245311767</c:v>
                </c:pt>
                <c:pt idx="36">
                  <c:v>55049424.612655878</c:v>
                </c:pt>
                <c:pt idx="37">
                  <c:v>53655138.536327943</c:v>
                </c:pt>
                <c:pt idx="38">
                  <c:v>51118404.648163974</c:v>
                </c:pt>
                <c:pt idx="39">
                  <c:v>53111774.489081986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5-754C-B357-D02605D84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00960"/>
        <c:axId val="2114797152"/>
      </c:lineChart>
      <c:catAx>
        <c:axId val="1860200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2114797152"/>
        <c:crosses val="autoZero"/>
        <c:auto val="1"/>
        <c:lblAlgn val="ctr"/>
        <c:lblOffset val="100"/>
        <c:noMultiLvlLbl val="0"/>
      </c:catAx>
      <c:valAx>
        <c:axId val="21147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86020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'PRONOSTICO MES 4'!$H$1</c:f>
              <c:strCache>
                <c:ptCount val="1"/>
                <c:pt idx="0">
                  <c:v>Pronóstico 0.8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'PRONOSTICO MES 4'!$H$2:$H$41</c:f>
              <c:numCache>
                <c:formatCode>General</c:formatCode>
                <c:ptCount val="40"/>
                <c:pt idx="1">
                  <c:v>44249156.659999989</c:v>
                </c:pt>
                <c:pt idx="2">
                  <c:v>43412153.412</c:v>
                </c:pt>
                <c:pt idx="3">
                  <c:v>45503107.986400001</c:v>
                </c:pt>
                <c:pt idx="4">
                  <c:v>41958468.173280001</c:v>
                </c:pt>
                <c:pt idx="5">
                  <c:v>45896306.642655998</c:v>
                </c:pt>
                <c:pt idx="6">
                  <c:v>45586175.624531195</c:v>
                </c:pt>
                <c:pt idx="7">
                  <c:v>48735627.228906229</c:v>
                </c:pt>
                <c:pt idx="8">
                  <c:v>49595648.829781242</c:v>
                </c:pt>
                <c:pt idx="9">
                  <c:v>47711971.285956249</c:v>
                </c:pt>
                <c:pt idx="10">
                  <c:v>50457986.809191257</c:v>
                </c:pt>
                <c:pt idx="11">
                  <c:v>48348160.753838249</c:v>
                </c:pt>
                <c:pt idx="12">
                  <c:v>46950704.406767651</c:v>
                </c:pt>
                <c:pt idx="13">
                  <c:v>50317332.969353527</c:v>
                </c:pt>
                <c:pt idx="14">
                  <c:v>48200568.281870708</c:v>
                </c:pt>
                <c:pt idx="15">
                  <c:v>48143915.080374151</c:v>
                </c:pt>
                <c:pt idx="16">
                  <c:v>49700699.552074835</c:v>
                </c:pt>
                <c:pt idx="17">
                  <c:v>51152941.70241496</c:v>
                </c:pt>
                <c:pt idx="18">
                  <c:v>48905431.49248299</c:v>
                </c:pt>
                <c:pt idx="19">
                  <c:v>50146567.07449659</c:v>
                </c:pt>
                <c:pt idx="20">
                  <c:v>49431759.686899319</c:v>
                </c:pt>
                <c:pt idx="21">
                  <c:v>49239157.329379857</c:v>
                </c:pt>
                <c:pt idx="22">
                  <c:v>51311157.665875986</c:v>
                </c:pt>
                <c:pt idx="23">
                  <c:v>48793676.045175195</c:v>
                </c:pt>
                <c:pt idx="24">
                  <c:v>50279477.953035034</c:v>
                </c:pt>
                <c:pt idx="25">
                  <c:v>53259815.598607019</c:v>
                </c:pt>
                <c:pt idx="26">
                  <c:v>48516675.367721394</c:v>
                </c:pt>
                <c:pt idx="27">
                  <c:v>52720095.121544287</c:v>
                </c:pt>
                <c:pt idx="28">
                  <c:v>47691400.392308846</c:v>
                </c:pt>
                <c:pt idx="29">
                  <c:v>51118470.358461775</c:v>
                </c:pt>
                <c:pt idx="30">
                  <c:v>48454411.911692359</c:v>
                </c:pt>
                <c:pt idx="31">
                  <c:v>51798358.414338477</c:v>
                </c:pt>
                <c:pt idx="32">
                  <c:v>51047249.322867692</c:v>
                </c:pt>
                <c:pt idx="33">
                  <c:v>51217260.73657354</c:v>
                </c:pt>
                <c:pt idx="34">
                  <c:v>52598229.771314703</c:v>
                </c:pt>
                <c:pt idx="35">
                  <c:v>53001685.962262943</c:v>
                </c:pt>
                <c:pt idx="36">
                  <c:v>56635957.976452589</c:v>
                </c:pt>
                <c:pt idx="37">
                  <c:v>53135873.563290522</c:v>
                </c:pt>
                <c:pt idx="38">
                  <c:v>49492511.320658103</c:v>
                </c:pt>
                <c:pt idx="39">
                  <c:v>53982617.728131622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1-4A47-8BFA-60100939B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686288"/>
        <c:axId val="706503487"/>
      </c:lineChart>
      <c:catAx>
        <c:axId val="181668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706503487"/>
        <c:crosses val="autoZero"/>
        <c:auto val="1"/>
        <c:lblAlgn val="ctr"/>
        <c:lblOffset val="100"/>
        <c:noMultiLvlLbl val="0"/>
      </c:catAx>
      <c:valAx>
        <c:axId val="70650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81668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'PRONOSTICO MES 4'!$C$1</c:f>
              <c:strCache>
                <c:ptCount val="1"/>
                <c:pt idx="0">
                  <c:v>Monto de Ingresos Total Por 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'PRONOSTICO MES 4'!$C$2:$C$44</c:f>
              <c:numCache>
                <c:formatCode>General</c:formatCode>
                <c:ptCount val="43"/>
                <c:pt idx="0">
                  <c:v>44249156.659999989</c:v>
                </c:pt>
                <c:pt idx="1">
                  <c:v>43202902.600000009</c:v>
                </c:pt>
                <c:pt idx="2">
                  <c:v>46025846.630000003</c:v>
                </c:pt>
                <c:pt idx="3">
                  <c:v>41072308.220000006</c:v>
                </c:pt>
                <c:pt idx="4">
                  <c:v>46880766.259999998</c:v>
                </c:pt>
                <c:pt idx="5">
                  <c:v>45508642.869999997</c:v>
                </c:pt>
                <c:pt idx="6">
                  <c:v>49522990.129999995</c:v>
                </c:pt>
                <c:pt idx="7">
                  <c:v>49810654.229999989</c:v>
                </c:pt>
                <c:pt idx="8">
                  <c:v>47241051.899999999</c:v>
                </c:pt>
                <c:pt idx="9">
                  <c:v>51144490.690000005</c:v>
                </c:pt>
                <c:pt idx="10">
                  <c:v>47820704.239999995</c:v>
                </c:pt>
                <c:pt idx="11">
                  <c:v>46601340.320000008</c:v>
                </c:pt>
                <c:pt idx="12">
                  <c:v>51158990.109999999</c:v>
                </c:pt>
                <c:pt idx="13">
                  <c:v>47671377.109999999</c:v>
                </c:pt>
                <c:pt idx="14">
                  <c:v>48129751.780000009</c:v>
                </c:pt>
                <c:pt idx="15">
                  <c:v>50089895.670000009</c:v>
                </c:pt>
                <c:pt idx="16">
                  <c:v>51516002.239999995</c:v>
                </c:pt>
                <c:pt idx="17">
                  <c:v>48343553.940000005</c:v>
                </c:pt>
                <c:pt idx="18">
                  <c:v>50456850.969999991</c:v>
                </c:pt>
                <c:pt idx="19">
                  <c:v>49253057.839999996</c:v>
                </c:pt>
                <c:pt idx="20">
                  <c:v>49191006.739999995</c:v>
                </c:pt>
                <c:pt idx="21">
                  <c:v>51829157.750000015</c:v>
                </c:pt>
                <c:pt idx="22">
                  <c:v>48164305.640000001</c:v>
                </c:pt>
                <c:pt idx="23">
                  <c:v>50650928.429999992</c:v>
                </c:pt>
                <c:pt idx="24">
                  <c:v>54004900.010000013</c:v>
                </c:pt>
                <c:pt idx="25">
                  <c:v>47330890.309999987</c:v>
                </c:pt>
                <c:pt idx="26">
                  <c:v>53770950.060000002</c:v>
                </c:pt>
                <c:pt idx="27">
                  <c:v>46434226.709999993</c:v>
                </c:pt>
                <c:pt idx="28">
                  <c:v>51975237.850000009</c:v>
                </c:pt>
                <c:pt idx="29">
                  <c:v>47788397.300000004</c:v>
                </c:pt>
                <c:pt idx="30">
                  <c:v>52634345.039999999</c:v>
                </c:pt>
                <c:pt idx="31">
                  <c:v>50859472.049999997</c:v>
                </c:pt>
                <c:pt idx="32">
                  <c:v>51259763.589999996</c:v>
                </c:pt>
                <c:pt idx="33">
                  <c:v>52943472.029999994</c:v>
                </c:pt>
                <c:pt idx="34">
                  <c:v>53102550.009999998</c:v>
                </c:pt>
                <c:pt idx="35">
                  <c:v>57544525.979999997</c:v>
                </c:pt>
                <c:pt idx="36">
                  <c:v>52260852.460000008</c:v>
                </c:pt>
                <c:pt idx="37">
                  <c:v>48581670.759999998</c:v>
                </c:pt>
                <c:pt idx="38">
                  <c:v>55105144.329999998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4-1147-9BBE-4E98D4C73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443168"/>
        <c:axId val="563705536"/>
      </c:lineChart>
      <c:catAx>
        <c:axId val="1731443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563705536"/>
        <c:crosses val="autoZero"/>
        <c:auto val="1"/>
        <c:lblAlgn val="ctr"/>
        <c:lblOffset val="100"/>
        <c:noMultiLvlLbl val="0"/>
      </c:catAx>
      <c:valAx>
        <c:axId val="5637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73144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'PRONÓSTICO 2'!$D$1</c:f>
              <c:strCache>
                <c:ptCount val="1"/>
                <c:pt idx="0">
                  <c:v>Pronóstico medias móviles k=2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'PRONÓSTICO 2'!$D$2:$D$44</c:f>
              <c:numCache>
                <c:formatCode>General</c:formatCode>
                <c:ptCount val="43"/>
                <c:pt idx="2">
                  <c:v>43726029.629999995</c:v>
                </c:pt>
                <c:pt idx="3">
                  <c:v>44614374.61500001</c:v>
                </c:pt>
                <c:pt idx="4">
                  <c:v>43549077.425000004</c:v>
                </c:pt>
                <c:pt idx="5">
                  <c:v>43976537.240000002</c:v>
                </c:pt>
                <c:pt idx="6">
                  <c:v>46194704.564999998</c:v>
                </c:pt>
                <c:pt idx="7">
                  <c:v>47515816.5</c:v>
                </c:pt>
                <c:pt idx="8">
                  <c:v>49666822.179999992</c:v>
                </c:pt>
                <c:pt idx="9">
                  <c:v>48525853.064999998</c:v>
                </c:pt>
                <c:pt idx="10">
                  <c:v>49192771.295000002</c:v>
                </c:pt>
                <c:pt idx="11">
                  <c:v>49482597.465000004</c:v>
                </c:pt>
                <c:pt idx="12">
                  <c:v>47211022.280000001</c:v>
                </c:pt>
                <c:pt idx="13">
                  <c:v>48880165.215000004</c:v>
                </c:pt>
                <c:pt idx="14">
                  <c:v>49415183.609999999</c:v>
                </c:pt>
                <c:pt idx="15">
                  <c:v>47900564.445000008</c:v>
                </c:pt>
                <c:pt idx="16">
                  <c:v>49109823.725000009</c:v>
                </c:pt>
                <c:pt idx="17">
                  <c:v>50802948.954999998</c:v>
                </c:pt>
                <c:pt idx="18">
                  <c:v>49929778.090000004</c:v>
                </c:pt>
                <c:pt idx="19">
                  <c:v>49400202.454999998</c:v>
                </c:pt>
                <c:pt idx="20">
                  <c:v>49854954.404999994</c:v>
                </c:pt>
                <c:pt idx="21">
                  <c:v>49222032.289999992</c:v>
                </c:pt>
                <c:pt idx="22">
                  <c:v>50510082.245000005</c:v>
                </c:pt>
                <c:pt idx="23">
                  <c:v>49996731.695000008</c:v>
                </c:pt>
                <c:pt idx="24">
                  <c:v>49407617.034999996</c:v>
                </c:pt>
                <c:pt idx="25">
                  <c:v>52327914.219999999</c:v>
                </c:pt>
                <c:pt idx="26">
                  <c:v>50667895.159999996</c:v>
                </c:pt>
                <c:pt idx="27">
                  <c:v>50550920.184999995</c:v>
                </c:pt>
                <c:pt idx="28">
                  <c:v>50102588.384999998</c:v>
                </c:pt>
                <c:pt idx="29">
                  <c:v>49204732.280000001</c:v>
                </c:pt>
                <c:pt idx="30">
                  <c:v>49881817.575000003</c:v>
                </c:pt>
                <c:pt idx="31">
                  <c:v>50211371.170000002</c:v>
                </c:pt>
                <c:pt idx="32">
                  <c:v>51746908.545000002</c:v>
                </c:pt>
                <c:pt idx="33">
                  <c:v>51059617.819999993</c:v>
                </c:pt>
                <c:pt idx="34">
                  <c:v>52101617.809999995</c:v>
                </c:pt>
                <c:pt idx="35">
                  <c:v>53023011.019999996</c:v>
                </c:pt>
                <c:pt idx="36">
                  <c:v>55323537.994999997</c:v>
                </c:pt>
                <c:pt idx="37">
                  <c:v>54902689.219999999</c:v>
                </c:pt>
                <c:pt idx="38">
                  <c:v>50421261.609999999</c:v>
                </c:pt>
                <c:pt idx="39">
                  <c:v>51843407.545000002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7-C44E-A08E-384065FB6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108719"/>
        <c:axId val="1078539312"/>
      </c:lineChart>
      <c:catAx>
        <c:axId val="56110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078539312"/>
        <c:crosses val="autoZero"/>
        <c:auto val="1"/>
        <c:lblAlgn val="ctr"/>
        <c:lblOffset val="100"/>
        <c:noMultiLvlLbl val="0"/>
      </c:catAx>
      <c:valAx>
        <c:axId val="10785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56110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'PRONÓSTICO 2'!$F$1</c:f>
              <c:strCache>
                <c:ptCount val="1"/>
                <c:pt idx="0">
                  <c:v>Prónosticos medias móviles ponderadas k=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'PRONÓSTICO 2'!$F$2:$F$44</c:f>
              <c:numCache>
                <c:formatCode>General</c:formatCode>
                <c:ptCount val="43"/>
                <c:pt idx="3">
                  <c:v>44645956.43</c:v>
                </c:pt>
                <c:pt idx="4">
                  <c:v>43197548.057000004</c:v>
                </c:pt>
                <c:pt idx="5">
                  <c:v>44881752.959000006</c:v>
                </c:pt>
                <c:pt idx="6">
                  <c:v>44589379.491999999</c:v>
                </c:pt>
                <c:pt idx="7">
                  <c:v>47526018.790999994</c:v>
                </c:pt>
                <c:pt idx="8">
                  <c:v>48433751.591999993</c:v>
                </c:pt>
                <c:pt idx="9">
                  <c:v>48696514.067999996</c:v>
                </c:pt>
                <c:pt idx="10">
                  <c:v>49573308.114999995</c:v>
                </c:pt>
                <c:pt idx="11">
                  <c:v>48643944.472999997</c:v>
                </c:pt>
                <c:pt idx="12">
                  <c:v>48330094.607000001</c:v>
                </c:pt>
                <c:pt idx="13">
                  <c:v>48790209.412</c:v>
                </c:pt>
                <c:pt idx="14">
                  <c:v>48396649.973000005</c:v>
                </c:pt>
                <c:pt idx="15">
                  <c:v>48901010.878000006</c:v>
                </c:pt>
                <c:pt idx="16">
                  <c:v>48776296.935000002</c:v>
                </c:pt>
                <c:pt idx="17">
                  <c:v>50072295.131000005</c:v>
                </c:pt>
                <c:pt idx="18">
                  <c:v>49819190.949000001</c:v>
                </c:pt>
                <c:pt idx="19">
                  <c:v>50140607.241999999</c:v>
                </c:pt>
                <c:pt idx="20">
                  <c:v>49341344.608999997</c:v>
                </c:pt>
                <c:pt idx="21">
                  <c:v>49589375.338999994</c:v>
                </c:pt>
                <c:pt idx="22">
                  <c:v>50264882.474000007</c:v>
                </c:pt>
                <c:pt idx="23">
                  <c:v>49571771.603</c:v>
                </c:pt>
                <c:pt idx="24">
                  <c:v>50258410.388999999</c:v>
                </c:pt>
                <c:pt idx="25">
                  <c:v>51246530.225000009</c:v>
                </c:pt>
                <c:pt idx="26">
                  <c:v>50329104.655999988</c:v>
                </c:pt>
                <c:pt idx="27">
                  <c:v>51909117.120000005</c:v>
                </c:pt>
                <c:pt idx="28">
                  <c:v>48904242.794999987</c:v>
                </c:pt>
                <c:pt idx="29">
                  <c:v>50851648.171000004</c:v>
                </c:pt>
                <c:pt idx="30">
                  <c:v>48638198.288000003</c:v>
                </c:pt>
                <c:pt idx="31">
                  <c:v>50982828.561000004</c:v>
                </c:pt>
                <c:pt idx="32">
                  <c:v>50470611.522</c:v>
                </c:pt>
                <c:pt idx="33">
                  <c:v>51552050.562999994</c:v>
                </c:pt>
                <c:pt idx="34">
                  <c:v>51813159.503999993</c:v>
                </c:pt>
                <c:pt idx="35">
                  <c:v>52501990.689999998</c:v>
                </c:pt>
                <c:pt idx="36">
                  <c:v>54831617.003999993</c:v>
                </c:pt>
                <c:pt idx="37">
                  <c:v>54098463.781000003</c:v>
                </c:pt>
                <c:pt idx="38">
                  <c:v>52374281.836000003</c:v>
                </c:pt>
                <c:pt idx="39">
                  <c:v>52294814.697999999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DE-F34D-8059-857A14032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453056"/>
        <c:axId val="401305647"/>
      </c:lineChart>
      <c:catAx>
        <c:axId val="101645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401305647"/>
        <c:crosses val="autoZero"/>
        <c:auto val="1"/>
        <c:lblAlgn val="ctr"/>
        <c:lblOffset val="100"/>
        <c:noMultiLvlLbl val="0"/>
      </c:catAx>
      <c:valAx>
        <c:axId val="40130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01645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'PRONÓSTICO 2'!$H$1</c:f>
              <c:strCache>
                <c:ptCount val="1"/>
                <c:pt idx="0">
                  <c:v>Suavizamiento exponencial Alpha 0.4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'PRONÓSTICO 2'!$H$2:$H$44</c:f>
              <c:numCache>
                <c:formatCode>General</c:formatCode>
                <c:ptCount val="43"/>
                <c:pt idx="1">
                  <c:v>44249156.659999989</c:v>
                </c:pt>
                <c:pt idx="2">
                  <c:v>43830655.035999998</c:v>
                </c:pt>
                <c:pt idx="3">
                  <c:v>44708731.673600003</c:v>
                </c:pt>
                <c:pt idx="4">
                  <c:v>43254162.292160004</c:v>
                </c:pt>
                <c:pt idx="5">
                  <c:v>44704803.879296005</c:v>
                </c:pt>
                <c:pt idx="6">
                  <c:v>45026339.4755776</c:v>
                </c:pt>
                <c:pt idx="7">
                  <c:v>46824999.73734656</c:v>
                </c:pt>
                <c:pt idx="8">
                  <c:v>48019261.534407929</c:v>
                </c:pt>
                <c:pt idx="9">
                  <c:v>47707977.680644758</c:v>
                </c:pt>
                <c:pt idx="10">
                  <c:v>49082582.88438686</c:v>
                </c:pt>
                <c:pt idx="11">
                  <c:v>48577831.426632114</c:v>
                </c:pt>
                <c:pt idx="12">
                  <c:v>47787234.98397927</c:v>
                </c:pt>
                <c:pt idx="13">
                  <c:v>49135937.034387559</c:v>
                </c:pt>
                <c:pt idx="14">
                  <c:v>48550113.064632535</c:v>
                </c:pt>
                <c:pt idx="15">
                  <c:v>48381968.550779521</c:v>
                </c:pt>
                <c:pt idx="16">
                  <c:v>49065139.39846772</c:v>
                </c:pt>
                <c:pt idx="17">
                  <c:v>50045484.535080627</c:v>
                </c:pt>
                <c:pt idx="18">
                  <c:v>49364712.297048375</c:v>
                </c:pt>
                <c:pt idx="19">
                  <c:v>49801567.766229019</c:v>
                </c:pt>
                <c:pt idx="20">
                  <c:v>49582163.795737416</c:v>
                </c:pt>
                <c:pt idx="21">
                  <c:v>49425700.97344245</c:v>
                </c:pt>
                <c:pt idx="22">
                  <c:v>50387083.684065476</c:v>
                </c:pt>
                <c:pt idx="23">
                  <c:v>49497972.466439284</c:v>
                </c:pt>
                <c:pt idx="24">
                  <c:v>49959154.851863563</c:v>
                </c:pt>
                <c:pt idx="25">
                  <c:v>51577452.915118143</c:v>
                </c:pt>
                <c:pt idx="26">
                  <c:v>49878827.873070881</c:v>
                </c:pt>
                <c:pt idx="27">
                  <c:v>51435676.747842535</c:v>
                </c:pt>
                <c:pt idx="28">
                  <c:v>49435096.732705519</c:v>
                </c:pt>
                <c:pt idx="29">
                  <c:v>50451153.179623313</c:v>
                </c:pt>
                <c:pt idx="30">
                  <c:v>49386050.827773988</c:v>
                </c:pt>
                <c:pt idx="31">
                  <c:v>50685368.512664393</c:v>
                </c:pt>
                <c:pt idx="32">
                  <c:v>50755009.927598633</c:v>
                </c:pt>
                <c:pt idx="33">
                  <c:v>50956911.392559178</c:v>
                </c:pt>
                <c:pt idx="34">
                  <c:v>51751535.647535503</c:v>
                </c:pt>
                <c:pt idx="35">
                  <c:v>52291941.392521299</c:v>
                </c:pt>
                <c:pt idx="36">
                  <c:v>54392975.227512777</c:v>
                </c:pt>
                <c:pt idx="37">
                  <c:v>53540126.120507672</c:v>
                </c:pt>
                <c:pt idx="38">
                  <c:v>51556743.976304606</c:v>
                </c:pt>
                <c:pt idx="39">
                  <c:v>52976104.117782764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8-ED48-9F7B-1F9A82E7D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231551"/>
        <c:axId val="561893455"/>
      </c:lineChart>
      <c:catAx>
        <c:axId val="720231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561893455"/>
        <c:crosses val="autoZero"/>
        <c:auto val="1"/>
        <c:lblAlgn val="ctr"/>
        <c:lblOffset val="100"/>
        <c:noMultiLvlLbl val="0"/>
      </c:catAx>
      <c:valAx>
        <c:axId val="56189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72023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'PRONÓSTICO 2'!$J$1</c:f>
              <c:strCache>
                <c:ptCount val="1"/>
                <c:pt idx="0">
                  <c:v>Suavizamiento exponencial Alpha = 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'PRONÓSTICO 2'!$J$2:$J$44</c:f>
              <c:numCache>
                <c:formatCode>General</c:formatCode>
                <c:ptCount val="43"/>
                <c:pt idx="1">
                  <c:v>44249156.659999989</c:v>
                </c:pt>
                <c:pt idx="2">
                  <c:v>43202902.600000009</c:v>
                </c:pt>
                <c:pt idx="3">
                  <c:v>46025846.630000003</c:v>
                </c:pt>
                <c:pt idx="4">
                  <c:v>41072308.220000006</c:v>
                </c:pt>
                <c:pt idx="5">
                  <c:v>46880766.259999998</c:v>
                </c:pt>
                <c:pt idx="6">
                  <c:v>45508642.869999997</c:v>
                </c:pt>
                <c:pt idx="7">
                  <c:v>49522990.129999995</c:v>
                </c:pt>
                <c:pt idx="8">
                  <c:v>49810654.229999989</c:v>
                </c:pt>
                <c:pt idx="9">
                  <c:v>47241051.899999999</c:v>
                </c:pt>
                <c:pt idx="10">
                  <c:v>51144490.690000005</c:v>
                </c:pt>
                <c:pt idx="11">
                  <c:v>47820704.239999995</c:v>
                </c:pt>
                <c:pt idx="12">
                  <c:v>46601340.320000008</c:v>
                </c:pt>
                <c:pt idx="13">
                  <c:v>51158990.109999999</c:v>
                </c:pt>
                <c:pt idx="14">
                  <c:v>47671377.109999999</c:v>
                </c:pt>
                <c:pt idx="15">
                  <c:v>48129751.780000009</c:v>
                </c:pt>
                <c:pt idx="16">
                  <c:v>50089895.670000009</c:v>
                </c:pt>
                <c:pt idx="17">
                  <c:v>51516002.239999995</c:v>
                </c:pt>
                <c:pt idx="18">
                  <c:v>48343553.940000005</c:v>
                </c:pt>
                <c:pt idx="19">
                  <c:v>50456850.969999991</c:v>
                </c:pt>
                <c:pt idx="20">
                  <c:v>49253057.839999996</c:v>
                </c:pt>
                <c:pt idx="21">
                  <c:v>49191006.739999995</c:v>
                </c:pt>
                <c:pt idx="22">
                  <c:v>51829157.750000015</c:v>
                </c:pt>
                <c:pt idx="23">
                  <c:v>48164305.640000001</c:v>
                </c:pt>
                <c:pt idx="24">
                  <c:v>50650928.429999992</c:v>
                </c:pt>
                <c:pt idx="25">
                  <c:v>54004900.010000013</c:v>
                </c:pt>
                <c:pt idx="26">
                  <c:v>47330890.309999987</c:v>
                </c:pt>
                <c:pt idx="27">
                  <c:v>53770950.060000002</c:v>
                </c:pt>
                <c:pt idx="28">
                  <c:v>46434226.709999993</c:v>
                </c:pt>
                <c:pt idx="29">
                  <c:v>51975237.850000009</c:v>
                </c:pt>
                <c:pt idx="30">
                  <c:v>47788397.300000004</c:v>
                </c:pt>
                <c:pt idx="31">
                  <c:v>52634345.039999999</c:v>
                </c:pt>
                <c:pt idx="32">
                  <c:v>50859472.049999997</c:v>
                </c:pt>
                <c:pt idx="33">
                  <c:v>51259763.589999996</c:v>
                </c:pt>
                <c:pt idx="34">
                  <c:v>52943472.029999994</c:v>
                </c:pt>
                <c:pt idx="35">
                  <c:v>53102550.009999998</c:v>
                </c:pt>
                <c:pt idx="36">
                  <c:v>57544525.979999997</c:v>
                </c:pt>
                <c:pt idx="37">
                  <c:v>52260852.460000008</c:v>
                </c:pt>
                <c:pt idx="38">
                  <c:v>48581670.759999998</c:v>
                </c:pt>
                <c:pt idx="39">
                  <c:v>55105144.329999998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4-9E42-ADA3-F872356F2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625088"/>
        <c:axId val="719459327"/>
      </c:lineChart>
      <c:catAx>
        <c:axId val="110862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719459327"/>
        <c:crosses val="autoZero"/>
        <c:auto val="1"/>
        <c:lblAlgn val="ctr"/>
        <c:lblOffset val="100"/>
        <c:noMultiLvlLbl val="0"/>
      </c:catAx>
      <c:valAx>
        <c:axId val="71945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1086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85450</xdr:colOff>
      <xdr:row>9</xdr:row>
      <xdr:rowOff>129666</xdr:rowOff>
    </xdr:from>
    <xdr:to>
      <xdr:col>15</xdr:col>
      <xdr:colOff>541709</xdr:colOff>
      <xdr:row>24</xdr:row>
      <xdr:rowOff>168236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36FFC23-E61A-5FC1-18A2-98F91A788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101131</xdr:colOff>
      <xdr:row>25</xdr:row>
      <xdr:rowOff>137505</xdr:rowOff>
    </xdr:from>
    <xdr:to>
      <xdr:col>15</xdr:col>
      <xdr:colOff>557390</xdr:colOff>
      <xdr:row>40</xdr:row>
      <xdr:rowOff>176076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31AC005-3250-A6BA-AE5F-1B26BCE98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124649</xdr:colOff>
      <xdr:row>41</xdr:row>
      <xdr:rowOff>129666</xdr:rowOff>
    </xdr:from>
    <xdr:to>
      <xdr:col>15</xdr:col>
      <xdr:colOff>580908</xdr:colOff>
      <xdr:row>56</xdr:row>
      <xdr:rowOff>160397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03741C9-1CF2-FF9B-CC41-F681892BE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152400</xdr:colOff>
      <xdr:row>6</xdr:row>
      <xdr:rowOff>50800</xdr:rowOff>
    </xdr:from>
    <xdr:to>
      <xdr:col>19</xdr:col>
      <xdr:colOff>308664</xdr:colOff>
      <xdr:row>10</xdr:row>
      <xdr:rowOff>110929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60C289A0-063A-0542-8881-AD645B526875}"/>
            </a:ext>
          </a:extLst>
        </xdr:cNvPr>
        <xdr:cNvSpPr/>
      </xdr:nvSpPr>
      <xdr:spPr>
        <a:xfrm>
          <a:off x="14998700" y="1333500"/>
          <a:ext cx="2886764" cy="77132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chemeClr val="tx1"/>
              </a:solidFill>
              <a:latin typeface="Century Gothic" panose="020B0502020202020204" pitchFamily="34" charset="0"/>
            </a:rPr>
            <a:t>Análisis: </a:t>
          </a:r>
          <a:r>
            <a:rPr lang="es-MX" sz="1100">
              <a:solidFill>
                <a:schemeClr val="tx1"/>
              </a:solidFill>
              <a:latin typeface="Century Gothic" panose="020B0502020202020204" pitchFamily="34" charset="0"/>
            </a:rPr>
            <a:t>El CME</a:t>
          </a:r>
          <a:r>
            <a:rPr lang="es-MX" sz="1100" baseline="0">
              <a:solidFill>
                <a:schemeClr val="tx1"/>
              </a:solidFill>
              <a:latin typeface="Century Gothic" panose="020B0502020202020204" pitchFamily="34" charset="0"/>
            </a:rPr>
            <a:t> que nos indica que el pronóstico es más exacto con menor error es alpha 0.8.</a:t>
          </a:r>
          <a:endParaRPr lang="es-MX" sz="11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178487</xdr:colOff>
      <xdr:row>12</xdr:row>
      <xdr:rowOff>51033</xdr:rowOff>
    </xdr:from>
    <xdr:to>
      <xdr:col>21</xdr:col>
      <xdr:colOff>371275</xdr:colOff>
      <xdr:row>27</xdr:row>
      <xdr:rowOff>58241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AC6DB75-B1E8-4F96-E066-330684823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330200</xdr:colOff>
      <xdr:row>28</xdr:row>
      <xdr:rowOff>110066</xdr:rowOff>
    </xdr:from>
    <xdr:to>
      <xdr:col>21</xdr:col>
      <xdr:colOff>245534</xdr:colOff>
      <xdr:row>39</xdr:row>
      <xdr:rowOff>16934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3AF20ECD-23C2-AB4F-B89A-167DC826025D}"/>
            </a:ext>
          </a:extLst>
        </xdr:cNvPr>
        <xdr:cNvSpPr/>
      </xdr:nvSpPr>
      <xdr:spPr>
        <a:xfrm>
          <a:off x="15206133" y="5308599"/>
          <a:ext cx="4309534" cy="186266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chemeClr val="tx1"/>
              </a:solidFill>
              <a:latin typeface="Century Gothic" panose="020B0502020202020204" pitchFamily="34" charset="0"/>
            </a:rPr>
            <a:t>Análisis: </a:t>
          </a:r>
          <a:r>
            <a:rPr lang="es-MX" sz="1100" b="0">
              <a:solidFill>
                <a:schemeClr val="tx1"/>
              </a:solidFill>
              <a:latin typeface="Century Gothic" panose="020B0502020202020204" pitchFamily="34" charset="0"/>
            </a:rPr>
            <a:t>Se</a:t>
          </a:r>
          <a:r>
            <a:rPr lang="es-MX" sz="1100" b="0" baseline="0">
              <a:solidFill>
                <a:schemeClr val="tx1"/>
              </a:solidFill>
              <a:latin typeface="Century Gothic" panose="020B0502020202020204" pitchFamily="34" charset="0"/>
            </a:rPr>
            <a:t> puede observar que el pronóstico de alfa 0.5 y 0.8 sus resultados se aproximan significativamente. El comportamiento de los pronósticos a través de los años es creciente manifiesta un patrón de estacionalidad, debido a que, hay subidas y bajadas periódicas en los datos. La gráfica de pronóstico 0.8 muestra picos más marcados esto nos indica que el comportamiento de los ingresos decreció y creció significativamente. </a:t>
          </a:r>
          <a:endParaRPr lang="es-MX" sz="1100" b="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750622</xdr:colOff>
      <xdr:row>9</xdr:row>
      <xdr:rowOff>6880</xdr:rowOff>
    </xdr:from>
    <xdr:to>
      <xdr:col>17</xdr:col>
      <xdr:colOff>356922</xdr:colOff>
      <xdr:row>24</xdr:row>
      <xdr:rowOff>83080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0F6734-29E4-AE9D-BDF1-9EA236947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7671</xdr:colOff>
      <xdr:row>25</xdr:row>
      <xdr:rowOff>29104</xdr:rowOff>
    </xdr:from>
    <xdr:to>
      <xdr:col>17</xdr:col>
      <xdr:colOff>447409</xdr:colOff>
      <xdr:row>40</xdr:row>
      <xdr:rowOff>106098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12F45D-1516-A658-278A-EE25CACC2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489480</xdr:colOff>
      <xdr:row>9</xdr:row>
      <xdr:rowOff>19579</xdr:rowOff>
    </xdr:from>
    <xdr:to>
      <xdr:col>23</xdr:col>
      <xdr:colOff>95780</xdr:colOff>
      <xdr:row>24</xdr:row>
      <xdr:rowOff>95779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BE8E0D9-E48C-E37E-C3AE-7D1EFC8BC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426720</xdr:colOff>
      <xdr:row>1</xdr:row>
      <xdr:rowOff>121920</xdr:rowOff>
    </xdr:from>
    <xdr:to>
      <xdr:col>27</xdr:col>
      <xdr:colOff>721360</xdr:colOff>
      <xdr:row>9</xdr:row>
      <xdr:rowOff>162560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6A11E202-39EF-E343-9751-DDCD98C92A44}"/>
            </a:ext>
          </a:extLst>
        </xdr:cNvPr>
        <xdr:cNvSpPr/>
      </xdr:nvSpPr>
      <xdr:spPr>
        <a:xfrm>
          <a:off x="22240240" y="883920"/>
          <a:ext cx="3586480" cy="150368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chemeClr val="tx1"/>
              </a:solidFill>
              <a:latin typeface="Century Gothic" panose="020B0502020202020204" pitchFamily="34" charset="0"/>
            </a:rPr>
            <a:t>Análisis:</a:t>
          </a:r>
          <a:r>
            <a:rPr lang="es-MX" sz="1100" b="1" baseline="0">
              <a:solidFill>
                <a:schemeClr val="tx1"/>
              </a:solidFill>
              <a:latin typeface="Century Gothic" panose="020B0502020202020204" pitchFamily="34" charset="0"/>
            </a:rPr>
            <a:t> </a:t>
          </a:r>
          <a:r>
            <a:rPr lang="es-MX" sz="1100" b="0" baseline="0">
              <a:solidFill>
                <a:schemeClr val="tx1"/>
              </a:solidFill>
              <a:latin typeface="Century Gothic" panose="020B0502020202020204" pitchFamily="34" charset="0"/>
            </a:rPr>
            <a:t>Escogería pronóstico k= 3, debido a que EPAM es menor a los demás con  4.7741913. Y suavizamiento alpha 0.4 nos brinda un error de 0.81 es decir, que los datos de ese pronóstico son casi exactos. </a:t>
          </a:r>
          <a:endParaRPr lang="es-MX" sz="1100" b="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17</xdr:col>
      <xdr:colOff>563880</xdr:colOff>
      <xdr:row>25</xdr:row>
      <xdr:rowOff>30480</xdr:rowOff>
    </xdr:from>
    <xdr:to>
      <xdr:col>23</xdr:col>
      <xdr:colOff>71120</xdr:colOff>
      <xdr:row>40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C51EBA1-0B0A-A079-CCB5-CE7F311AF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253999</xdr:colOff>
      <xdr:row>14</xdr:row>
      <xdr:rowOff>91440</xdr:rowOff>
    </xdr:from>
    <xdr:to>
      <xdr:col>28</xdr:col>
      <xdr:colOff>541866</xdr:colOff>
      <xdr:row>25</xdr:row>
      <xdr:rowOff>50800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5E9D5F96-F4E1-DD41-A95F-B557F883D901}"/>
            </a:ext>
          </a:extLst>
        </xdr:cNvPr>
        <xdr:cNvSpPr/>
      </xdr:nvSpPr>
      <xdr:spPr>
        <a:xfrm>
          <a:off x="22182666" y="3274907"/>
          <a:ext cx="4436533" cy="20082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chemeClr val="tx1"/>
              </a:solidFill>
              <a:latin typeface="Century Gothic" panose="020B0502020202020204" pitchFamily="34" charset="0"/>
            </a:rPr>
            <a:t>Análisis:</a:t>
          </a:r>
          <a:r>
            <a:rPr lang="es-MX" sz="1100" b="1" baseline="0">
              <a:solidFill>
                <a:schemeClr val="tx1"/>
              </a:solidFill>
              <a:latin typeface="Century Gothic" panose="020B0502020202020204" pitchFamily="34" charset="0"/>
            </a:rPr>
            <a:t> </a:t>
          </a:r>
          <a:r>
            <a:rPr lang="es-MX" sz="1100" b="0" baseline="0">
              <a:solidFill>
                <a:schemeClr val="tx1"/>
              </a:solidFill>
              <a:latin typeface="Century Gothic" panose="020B0502020202020204" pitchFamily="34" charset="0"/>
            </a:rPr>
            <a:t>La gráfica de suavizamiento Alpha = MIN se pronuncian más los picos, es decir, que hay decrecimiento y crecimiento significativo. Además, presenta estacionalidad en los datos debido a que un año crece y el otro decrece. En las 4 gráficas se ve el mismo patrón de comportamiento no hay deferencia significativa. El menor resultado de prónostico se obtuvo en K= 2. </a:t>
          </a:r>
          <a:endParaRPr lang="es-MX" sz="1100" b="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7"/>
  <sheetViews>
    <sheetView topLeftCell="A1153" zoomScale="94" zoomScaleNormal="94" workbookViewId="0">
      <selection activeCell="B1187" sqref="B1187"/>
    </sheetView>
  </sheetViews>
  <sheetFormatPr baseColWidth="10" defaultRowHeight="15" x14ac:dyDescent="0.2"/>
  <cols>
    <col min="1" max="1" width="18.5" style="1" customWidth="1"/>
    <col min="2" max="2" width="16.6640625" customWidth="1"/>
    <col min="3" max="3" width="13" bestFit="1" customWidth="1"/>
    <col min="4" max="4" width="1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40909</v>
      </c>
      <c r="B2" s="4">
        <v>0</v>
      </c>
    </row>
    <row r="3" spans="1:2" x14ac:dyDescent="0.2">
      <c r="A3" s="3">
        <f>+A2+1</f>
        <v>40910</v>
      </c>
      <c r="B3" s="4">
        <v>1428665.98</v>
      </c>
    </row>
    <row r="4" spans="1:2" x14ac:dyDescent="0.2">
      <c r="A4" s="3">
        <f t="shared" ref="A4:A67" si="0">+A3+1</f>
        <v>40911</v>
      </c>
      <c r="B4" s="4">
        <v>1959110.61</v>
      </c>
    </row>
    <row r="5" spans="1:2" x14ac:dyDescent="0.2">
      <c r="A5" s="3">
        <f t="shared" si="0"/>
        <v>40912</v>
      </c>
      <c r="B5" s="4">
        <v>1835208.9100000001</v>
      </c>
    </row>
    <row r="6" spans="1:2" x14ac:dyDescent="0.2">
      <c r="A6" s="3">
        <f t="shared" si="0"/>
        <v>40913</v>
      </c>
      <c r="B6" s="4">
        <v>1826139.51</v>
      </c>
    </row>
    <row r="7" spans="1:2" x14ac:dyDescent="0.2">
      <c r="A7" s="3">
        <f t="shared" si="0"/>
        <v>40914</v>
      </c>
      <c r="B7" s="4">
        <v>1840990.47</v>
      </c>
    </row>
    <row r="8" spans="1:2" x14ac:dyDescent="0.2">
      <c r="A8" s="3">
        <f t="shared" si="0"/>
        <v>40915</v>
      </c>
      <c r="B8" s="4">
        <v>1083808.8799999999</v>
      </c>
    </row>
    <row r="9" spans="1:2" x14ac:dyDescent="0.2">
      <c r="A9" s="3">
        <f t="shared" si="0"/>
        <v>40916</v>
      </c>
      <c r="B9" s="4">
        <v>0</v>
      </c>
    </row>
    <row r="10" spans="1:2" x14ac:dyDescent="0.2">
      <c r="A10" s="3">
        <f>+A9+1</f>
        <v>40917</v>
      </c>
      <c r="B10" s="4">
        <v>2052910.07</v>
      </c>
    </row>
    <row r="11" spans="1:2" x14ac:dyDescent="0.2">
      <c r="A11" s="3">
        <f t="shared" si="0"/>
        <v>40918</v>
      </c>
      <c r="B11" s="4">
        <v>1807594.6099999999</v>
      </c>
    </row>
    <row r="12" spans="1:2" x14ac:dyDescent="0.2">
      <c r="A12" s="3">
        <f t="shared" si="0"/>
        <v>40919</v>
      </c>
      <c r="B12" s="4">
        <v>1552148.35</v>
      </c>
    </row>
    <row r="13" spans="1:2" x14ac:dyDescent="0.2">
      <c r="A13" s="3">
        <f t="shared" si="0"/>
        <v>40920</v>
      </c>
      <c r="B13" s="4">
        <v>1503813.3</v>
      </c>
    </row>
    <row r="14" spans="1:2" x14ac:dyDescent="0.2">
      <c r="A14" s="3">
        <f t="shared" si="0"/>
        <v>40921</v>
      </c>
      <c r="B14" s="4">
        <v>1475408.72</v>
      </c>
    </row>
    <row r="15" spans="1:2" x14ac:dyDescent="0.2">
      <c r="A15" s="3">
        <f t="shared" si="0"/>
        <v>40922</v>
      </c>
      <c r="B15" s="4">
        <v>1083851.8400000001</v>
      </c>
    </row>
    <row r="16" spans="1:2" x14ac:dyDescent="0.2">
      <c r="A16" s="3">
        <f t="shared" si="0"/>
        <v>40923</v>
      </c>
      <c r="B16" s="4">
        <v>0</v>
      </c>
    </row>
    <row r="17" spans="1:2" x14ac:dyDescent="0.2">
      <c r="A17" s="3">
        <f>+A16+1</f>
        <v>40924</v>
      </c>
      <c r="B17" s="4">
        <v>1920174.03</v>
      </c>
    </row>
    <row r="18" spans="1:2" x14ac:dyDescent="0.2">
      <c r="A18" s="3">
        <f t="shared" si="0"/>
        <v>40925</v>
      </c>
      <c r="B18" s="4">
        <v>1724881.9300000002</v>
      </c>
    </row>
    <row r="19" spans="1:2" x14ac:dyDescent="0.2">
      <c r="A19" s="3">
        <f t="shared" si="0"/>
        <v>40926</v>
      </c>
      <c r="B19" s="4">
        <v>1507684.47</v>
      </c>
    </row>
    <row r="20" spans="1:2" x14ac:dyDescent="0.2">
      <c r="A20" s="3">
        <f t="shared" si="0"/>
        <v>40927</v>
      </c>
      <c r="B20" s="4">
        <v>1483362.77</v>
      </c>
    </row>
    <row r="21" spans="1:2" x14ac:dyDescent="0.2">
      <c r="A21" s="3">
        <f t="shared" si="0"/>
        <v>40928</v>
      </c>
      <c r="B21" s="4">
        <v>1567566.65</v>
      </c>
    </row>
    <row r="22" spans="1:2" x14ac:dyDescent="0.2">
      <c r="A22" s="3">
        <f t="shared" si="0"/>
        <v>40929</v>
      </c>
      <c r="B22" s="4">
        <v>1119729.73</v>
      </c>
    </row>
    <row r="23" spans="1:2" x14ac:dyDescent="0.2">
      <c r="A23" s="3">
        <f t="shared" si="0"/>
        <v>40930</v>
      </c>
      <c r="B23" s="4">
        <v>0</v>
      </c>
    </row>
    <row r="24" spans="1:2" x14ac:dyDescent="0.2">
      <c r="A24" s="3">
        <f>+A23+1</f>
        <v>40931</v>
      </c>
      <c r="B24" s="4">
        <v>1955256.24</v>
      </c>
    </row>
    <row r="25" spans="1:2" x14ac:dyDescent="0.2">
      <c r="A25" s="3">
        <f t="shared" si="0"/>
        <v>40932</v>
      </c>
      <c r="B25" s="4">
        <v>1920812.9</v>
      </c>
    </row>
    <row r="26" spans="1:2" x14ac:dyDescent="0.2">
      <c r="A26" s="3">
        <f t="shared" si="0"/>
        <v>40933</v>
      </c>
      <c r="B26" s="4">
        <v>2666616.9900000002</v>
      </c>
    </row>
    <row r="27" spans="1:2" x14ac:dyDescent="0.2">
      <c r="A27" s="3">
        <f t="shared" si="0"/>
        <v>40934</v>
      </c>
      <c r="B27" s="4">
        <v>1768827.62</v>
      </c>
    </row>
    <row r="28" spans="1:2" x14ac:dyDescent="0.2">
      <c r="A28" s="3">
        <f t="shared" si="0"/>
        <v>40935</v>
      </c>
      <c r="B28" s="4">
        <v>1811325.53</v>
      </c>
    </row>
    <row r="29" spans="1:2" x14ac:dyDescent="0.2">
      <c r="A29" s="3">
        <f t="shared" si="0"/>
        <v>40936</v>
      </c>
      <c r="B29" s="4">
        <v>1183735.82</v>
      </c>
    </row>
    <row r="30" spans="1:2" x14ac:dyDescent="0.2">
      <c r="A30" s="3">
        <f t="shared" si="0"/>
        <v>40937</v>
      </c>
      <c r="B30" s="4">
        <v>0</v>
      </c>
    </row>
    <row r="31" spans="1:2" x14ac:dyDescent="0.2">
      <c r="A31" s="3">
        <f>+A30+1</f>
        <v>40938</v>
      </c>
      <c r="B31" s="4">
        <v>2302380.75</v>
      </c>
    </row>
    <row r="32" spans="1:2" x14ac:dyDescent="0.2">
      <c r="A32" s="3">
        <f t="shared" si="0"/>
        <v>40939</v>
      </c>
      <c r="B32" s="4">
        <v>1867149.98</v>
      </c>
    </row>
    <row r="33" spans="1:2" x14ac:dyDescent="0.2">
      <c r="A33" s="3">
        <f>+A32+1</f>
        <v>40940</v>
      </c>
      <c r="B33" s="4">
        <v>1687726.52</v>
      </c>
    </row>
    <row r="34" spans="1:2" x14ac:dyDescent="0.2">
      <c r="A34" s="3">
        <f t="shared" si="0"/>
        <v>40941</v>
      </c>
      <c r="B34" s="4">
        <v>1670078.87</v>
      </c>
    </row>
    <row r="35" spans="1:2" x14ac:dyDescent="0.2">
      <c r="A35" s="3">
        <f t="shared" si="0"/>
        <v>40942</v>
      </c>
      <c r="B35" s="4">
        <v>1765882.8399999999</v>
      </c>
    </row>
    <row r="36" spans="1:2" x14ac:dyDescent="0.2">
      <c r="A36" s="3">
        <f t="shared" si="0"/>
        <v>40943</v>
      </c>
      <c r="B36" s="4">
        <v>1169055.45</v>
      </c>
    </row>
    <row r="37" spans="1:2" x14ac:dyDescent="0.2">
      <c r="A37" s="3">
        <f t="shared" si="0"/>
        <v>40944</v>
      </c>
      <c r="B37" s="4">
        <v>0</v>
      </c>
    </row>
    <row r="38" spans="1:2" x14ac:dyDescent="0.2">
      <c r="A38" s="3">
        <f>+A37+1</f>
        <v>40945</v>
      </c>
      <c r="B38" s="4">
        <v>2150675.62</v>
      </c>
    </row>
    <row r="39" spans="1:2" x14ac:dyDescent="0.2">
      <c r="A39" s="3">
        <f>+A38+1</f>
        <v>40946</v>
      </c>
      <c r="B39" s="4">
        <v>1699493</v>
      </c>
    </row>
    <row r="40" spans="1:2" x14ac:dyDescent="0.2">
      <c r="A40" s="3">
        <f t="shared" si="0"/>
        <v>40947</v>
      </c>
      <c r="B40" s="4">
        <v>1706917.8</v>
      </c>
    </row>
    <row r="41" spans="1:2" x14ac:dyDescent="0.2">
      <c r="A41" s="3">
        <f t="shared" si="0"/>
        <v>40948</v>
      </c>
      <c r="B41" s="4">
        <v>1577375.13</v>
      </c>
    </row>
    <row r="42" spans="1:2" x14ac:dyDescent="0.2">
      <c r="A42" s="3">
        <f t="shared" si="0"/>
        <v>40949</v>
      </c>
      <c r="B42" s="4">
        <v>1658767.49</v>
      </c>
    </row>
    <row r="43" spans="1:2" x14ac:dyDescent="0.2">
      <c r="A43" s="3">
        <f t="shared" si="0"/>
        <v>40950</v>
      </c>
      <c r="B43" s="4">
        <v>1176009.42</v>
      </c>
    </row>
    <row r="44" spans="1:2" x14ac:dyDescent="0.2">
      <c r="A44" s="3">
        <f t="shared" si="0"/>
        <v>40951</v>
      </c>
      <c r="B44" s="4">
        <v>800365.27</v>
      </c>
    </row>
    <row r="45" spans="1:2" x14ac:dyDescent="0.2">
      <c r="A45" s="3">
        <f t="shared" si="0"/>
        <v>40952</v>
      </c>
      <c r="B45" s="4">
        <v>2082260.11</v>
      </c>
    </row>
    <row r="46" spans="1:2" x14ac:dyDescent="0.2">
      <c r="A46" s="3">
        <f t="shared" si="0"/>
        <v>40953</v>
      </c>
      <c r="B46" s="4">
        <v>1749215.88</v>
      </c>
    </row>
    <row r="47" spans="1:2" x14ac:dyDescent="0.2">
      <c r="A47" s="3">
        <f t="shared" si="0"/>
        <v>40954</v>
      </c>
      <c r="B47" s="4">
        <v>1609626.23</v>
      </c>
    </row>
    <row r="48" spans="1:2" x14ac:dyDescent="0.2">
      <c r="A48" s="3">
        <f t="shared" si="0"/>
        <v>40955</v>
      </c>
      <c r="B48" s="4">
        <v>1589332.08</v>
      </c>
    </row>
    <row r="49" spans="1:2" x14ac:dyDescent="0.2">
      <c r="A49" s="3">
        <f t="shared" si="0"/>
        <v>40956</v>
      </c>
      <c r="B49" s="4">
        <v>1473652.03</v>
      </c>
    </row>
    <row r="50" spans="1:2" x14ac:dyDescent="0.2">
      <c r="A50" s="3">
        <f t="shared" si="0"/>
        <v>40957</v>
      </c>
      <c r="B50" s="4">
        <v>1024013.76</v>
      </c>
    </row>
    <row r="51" spans="1:2" x14ac:dyDescent="0.2">
      <c r="A51" s="3">
        <f t="shared" si="0"/>
        <v>40958</v>
      </c>
      <c r="B51" s="4">
        <v>0</v>
      </c>
    </row>
    <row r="52" spans="1:2" x14ac:dyDescent="0.2">
      <c r="A52" s="3">
        <f t="shared" si="0"/>
        <v>40959</v>
      </c>
      <c r="B52" s="4">
        <v>1844702.5699999998</v>
      </c>
    </row>
    <row r="53" spans="1:2" x14ac:dyDescent="0.2">
      <c r="A53" s="3">
        <f>+A52+1</f>
        <v>40960</v>
      </c>
      <c r="B53" s="4">
        <v>1728515.2</v>
      </c>
    </row>
    <row r="54" spans="1:2" x14ac:dyDescent="0.2">
      <c r="A54" s="3">
        <f t="shared" si="0"/>
        <v>40961</v>
      </c>
      <c r="B54" s="4">
        <v>1637480.78</v>
      </c>
    </row>
    <row r="55" spans="1:2" x14ac:dyDescent="0.2">
      <c r="A55" s="3">
        <f t="shared" si="0"/>
        <v>40962</v>
      </c>
      <c r="B55" s="4">
        <v>1659041.8900000001</v>
      </c>
    </row>
    <row r="56" spans="1:2" x14ac:dyDescent="0.2">
      <c r="A56" s="3">
        <f t="shared" si="0"/>
        <v>40963</v>
      </c>
      <c r="B56" s="4">
        <v>2332279.4900000002</v>
      </c>
    </row>
    <row r="57" spans="1:2" x14ac:dyDescent="0.2">
      <c r="A57" s="3">
        <f t="shared" si="0"/>
        <v>40964</v>
      </c>
      <c r="B57" s="4">
        <v>1100159.47</v>
      </c>
    </row>
    <row r="58" spans="1:2" x14ac:dyDescent="0.2">
      <c r="A58" s="3">
        <f t="shared" si="0"/>
        <v>40965</v>
      </c>
      <c r="B58" s="4">
        <v>0</v>
      </c>
    </row>
    <row r="59" spans="1:2" x14ac:dyDescent="0.2">
      <c r="A59" s="3">
        <f t="shared" si="0"/>
        <v>40966</v>
      </c>
      <c r="B59" s="4">
        <v>2475905</v>
      </c>
    </row>
    <row r="60" spans="1:2" x14ac:dyDescent="0.2">
      <c r="A60" s="3">
        <f>+A59+1</f>
        <v>40967</v>
      </c>
      <c r="B60" s="4">
        <v>2020675.03</v>
      </c>
    </row>
    <row r="61" spans="1:2" x14ac:dyDescent="0.2">
      <c r="A61" s="3">
        <f t="shared" si="0"/>
        <v>40968</v>
      </c>
      <c r="B61" s="4">
        <v>1813695.67</v>
      </c>
    </row>
    <row r="62" spans="1:2" x14ac:dyDescent="0.2">
      <c r="A62" s="3">
        <f t="shared" si="0"/>
        <v>40969</v>
      </c>
      <c r="B62" s="4">
        <v>1658382.23</v>
      </c>
    </row>
    <row r="63" spans="1:2" x14ac:dyDescent="0.2">
      <c r="A63" s="3">
        <f t="shared" si="0"/>
        <v>40970</v>
      </c>
      <c r="B63" s="4">
        <v>1703947.25</v>
      </c>
    </row>
    <row r="64" spans="1:2" x14ac:dyDescent="0.2">
      <c r="A64" s="3">
        <f t="shared" si="0"/>
        <v>40971</v>
      </c>
      <c r="B64" s="4">
        <v>1145985.78</v>
      </c>
    </row>
    <row r="65" spans="1:2" x14ac:dyDescent="0.2">
      <c r="A65" s="3">
        <f t="shared" si="0"/>
        <v>40972</v>
      </c>
      <c r="B65" s="4">
        <v>800487</v>
      </c>
    </row>
    <row r="66" spans="1:2" x14ac:dyDescent="0.2">
      <c r="A66" s="3">
        <f t="shared" si="0"/>
        <v>40973</v>
      </c>
      <c r="B66" s="4">
        <v>2235611.84</v>
      </c>
    </row>
    <row r="67" spans="1:2" x14ac:dyDescent="0.2">
      <c r="A67" s="3">
        <f t="shared" si="0"/>
        <v>40974</v>
      </c>
      <c r="B67" s="4">
        <v>1932570.31</v>
      </c>
    </row>
    <row r="68" spans="1:2" x14ac:dyDescent="0.2">
      <c r="A68" s="3">
        <f t="shared" ref="A68:A131" si="1">+A67+1</f>
        <v>40975</v>
      </c>
      <c r="B68" s="4">
        <v>1817197.3</v>
      </c>
    </row>
    <row r="69" spans="1:2" x14ac:dyDescent="0.2">
      <c r="A69" s="3">
        <f t="shared" si="1"/>
        <v>40976</v>
      </c>
      <c r="B69" s="4">
        <v>1540432.28</v>
      </c>
    </row>
    <row r="70" spans="1:2" x14ac:dyDescent="0.2">
      <c r="A70" s="3">
        <f t="shared" si="1"/>
        <v>40977</v>
      </c>
      <c r="B70" s="4">
        <v>1618267.23</v>
      </c>
    </row>
    <row r="71" spans="1:2" x14ac:dyDescent="0.2">
      <c r="A71" s="3">
        <f t="shared" si="1"/>
        <v>40978</v>
      </c>
      <c r="B71" s="4">
        <v>1136385.48</v>
      </c>
    </row>
    <row r="72" spans="1:2" x14ac:dyDescent="0.2">
      <c r="A72" s="3">
        <f t="shared" si="1"/>
        <v>40979</v>
      </c>
      <c r="B72" s="4">
        <v>0</v>
      </c>
    </row>
    <row r="73" spans="1:2" x14ac:dyDescent="0.2">
      <c r="A73" s="3">
        <f t="shared" si="1"/>
        <v>40980</v>
      </c>
      <c r="B73" s="4">
        <v>2141782.2000000002</v>
      </c>
    </row>
    <row r="74" spans="1:2" x14ac:dyDescent="0.2">
      <c r="A74" s="3">
        <f>+A73+1</f>
        <v>40981</v>
      </c>
      <c r="B74" s="4">
        <v>1953999.14</v>
      </c>
    </row>
    <row r="75" spans="1:2" x14ac:dyDescent="0.2">
      <c r="A75" s="3">
        <f t="shared" si="1"/>
        <v>40982</v>
      </c>
      <c r="B75" s="4">
        <v>1679778.71</v>
      </c>
    </row>
    <row r="76" spans="1:2" x14ac:dyDescent="0.2">
      <c r="A76" s="3">
        <f t="shared" si="1"/>
        <v>40983</v>
      </c>
      <c r="B76" s="4">
        <v>1574888.56</v>
      </c>
    </row>
    <row r="77" spans="1:2" x14ac:dyDescent="0.2">
      <c r="A77" s="3">
        <f t="shared" si="1"/>
        <v>40984</v>
      </c>
      <c r="B77" s="4">
        <v>1517184.75</v>
      </c>
    </row>
    <row r="78" spans="1:2" x14ac:dyDescent="0.2">
      <c r="A78" s="3">
        <f t="shared" si="1"/>
        <v>40985</v>
      </c>
      <c r="B78" s="4">
        <v>999842.52</v>
      </c>
    </row>
    <row r="79" spans="1:2" x14ac:dyDescent="0.2">
      <c r="A79" s="3">
        <f t="shared" si="1"/>
        <v>40986</v>
      </c>
      <c r="B79" s="4">
        <v>0</v>
      </c>
    </row>
    <row r="80" spans="1:2" x14ac:dyDescent="0.2">
      <c r="A80" s="3">
        <f t="shared" si="1"/>
        <v>40987</v>
      </c>
      <c r="B80" s="4">
        <v>1814969.4100000001</v>
      </c>
    </row>
    <row r="81" spans="1:2" x14ac:dyDescent="0.2">
      <c r="A81" s="3">
        <f>+A80+1</f>
        <v>40988</v>
      </c>
      <c r="B81" s="4">
        <v>1576851.1400000001</v>
      </c>
    </row>
    <row r="82" spans="1:2" x14ac:dyDescent="0.2">
      <c r="A82" s="3">
        <f t="shared" si="1"/>
        <v>40989</v>
      </c>
      <c r="B82" s="4">
        <v>1521776.1400000001</v>
      </c>
    </row>
    <row r="83" spans="1:2" x14ac:dyDescent="0.2">
      <c r="A83" s="3">
        <f t="shared" si="1"/>
        <v>40990</v>
      </c>
      <c r="B83" s="4">
        <v>1582109.0699999998</v>
      </c>
    </row>
    <row r="84" spans="1:2" x14ac:dyDescent="0.2">
      <c r="A84" s="3">
        <f t="shared" si="1"/>
        <v>40991</v>
      </c>
      <c r="B84" s="4">
        <v>1729235.3199999998</v>
      </c>
    </row>
    <row r="85" spans="1:2" x14ac:dyDescent="0.2">
      <c r="A85" s="3">
        <f t="shared" si="1"/>
        <v>40992</v>
      </c>
      <c r="B85" s="4">
        <v>1079611.57</v>
      </c>
    </row>
    <row r="86" spans="1:2" x14ac:dyDescent="0.2">
      <c r="A86" s="3">
        <f t="shared" si="1"/>
        <v>40993</v>
      </c>
      <c r="B86" s="4">
        <v>0</v>
      </c>
    </row>
    <row r="87" spans="1:2" x14ac:dyDescent="0.2">
      <c r="A87" s="3">
        <f t="shared" si="1"/>
        <v>40994</v>
      </c>
      <c r="B87" s="4">
        <v>2720251.77</v>
      </c>
    </row>
    <row r="88" spans="1:2" x14ac:dyDescent="0.2">
      <c r="A88" s="3">
        <f>+A87+1</f>
        <v>40995</v>
      </c>
      <c r="B88" s="4">
        <v>1945014</v>
      </c>
    </row>
    <row r="89" spans="1:2" x14ac:dyDescent="0.2">
      <c r="A89" s="3">
        <f t="shared" si="1"/>
        <v>40996</v>
      </c>
      <c r="B89" s="4">
        <v>1787675.15</v>
      </c>
    </row>
    <row r="90" spans="1:2" x14ac:dyDescent="0.2">
      <c r="A90" s="3">
        <f t="shared" si="1"/>
        <v>40997</v>
      </c>
      <c r="B90" s="4">
        <v>1700375.87</v>
      </c>
    </row>
    <row r="91" spans="1:2" x14ac:dyDescent="0.2">
      <c r="A91" s="3">
        <f t="shared" si="1"/>
        <v>40998</v>
      </c>
      <c r="B91" s="4">
        <v>1903294.38</v>
      </c>
    </row>
    <row r="92" spans="1:2" x14ac:dyDescent="0.2">
      <c r="A92" s="3">
        <f t="shared" si="1"/>
        <v>40999</v>
      </c>
      <c r="B92" s="4">
        <v>1207940.23</v>
      </c>
    </row>
    <row r="93" spans="1:2" x14ac:dyDescent="0.2">
      <c r="A93" s="3">
        <f t="shared" si="1"/>
        <v>41000</v>
      </c>
      <c r="B93" s="4">
        <v>0</v>
      </c>
    </row>
    <row r="94" spans="1:2" x14ac:dyDescent="0.2">
      <c r="A94" s="3">
        <f t="shared" si="1"/>
        <v>41001</v>
      </c>
      <c r="B94" s="4">
        <v>2038367.32</v>
      </c>
    </row>
    <row r="95" spans="1:2" x14ac:dyDescent="0.2">
      <c r="A95" s="3">
        <f t="shared" si="1"/>
        <v>41002</v>
      </c>
      <c r="B95" s="4">
        <v>1961208.17</v>
      </c>
    </row>
    <row r="96" spans="1:2" x14ac:dyDescent="0.2">
      <c r="A96" s="3">
        <f t="shared" si="1"/>
        <v>41003</v>
      </c>
      <c r="B96" s="4">
        <v>1438144.7</v>
      </c>
    </row>
    <row r="97" spans="1:2" x14ac:dyDescent="0.2">
      <c r="A97" s="3">
        <f t="shared" si="1"/>
        <v>41004</v>
      </c>
      <c r="B97" s="4">
        <v>0</v>
      </c>
    </row>
    <row r="98" spans="1:2" x14ac:dyDescent="0.2">
      <c r="A98" s="3">
        <f t="shared" si="1"/>
        <v>41005</v>
      </c>
      <c r="B98" s="4">
        <v>0</v>
      </c>
    </row>
    <row r="99" spans="1:2" x14ac:dyDescent="0.2">
      <c r="A99" s="3">
        <f t="shared" si="1"/>
        <v>41006</v>
      </c>
      <c r="B99" s="4">
        <v>905069.24</v>
      </c>
    </row>
    <row r="100" spans="1:2" x14ac:dyDescent="0.2">
      <c r="A100" s="3">
        <f t="shared" si="1"/>
        <v>41007</v>
      </c>
      <c r="B100" s="4">
        <v>0</v>
      </c>
    </row>
    <row r="101" spans="1:2" x14ac:dyDescent="0.2">
      <c r="A101" s="3">
        <f t="shared" si="1"/>
        <v>41008</v>
      </c>
      <c r="B101" s="4">
        <v>2148895.46</v>
      </c>
    </row>
    <row r="102" spans="1:2" x14ac:dyDescent="0.2">
      <c r="A102" s="3">
        <f t="shared" si="1"/>
        <v>41009</v>
      </c>
      <c r="B102" s="4">
        <v>2166630</v>
      </c>
    </row>
    <row r="103" spans="1:2" x14ac:dyDescent="0.2">
      <c r="A103" s="3">
        <f t="shared" si="1"/>
        <v>41010</v>
      </c>
      <c r="B103" s="4">
        <v>1755992.94</v>
      </c>
    </row>
    <row r="104" spans="1:2" x14ac:dyDescent="0.2">
      <c r="A104" s="3">
        <f t="shared" si="1"/>
        <v>41011</v>
      </c>
      <c r="B104" s="4">
        <v>1723035.19</v>
      </c>
    </row>
    <row r="105" spans="1:2" x14ac:dyDescent="0.2">
      <c r="A105" s="3">
        <f t="shared" si="1"/>
        <v>41012</v>
      </c>
      <c r="B105" s="4">
        <v>1690374.83</v>
      </c>
    </row>
    <row r="106" spans="1:2" x14ac:dyDescent="0.2">
      <c r="A106" s="3">
        <f t="shared" si="1"/>
        <v>41013</v>
      </c>
      <c r="B106" s="4">
        <v>1160195.3400000001</v>
      </c>
    </row>
    <row r="107" spans="1:2" x14ac:dyDescent="0.2">
      <c r="A107" s="3">
        <f t="shared" si="1"/>
        <v>41014</v>
      </c>
      <c r="B107" s="4">
        <v>0</v>
      </c>
    </row>
    <row r="108" spans="1:2" x14ac:dyDescent="0.2">
      <c r="A108" s="3">
        <f t="shared" si="1"/>
        <v>41015</v>
      </c>
      <c r="B108" s="4">
        <v>2030758.73</v>
      </c>
    </row>
    <row r="109" spans="1:2" x14ac:dyDescent="0.2">
      <c r="A109" s="3">
        <f t="shared" si="1"/>
        <v>41016</v>
      </c>
      <c r="B109" s="4">
        <v>1740417.72</v>
      </c>
    </row>
    <row r="110" spans="1:2" x14ac:dyDescent="0.2">
      <c r="A110" s="3">
        <f t="shared" si="1"/>
        <v>41017</v>
      </c>
      <c r="B110" s="4">
        <v>1595851.51</v>
      </c>
    </row>
    <row r="111" spans="1:2" x14ac:dyDescent="0.2">
      <c r="A111" s="3">
        <f t="shared" si="1"/>
        <v>41018</v>
      </c>
      <c r="B111" s="4">
        <v>1503783.8399999999</v>
      </c>
    </row>
    <row r="112" spans="1:2" x14ac:dyDescent="0.2">
      <c r="A112" s="3">
        <f t="shared" si="1"/>
        <v>41019</v>
      </c>
      <c r="B112" s="4">
        <v>1518984.87</v>
      </c>
    </row>
    <row r="113" spans="1:2" x14ac:dyDescent="0.2">
      <c r="A113" s="3">
        <f t="shared" si="1"/>
        <v>41020</v>
      </c>
      <c r="B113" s="4">
        <v>1088067.57</v>
      </c>
    </row>
    <row r="114" spans="1:2" x14ac:dyDescent="0.2">
      <c r="A114" s="3">
        <f t="shared" si="1"/>
        <v>41021</v>
      </c>
      <c r="B114" s="4">
        <v>0</v>
      </c>
    </row>
    <row r="115" spans="1:2" x14ac:dyDescent="0.2">
      <c r="A115" s="3">
        <f t="shared" si="1"/>
        <v>41022</v>
      </c>
      <c r="B115" s="4">
        <v>2129244.7599999998</v>
      </c>
    </row>
    <row r="116" spans="1:2" x14ac:dyDescent="0.2">
      <c r="A116" s="3">
        <f t="shared" si="1"/>
        <v>41023</v>
      </c>
      <c r="B116" s="4">
        <v>2589748.48</v>
      </c>
    </row>
    <row r="117" spans="1:2" x14ac:dyDescent="0.2">
      <c r="A117" s="3">
        <f t="shared" si="1"/>
        <v>41024</v>
      </c>
      <c r="B117" s="4">
        <v>1634252.4300000002</v>
      </c>
    </row>
    <row r="118" spans="1:2" x14ac:dyDescent="0.2">
      <c r="A118" s="3">
        <f t="shared" si="1"/>
        <v>41025</v>
      </c>
      <c r="B118" s="4">
        <v>1754350.55</v>
      </c>
    </row>
    <row r="119" spans="1:2" x14ac:dyDescent="0.2">
      <c r="A119" s="3">
        <f t="shared" si="1"/>
        <v>41026</v>
      </c>
      <c r="B119" s="4">
        <v>1891044.56</v>
      </c>
    </row>
    <row r="120" spans="1:2" x14ac:dyDescent="0.2">
      <c r="A120" s="3">
        <f t="shared" si="1"/>
        <v>41027</v>
      </c>
      <c r="B120" s="4">
        <v>1176484.44</v>
      </c>
    </row>
    <row r="121" spans="1:2" x14ac:dyDescent="0.2">
      <c r="A121" s="3">
        <f t="shared" si="1"/>
        <v>41028</v>
      </c>
      <c r="B121" s="4">
        <v>800620</v>
      </c>
    </row>
    <row r="122" spans="1:2" x14ac:dyDescent="0.2">
      <c r="A122" s="3">
        <f t="shared" si="1"/>
        <v>41029</v>
      </c>
      <c r="B122" s="4">
        <v>2630785.5700000003</v>
      </c>
    </row>
    <row r="123" spans="1:2" x14ac:dyDescent="0.2">
      <c r="A123" s="3">
        <f t="shared" si="1"/>
        <v>41030</v>
      </c>
      <c r="B123" s="4">
        <v>846535</v>
      </c>
    </row>
    <row r="124" spans="1:2" x14ac:dyDescent="0.2">
      <c r="A124" s="3">
        <f t="shared" si="1"/>
        <v>41031</v>
      </c>
      <c r="B124" s="4">
        <v>1987000.11</v>
      </c>
    </row>
    <row r="125" spans="1:2" x14ac:dyDescent="0.2">
      <c r="A125" s="3">
        <f t="shared" si="1"/>
        <v>41032</v>
      </c>
      <c r="B125" s="4">
        <v>1988338.15</v>
      </c>
    </row>
    <row r="126" spans="1:2" x14ac:dyDescent="0.2">
      <c r="A126" s="3">
        <f t="shared" si="1"/>
        <v>41033</v>
      </c>
      <c r="B126" s="4">
        <v>1921698.9</v>
      </c>
    </row>
    <row r="127" spans="1:2" x14ac:dyDescent="0.2">
      <c r="A127" s="3">
        <f t="shared" si="1"/>
        <v>41034</v>
      </c>
      <c r="B127" s="4">
        <v>1297599.3400000001</v>
      </c>
    </row>
    <row r="128" spans="1:2" x14ac:dyDescent="0.2">
      <c r="A128" s="3">
        <f t="shared" si="1"/>
        <v>41035</v>
      </c>
      <c r="B128" s="4">
        <v>0</v>
      </c>
    </row>
    <row r="129" spans="1:2" x14ac:dyDescent="0.2">
      <c r="A129" s="3">
        <f t="shared" si="1"/>
        <v>41036</v>
      </c>
      <c r="B129" s="4">
        <v>2298830.0099999998</v>
      </c>
    </row>
    <row r="130" spans="1:2" x14ac:dyDescent="0.2">
      <c r="A130" s="3">
        <f t="shared" si="1"/>
        <v>41037</v>
      </c>
      <c r="B130" s="4">
        <v>1955578.16</v>
      </c>
    </row>
    <row r="131" spans="1:2" x14ac:dyDescent="0.2">
      <c r="A131" s="3">
        <f t="shared" si="1"/>
        <v>41038</v>
      </c>
      <c r="B131" s="4">
        <v>1751806.1400000001</v>
      </c>
    </row>
    <row r="132" spans="1:2" x14ac:dyDescent="0.2">
      <c r="A132" s="3">
        <f t="shared" ref="A132:A195" si="2">+A131+1</f>
        <v>41039</v>
      </c>
      <c r="B132" s="4">
        <v>1455365.7</v>
      </c>
    </row>
    <row r="133" spans="1:2" x14ac:dyDescent="0.2">
      <c r="A133" s="3">
        <f t="shared" si="2"/>
        <v>41040</v>
      </c>
      <c r="B133" s="4">
        <v>1568445.73</v>
      </c>
    </row>
    <row r="134" spans="1:2" x14ac:dyDescent="0.2">
      <c r="A134" s="3">
        <f t="shared" si="2"/>
        <v>41041</v>
      </c>
      <c r="B134" s="4">
        <v>1166601.18</v>
      </c>
    </row>
    <row r="135" spans="1:2" x14ac:dyDescent="0.2">
      <c r="A135" s="3">
        <f t="shared" si="2"/>
        <v>41042</v>
      </c>
      <c r="B135" s="4">
        <v>0</v>
      </c>
    </row>
    <row r="136" spans="1:2" x14ac:dyDescent="0.2">
      <c r="A136" s="3">
        <f t="shared" si="2"/>
        <v>41043</v>
      </c>
      <c r="B136" s="4">
        <v>2014031.35</v>
      </c>
    </row>
    <row r="137" spans="1:2" x14ac:dyDescent="0.2">
      <c r="A137" s="3">
        <f t="shared" si="2"/>
        <v>41044</v>
      </c>
      <c r="B137" s="4">
        <v>1670032.19</v>
      </c>
    </row>
    <row r="138" spans="1:2" x14ac:dyDescent="0.2">
      <c r="A138" s="3">
        <f t="shared" si="2"/>
        <v>41045</v>
      </c>
      <c r="B138" s="4">
        <v>1588211.4</v>
      </c>
    </row>
    <row r="139" spans="1:2" x14ac:dyDescent="0.2">
      <c r="A139" s="3">
        <f t="shared" si="2"/>
        <v>41046</v>
      </c>
      <c r="B139" s="4">
        <v>1442215.22</v>
      </c>
    </row>
    <row r="140" spans="1:2" x14ac:dyDescent="0.2">
      <c r="A140" s="3">
        <f t="shared" si="2"/>
        <v>41047</v>
      </c>
      <c r="B140" s="4">
        <v>1470873.04</v>
      </c>
    </row>
    <row r="141" spans="1:2" x14ac:dyDescent="0.2">
      <c r="A141" s="3">
        <f t="shared" si="2"/>
        <v>41048</v>
      </c>
      <c r="B141" s="4">
        <v>1092724.31</v>
      </c>
    </row>
    <row r="142" spans="1:2" x14ac:dyDescent="0.2">
      <c r="A142" s="3">
        <f t="shared" si="2"/>
        <v>41049</v>
      </c>
      <c r="B142" s="4">
        <v>800252</v>
      </c>
    </row>
    <row r="143" spans="1:2" x14ac:dyDescent="0.2">
      <c r="A143" s="3">
        <f t="shared" si="2"/>
        <v>41050</v>
      </c>
      <c r="B143" s="4">
        <v>1983731.7</v>
      </c>
    </row>
    <row r="144" spans="1:2" x14ac:dyDescent="0.2">
      <c r="A144" s="3">
        <f t="shared" si="2"/>
        <v>41051</v>
      </c>
      <c r="B144" s="4">
        <v>1646598.37</v>
      </c>
    </row>
    <row r="145" spans="1:2" x14ac:dyDescent="0.2">
      <c r="A145" s="3">
        <f t="shared" si="2"/>
        <v>41052</v>
      </c>
      <c r="B145" s="4">
        <v>1604887.8599999999</v>
      </c>
    </row>
    <row r="146" spans="1:2" x14ac:dyDescent="0.2">
      <c r="A146" s="3">
        <f t="shared" si="2"/>
        <v>41053</v>
      </c>
      <c r="B146" s="4">
        <v>2131170.06</v>
      </c>
    </row>
    <row r="147" spans="1:2" x14ac:dyDescent="0.2">
      <c r="A147" s="3">
        <f t="shared" si="2"/>
        <v>41054</v>
      </c>
      <c r="B147" s="4">
        <v>1770080.04</v>
      </c>
    </row>
    <row r="148" spans="1:2" x14ac:dyDescent="0.2">
      <c r="A148" s="3">
        <f t="shared" si="2"/>
        <v>41055</v>
      </c>
      <c r="B148" s="4">
        <v>1186305.99</v>
      </c>
    </row>
    <row r="149" spans="1:2" x14ac:dyDescent="0.2">
      <c r="A149" s="3">
        <f t="shared" si="2"/>
        <v>41056</v>
      </c>
      <c r="B149" s="4">
        <v>800877</v>
      </c>
    </row>
    <row r="150" spans="1:2" x14ac:dyDescent="0.2">
      <c r="A150" s="3">
        <f t="shared" si="2"/>
        <v>41057</v>
      </c>
      <c r="B150" s="4">
        <v>2095385.14</v>
      </c>
    </row>
    <row r="151" spans="1:2" x14ac:dyDescent="0.2">
      <c r="A151" s="3">
        <f t="shared" si="2"/>
        <v>41058</v>
      </c>
      <c r="B151" s="4">
        <v>1793651.2</v>
      </c>
    </row>
    <row r="152" spans="1:2" x14ac:dyDescent="0.2">
      <c r="A152" s="3">
        <f t="shared" si="2"/>
        <v>41059</v>
      </c>
      <c r="B152" s="4">
        <v>1723682.79</v>
      </c>
    </row>
    <row r="153" spans="1:2" x14ac:dyDescent="0.2">
      <c r="A153" s="3">
        <f t="shared" si="2"/>
        <v>41060</v>
      </c>
      <c r="B153" s="4">
        <v>1828258.1800000002</v>
      </c>
    </row>
    <row r="154" spans="1:2" x14ac:dyDescent="0.2">
      <c r="A154" s="3">
        <f t="shared" si="2"/>
        <v>41061</v>
      </c>
      <c r="B154" s="4">
        <v>1596172.4300000002</v>
      </c>
    </row>
    <row r="155" spans="1:2" x14ac:dyDescent="0.2">
      <c r="A155" s="3">
        <f t="shared" si="2"/>
        <v>41062</v>
      </c>
      <c r="B155" s="4">
        <v>1113112.44</v>
      </c>
    </row>
    <row r="156" spans="1:2" x14ac:dyDescent="0.2">
      <c r="A156" s="3">
        <f t="shared" si="2"/>
        <v>41063</v>
      </c>
      <c r="B156" s="4">
        <v>0</v>
      </c>
    </row>
    <row r="157" spans="1:2" x14ac:dyDescent="0.2">
      <c r="A157" s="3">
        <f t="shared" si="2"/>
        <v>41064</v>
      </c>
      <c r="B157" s="4">
        <v>2339713.98</v>
      </c>
    </row>
    <row r="158" spans="1:2" x14ac:dyDescent="0.2">
      <c r="A158" s="3">
        <f t="shared" si="2"/>
        <v>41065</v>
      </c>
      <c r="B158" s="4">
        <v>2016472.87</v>
      </c>
    </row>
    <row r="159" spans="1:2" x14ac:dyDescent="0.2">
      <c r="A159" s="3">
        <f t="shared" si="2"/>
        <v>41066</v>
      </c>
      <c r="B159" s="4">
        <v>1926493.81</v>
      </c>
    </row>
    <row r="160" spans="1:2" x14ac:dyDescent="0.2">
      <c r="A160" s="3">
        <f t="shared" si="2"/>
        <v>41067</v>
      </c>
      <c r="B160" s="4">
        <v>1621122.63</v>
      </c>
    </row>
    <row r="161" spans="1:2" x14ac:dyDescent="0.2">
      <c r="A161" s="3">
        <f t="shared" si="2"/>
        <v>41068</v>
      </c>
      <c r="B161" s="4">
        <v>1564320.73</v>
      </c>
    </row>
    <row r="162" spans="1:2" x14ac:dyDescent="0.2">
      <c r="A162" s="3">
        <f t="shared" si="2"/>
        <v>41069</v>
      </c>
      <c r="B162" s="4">
        <v>1112757.51</v>
      </c>
    </row>
    <row r="163" spans="1:2" x14ac:dyDescent="0.2">
      <c r="A163" s="3">
        <f t="shared" si="2"/>
        <v>41070</v>
      </c>
      <c r="B163" s="4">
        <v>0</v>
      </c>
    </row>
    <row r="164" spans="1:2" x14ac:dyDescent="0.2">
      <c r="A164" s="3">
        <f t="shared" si="2"/>
        <v>41071</v>
      </c>
      <c r="B164" s="4">
        <v>2160173.8200000003</v>
      </c>
    </row>
    <row r="165" spans="1:2" x14ac:dyDescent="0.2">
      <c r="A165" s="3">
        <f t="shared" si="2"/>
        <v>41072</v>
      </c>
      <c r="B165" s="4">
        <v>1946125.62</v>
      </c>
    </row>
    <row r="166" spans="1:2" x14ac:dyDescent="0.2">
      <c r="A166" s="3">
        <f t="shared" si="2"/>
        <v>41073</v>
      </c>
      <c r="B166" s="4">
        <v>1630228.33</v>
      </c>
    </row>
    <row r="167" spans="1:2" x14ac:dyDescent="0.2">
      <c r="A167" s="3">
        <f t="shared" si="2"/>
        <v>41074</v>
      </c>
      <c r="B167" s="4">
        <v>1531502.25</v>
      </c>
    </row>
    <row r="168" spans="1:2" x14ac:dyDescent="0.2">
      <c r="A168" s="3">
        <f t="shared" si="2"/>
        <v>41075</v>
      </c>
      <c r="B168" s="4">
        <v>1515345.4300000002</v>
      </c>
    </row>
    <row r="169" spans="1:2" x14ac:dyDescent="0.2">
      <c r="A169" s="3">
        <f t="shared" si="2"/>
        <v>41076</v>
      </c>
      <c r="B169" s="4">
        <v>1060300.72</v>
      </c>
    </row>
    <row r="170" spans="1:2" x14ac:dyDescent="0.2">
      <c r="A170" s="3">
        <f t="shared" si="2"/>
        <v>41077</v>
      </c>
      <c r="B170" s="4">
        <v>800722</v>
      </c>
    </row>
    <row r="171" spans="1:2" x14ac:dyDescent="0.2">
      <c r="A171" s="3">
        <f t="shared" si="2"/>
        <v>41078</v>
      </c>
      <c r="B171" s="4">
        <v>1772962.0699999998</v>
      </c>
    </row>
    <row r="172" spans="1:2" x14ac:dyDescent="0.2">
      <c r="A172" s="3">
        <f t="shared" si="2"/>
        <v>41079</v>
      </c>
      <c r="B172" s="4">
        <v>1607308.85</v>
      </c>
    </row>
    <row r="173" spans="1:2" x14ac:dyDescent="0.2">
      <c r="A173" s="3">
        <f t="shared" si="2"/>
        <v>41080</v>
      </c>
      <c r="B173" s="4">
        <v>1641551.01</v>
      </c>
    </row>
    <row r="174" spans="1:2" x14ac:dyDescent="0.2">
      <c r="A174" s="3">
        <f t="shared" si="2"/>
        <v>41081</v>
      </c>
      <c r="B174" s="4">
        <v>1562321.8599999999</v>
      </c>
    </row>
    <row r="175" spans="1:2" x14ac:dyDescent="0.2">
      <c r="A175" s="3">
        <f t="shared" si="2"/>
        <v>41082</v>
      </c>
      <c r="B175" s="4">
        <v>1740074.97</v>
      </c>
    </row>
    <row r="176" spans="1:2" x14ac:dyDescent="0.2">
      <c r="A176" s="3">
        <f t="shared" si="2"/>
        <v>41083</v>
      </c>
      <c r="B176" s="4">
        <v>1131808.0900000001</v>
      </c>
    </row>
    <row r="177" spans="1:2" x14ac:dyDescent="0.2">
      <c r="A177" s="3">
        <f t="shared" si="2"/>
        <v>41084</v>
      </c>
      <c r="B177" s="4">
        <v>800928</v>
      </c>
    </row>
    <row r="178" spans="1:2" x14ac:dyDescent="0.2">
      <c r="A178" s="3">
        <f t="shared" si="2"/>
        <v>41085</v>
      </c>
      <c r="B178" s="4">
        <v>2437401.56</v>
      </c>
    </row>
    <row r="179" spans="1:2" x14ac:dyDescent="0.2">
      <c r="A179" s="3">
        <f t="shared" si="2"/>
        <v>41086</v>
      </c>
      <c r="B179" s="4">
        <v>2604634.87</v>
      </c>
    </row>
    <row r="180" spans="1:2" x14ac:dyDescent="0.2">
      <c r="A180" s="3">
        <f t="shared" si="2"/>
        <v>41087</v>
      </c>
      <c r="B180" s="4">
        <v>1689306.3599999999</v>
      </c>
    </row>
    <row r="181" spans="1:2" x14ac:dyDescent="0.2">
      <c r="A181" s="3">
        <f t="shared" si="2"/>
        <v>41088</v>
      </c>
      <c r="B181" s="4">
        <v>1722770.53</v>
      </c>
    </row>
    <row r="182" spans="1:2" x14ac:dyDescent="0.2">
      <c r="A182" s="3">
        <f t="shared" si="2"/>
        <v>41089</v>
      </c>
      <c r="B182" s="4">
        <v>1755392.58</v>
      </c>
    </row>
    <row r="183" spans="1:2" x14ac:dyDescent="0.2">
      <c r="A183" s="3">
        <f t="shared" si="2"/>
        <v>41090</v>
      </c>
      <c r="B183" s="4">
        <v>1107617.55</v>
      </c>
    </row>
    <row r="184" spans="1:2" x14ac:dyDescent="0.2">
      <c r="A184" s="3">
        <f t="shared" si="2"/>
        <v>41091</v>
      </c>
      <c r="B184" s="4">
        <v>914133.56</v>
      </c>
    </row>
    <row r="185" spans="1:2" x14ac:dyDescent="0.2">
      <c r="A185" s="3">
        <f t="shared" si="2"/>
        <v>41092</v>
      </c>
      <c r="B185" s="4">
        <v>1756997.77</v>
      </c>
    </row>
    <row r="186" spans="1:2" x14ac:dyDescent="0.2">
      <c r="A186" s="3">
        <f t="shared" si="2"/>
        <v>41093</v>
      </c>
      <c r="B186" s="4">
        <v>2104179.83</v>
      </c>
    </row>
    <row r="187" spans="1:2" x14ac:dyDescent="0.2">
      <c r="A187" s="3">
        <f t="shared" si="2"/>
        <v>41094</v>
      </c>
      <c r="B187" s="4">
        <v>1853478.46</v>
      </c>
    </row>
    <row r="188" spans="1:2" x14ac:dyDescent="0.2">
      <c r="A188" s="3">
        <f t="shared" si="2"/>
        <v>41095</v>
      </c>
      <c r="B188" s="4">
        <v>1826735.42</v>
      </c>
    </row>
    <row r="189" spans="1:2" x14ac:dyDescent="0.2">
      <c r="A189" s="3">
        <f t="shared" si="2"/>
        <v>41096</v>
      </c>
      <c r="B189" s="4">
        <v>1743181.22</v>
      </c>
    </row>
    <row r="190" spans="1:2" x14ac:dyDescent="0.2">
      <c r="A190" s="3">
        <f t="shared" si="2"/>
        <v>41097</v>
      </c>
      <c r="B190" s="4">
        <v>1145958.6200000001</v>
      </c>
    </row>
    <row r="191" spans="1:2" x14ac:dyDescent="0.2">
      <c r="A191" s="3">
        <f t="shared" si="2"/>
        <v>41098</v>
      </c>
      <c r="B191" s="4">
        <v>0</v>
      </c>
    </row>
    <row r="192" spans="1:2" x14ac:dyDescent="0.2">
      <c r="A192" s="3">
        <f t="shared" si="2"/>
        <v>41099</v>
      </c>
      <c r="B192" s="4">
        <v>2069772.77</v>
      </c>
    </row>
    <row r="193" spans="1:2" x14ac:dyDescent="0.2">
      <c r="A193" s="3">
        <f t="shared" si="2"/>
        <v>41100</v>
      </c>
      <c r="B193" s="4">
        <v>1647631.78</v>
      </c>
    </row>
    <row r="194" spans="1:2" x14ac:dyDescent="0.2">
      <c r="A194" s="3">
        <f t="shared" si="2"/>
        <v>41101</v>
      </c>
      <c r="B194" s="4">
        <v>1709353.8900000001</v>
      </c>
    </row>
    <row r="195" spans="1:2" x14ac:dyDescent="0.2">
      <c r="A195" s="3">
        <f t="shared" si="2"/>
        <v>41102</v>
      </c>
      <c r="B195" s="4">
        <v>1738407.4300000002</v>
      </c>
    </row>
    <row r="196" spans="1:2" x14ac:dyDescent="0.2">
      <c r="A196" s="3">
        <f t="shared" ref="A196:A259" si="3">+A195+1</f>
        <v>41103</v>
      </c>
      <c r="B196" s="4">
        <v>1722864.06</v>
      </c>
    </row>
    <row r="197" spans="1:2" x14ac:dyDescent="0.2">
      <c r="A197" s="3">
        <f t="shared" si="3"/>
        <v>41104</v>
      </c>
      <c r="B197" s="4">
        <v>1280608.1299999999</v>
      </c>
    </row>
    <row r="198" spans="1:2" x14ac:dyDescent="0.2">
      <c r="A198" s="3">
        <f t="shared" si="3"/>
        <v>41105</v>
      </c>
      <c r="B198" s="4">
        <v>807529.98</v>
      </c>
    </row>
    <row r="199" spans="1:2" x14ac:dyDescent="0.2">
      <c r="A199" s="3">
        <f t="shared" si="3"/>
        <v>41106</v>
      </c>
      <c r="B199" s="4">
        <v>2039031.05</v>
      </c>
    </row>
    <row r="200" spans="1:2" x14ac:dyDescent="0.2">
      <c r="A200" s="3">
        <f t="shared" si="3"/>
        <v>41107</v>
      </c>
      <c r="B200" s="4">
        <v>1742207.3599999999</v>
      </c>
    </row>
    <row r="201" spans="1:2" x14ac:dyDescent="0.2">
      <c r="A201" s="3">
        <f t="shared" si="3"/>
        <v>41108</v>
      </c>
      <c r="B201" s="4">
        <v>1649692.15</v>
      </c>
    </row>
    <row r="202" spans="1:2" x14ac:dyDescent="0.2">
      <c r="A202" s="3">
        <f t="shared" si="3"/>
        <v>41109</v>
      </c>
      <c r="B202" s="4">
        <v>1565300.55</v>
      </c>
    </row>
    <row r="203" spans="1:2" x14ac:dyDescent="0.2">
      <c r="A203" s="3">
        <f t="shared" si="3"/>
        <v>41110</v>
      </c>
      <c r="B203" s="4">
        <v>1767347.3199999998</v>
      </c>
    </row>
    <row r="204" spans="1:2" x14ac:dyDescent="0.2">
      <c r="A204" s="3">
        <f t="shared" si="3"/>
        <v>41111</v>
      </c>
      <c r="B204" s="4">
        <v>1107392.8700000001</v>
      </c>
    </row>
    <row r="205" spans="1:2" x14ac:dyDescent="0.2">
      <c r="A205" s="3">
        <f t="shared" si="3"/>
        <v>41112</v>
      </c>
      <c r="B205" s="4">
        <v>800469</v>
      </c>
    </row>
    <row r="206" spans="1:2" x14ac:dyDescent="0.2">
      <c r="A206" s="3">
        <f t="shared" si="3"/>
        <v>41113</v>
      </c>
      <c r="B206" s="4">
        <v>2140679.5099999998</v>
      </c>
    </row>
    <row r="207" spans="1:2" x14ac:dyDescent="0.2">
      <c r="A207" s="3">
        <f t="shared" si="3"/>
        <v>41114</v>
      </c>
      <c r="B207" s="4">
        <v>2007126.92</v>
      </c>
    </row>
    <row r="208" spans="1:2" x14ac:dyDescent="0.2">
      <c r="A208" s="3">
        <f t="shared" si="3"/>
        <v>41115</v>
      </c>
      <c r="B208" s="4">
        <v>1713841.51</v>
      </c>
    </row>
    <row r="209" spans="1:2" x14ac:dyDescent="0.2">
      <c r="A209" s="3">
        <f t="shared" si="3"/>
        <v>41116</v>
      </c>
      <c r="B209" s="4">
        <v>1732720.5</v>
      </c>
    </row>
    <row r="210" spans="1:2" x14ac:dyDescent="0.2">
      <c r="A210" s="3">
        <f t="shared" si="3"/>
        <v>41117</v>
      </c>
      <c r="B210" s="4">
        <v>1810001.81</v>
      </c>
    </row>
    <row r="211" spans="1:2" x14ac:dyDescent="0.2">
      <c r="A211" s="3">
        <f t="shared" si="3"/>
        <v>41118</v>
      </c>
      <c r="B211" s="4">
        <v>1221707.21</v>
      </c>
    </row>
    <row r="212" spans="1:2" x14ac:dyDescent="0.2">
      <c r="A212" s="3">
        <f t="shared" si="3"/>
        <v>41119</v>
      </c>
      <c r="B212" s="4">
        <v>800625.16</v>
      </c>
    </row>
    <row r="213" spans="1:2" x14ac:dyDescent="0.2">
      <c r="A213" s="3">
        <f t="shared" si="3"/>
        <v>41120</v>
      </c>
      <c r="B213" s="4">
        <v>3028003.73</v>
      </c>
    </row>
    <row r="214" spans="1:2" x14ac:dyDescent="0.2">
      <c r="A214" s="3">
        <f t="shared" si="3"/>
        <v>41121</v>
      </c>
      <c r="B214" s="4">
        <v>2076010.56</v>
      </c>
    </row>
    <row r="215" spans="1:2" x14ac:dyDescent="0.2">
      <c r="A215" s="3">
        <f t="shared" si="3"/>
        <v>41122</v>
      </c>
      <c r="B215" s="4">
        <v>1671667.92</v>
      </c>
    </row>
    <row r="216" spans="1:2" x14ac:dyDescent="0.2">
      <c r="A216" s="3">
        <f t="shared" si="3"/>
        <v>41123</v>
      </c>
      <c r="B216" s="4">
        <v>1708701.02</v>
      </c>
    </row>
    <row r="217" spans="1:2" x14ac:dyDescent="0.2">
      <c r="A217" s="3">
        <f t="shared" si="3"/>
        <v>41124</v>
      </c>
      <c r="B217" s="4">
        <v>1823906.0699999998</v>
      </c>
    </row>
    <row r="218" spans="1:2" x14ac:dyDescent="0.2">
      <c r="A218" s="3">
        <f t="shared" si="3"/>
        <v>41125</v>
      </c>
      <c r="B218" s="4">
        <v>1173649.1000000001</v>
      </c>
    </row>
    <row r="219" spans="1:2" x14ac:dyDescent="0.2">
      <c r="A219" s="3">
        <f t="shared" si="3"/>
        <v>41126</v>
      </c>
      <c r="B219" s="4">
        <v>800854.91</v>
      </c>
    </row>
    <row r="220" spans="1:2" x14ac:dyDescent="0.2">
      <c r="A220" s="3">
        <f t="shared" si="3"/>
        <v>41127</v>
      </c>
      <c r="B220" s="4">
        <v>2263964.29</v>
      </c>
    </row>
    <row r="221" spans="1:2" x14ac:dyDescent="0.2">
      <c r="A221" s="3">
        <f t="shared" si="3"/>
        <v>41128</v>
      </c>
      <c r="B221" s="4">
        <v>1846214.73</v>
      </c>
    </row>
    <row r="222" spans="1:2" x14ac:dyDescent="0.2">
      <c r="A222" s="3">
        <f t="shared" si="3"/>
        <v>41129</v>
      </c>
      <c r="B222" s="4">
        <v>1673876.1400000001</v>
      </c>
    </row>
    <row r="223" spans="1:2" x14ac:dyDescent="0.2">
      <c r="A223" s="3">
        <f t="shared" si="3"/>
        <v>41130</v>
      </c>
      <c r="B223" s="4">
        <v>1595540.44</v>
      </c>
    </row>
    <row r="224" spans="1:2" x14ac:dyDescent="0.2">
      <c r="A224" s="3">
        <f t="shared" si="3"/>
        <v>41131</v>
      </c>
      <c r="B224" s="4">
        <v>1650303.13</v>
      </c>
    </row>
    <row r="225" spans="1:2" x14ac:dyDescent="0.2">
      <c r="A225" s="3">
        <f t="shared" si="3"/>
        <v>41132</v>
      </c>
      <c r="B225" s="4">
        <v>1137940.33</v>
      </c>
    </row>
    <row r="226" spans="1:2" x14ac:dyDescent="0.2">
      <c r="A226" s="3">
        <f t="shared" si="3"/>
        <v>41133</v>
      </c>
      <c r="B226" s="4">
        <v>801569.04</v>
      </c>
    </row>
    <row r="227" spans="1:2" x14ac:dyDescent="0.2">
      <c r="A227" s="3">
        <f t="shared" si="3"/>
        <v>41134</v>
      </c>
      <c r="B227" s="4">
        <v>2243416.7599999998</v>
      </c>
    </row>
    <row r="228" spans="1:2" x14ac:dyDescent="0.2">
      <c r="A228" s="3">
        <f t="shared" si="3"/>
        <v>41135</v>
      </c>
      <c r="B228" s="4">
        <v>1878405.73</v>
      </c>
    </row>
    <row r="229" spans="1:2" x14ac:dyDescent="0.2">
      <c r="A229" s="3">
        <f t="shared" si="3"/>
        <v>41136</v>
      </c>
      <c r="B229" s="4">
        <v>1587595.3900000001</v>
      </c>
    </row>
    <row r="230" spans="1:2" x14ac:dyDescent="0.2">
      <c r="A230" s="3">
        <f t="shared" si="3"/>
        <v>41137</v>
      </c>
      <c r="B230" s="4">
        <v>1625174.76</v>
      </c>
    </row>
    <row r="231" spans="1:2" x14ac:dyDescent="0.2">
      <c r="A231" s="3">
        <f t="shared" si="3"/>
        <v>41138</v>
      </c>
      <c r="B231" s="4">
        <v>1596940.9300000002</v>
      </c>
    </row>
    <row r="232" spans="1:2" x14ac:dyDescent="0.2">
      <c r="A232" s="3">
        <f t="shared" si="3"/>
        <v>41139</v>
      </c>
      <c r="B232" s="4">
        <v>1094379.1099999999</v>
      </c>
    </row>
    <row r="233" spans="1:2" x14ac:dyDescent="0.2">
      <c r="A233" s="3">
        <f t="shared" si="3"/>
        <v>41140</v>
      </c>
      <c r="B233" s="4">
        <v>801573.71</v>
      </c>
    </row>
    <row r="234" spans="1:2" x14ac:dyDescent="0.2">
      <c r="A234" s="3">
        <f t="shared" si="3"/>
        <v>41141</v>
      </c>
      <c r="B234" s="4">
        <v>1935689.94</v>
      </c>
    </row>
    <row r="235" spans="1:2" x14ac:dyDescent="0.2">
      <c r="A235" s="3">
        <f t="shared" si="3"/>
        <v>41142</v>
      </c>
      <c r="B235" s="4">
        <v>1747511.3399999999</v>
      </c>
    </row>
    <row r="236" spans="1:2" x14ac:dyDescent="0.2">
      <c r="A236" s="3">
        <f t="shared" si="3"/>
        <v>41143</v>
      </c>
      <c r="B236" s="4">
        <v>1675750.6099999999</v>
      </c>
    </row>
    <row r="237" spans="1:2" x14ac:dyDescent="0.2">
      <c r="A237" s="3">
        <f t="shared" si="3"/>
        <v>41144</v>
      </c>
      <c r="B237" s="4">
        <v>1636997.71</v>
      </c>
    </row>
    <row r="238" spans="1:2" x14ac:dyDescent="0.2">
      <c r="A238" s="3">
        <f t="shared" si="3"/>
        <v>41145</v>
      </c>
      <c r="B238" s="4">
        <v>1691708.65</v>
      </c>
    </row>
    <row r="239" spans="1:2" x14ac:dyDescent="0.2">
      <c r="A239" s="3">
        <f t="shared" si="3"/>
        <v>41146</v>
      </c>
      <c r="B239" s="4">
        <v>1134888.8599999999</v>
      </c>
    </row>
    <row r="240" spans="1:2" x14ac:dyDescent="0.2">
      <c r="A240" s="3">
        <f t="shared" si="3"/>
        <v>41147</v>
      </c>
      <c r="B240" s="4">
        <v>802766.6</v>
      </c>
    </row>
    <row r="241" spans="1:2" x14ac:dyDescent="0.2">
      <c r="A241" s="3">
        <f t="shared" si="3"/>
        <v>41148</v>
      </c>
      <c r="B241" s="4">
        <v>2282976.73</v>
      </c>
    </row>
    <row r="242" spans="1:2" x14ac:dyDescent="0.2">
      <c r="A242" s="3">
        <f t="shared" si="3"/>
        <v>41149</v>
      </c>
      <c r="B242" s="4">
        <v>1730549.51</v>
      </c>
    </row>
    <row r="243" spans="1:2" x14ac:dyDescent="0.2">
      <c r="A243" s="3">
        <f t="shared" si="3"/>
        <v>41150</v>
      </c>
      <c r="B243" s="4">
        <v>2384790.6399999997</v>
      </c>
    </row>
    <row r="244" spans="1:2" x14ac:dyDescent="0.2">
      <c r="A244" s="3">
        <f t="shared" si="3"/>
        <v>41151</v>
      </c>
      <c r="B244" s="4">
        <v>1935293.12</v>
      </c>
    </row>
    <row r="245" spans="1:2" x14ac:dyDescent="0.2">
      <c r="A245" s="3">
        <f t="shared" si="3"/>
        <v>41152</v>
      </c>
      <c r="B245" s="4">
        <v>1876057.01</v>
      </c>
    </row>
    <row r="246" spans="1:2" x14ac:dyDescent="0.2">
      <c r="A246" s="3">
        <f t="shared" si="3"/>
        <v>41153</v>
      </c>
      <c r="B246" s="4">
        <v>1199466.2</v>
      </c>
    </row>
    <row r="247" spans="1:2" x14ac:dyDescent="0.2">
      <c r="A247" s="3">
        <f t="shared" si="3"/>
        <v>41154</v>
      </c>
      <c r="B247" s="4">
        <v>800852</v>
      </c>
    </row>
    <row r="248" spans="1:2" x14ac:dyDescent="0.2">
      <c r="A248" s="3">
        <f t="shared" si="3"/>
        <v>41155</v>
      </c>
      <c r="B248" s="4">
        <v>2328765.8899999997</v>
      </c>
    </row>
    <row r="249" spans="1:2" x14ac:dyDescent="0.2">
      <c r="A249" s="3">
        <f t="shared" si="3"/>
        <v>41156</v>
      </c>
      <c r="B249" s="4">
        <v>2068879.04</v>
      </c>
    </row>
    <row r="250" spans="1:2" x14ac:dyDescent="0.2">
      <c r="A250" s="3">
        <f t="shared" si="3"/>
        <v>41157</v>
      </c>
      <c r="B250" s="4">
        <v>1937346.89</v>
      </c>
    </row>
    <row r="251" spans="1:2" x14ac:dyDescent="0.2">
      <c r="A251" s="3">
        <f t="shared" si="3"/>
        <v>41158</v>
      </c>
      <c r="B251" s="4">
        <v>1871963.56</v>
      </c>
    </row>
    <row r="252" spans="1:2" x14ac:dyDescent="0.2">
      <c r="A252" s="3">
        <f t="shared" si="3"/>
        <v>41159</v>
      </c>
      <c r="B252" s="4">
        <v>1724863.72</v>
      </c>
    </row>
    <row r="253" spans="1:2" x14ac:dyDescent="0.2">
      <c r="A253" s="3">
        <f t="shared" si="3"/>
        <v>41160</v>
      </c>
      <c r="B253" s="4">
        <v>853686.22</v>
      </c>
    </row>
    <row r="254" spans="1:2" x14ac:dyDescent="0.2">
      <c r="A254" s="3">
        <f t="shared" si="3"/>
        <v>41161</v>
      </c>
      <c r="B254" s="4">
        <v>0</v>
      </c>
    </row>
    <row r="255" spans="1:2" x14ac:dyDescent="0.2">
      <c r="A255" s="3">
        <f t="shared" si="3"/>
        <v>41162</v>
      </c>
      <c r="B255" s="4">
        <v>2359025.42</v>
      </c>
    </row>
    <row r="256" spans="1:2" x14ac:dyDescent="0.2">
      <c r="A256" s="3">
        <f t="shared" si="3"/>
        <v>41163</v>
      </c>
      <c r="B256" s="4">
        <v>2159395.71</v>
      </c>
    </row>
    <row r="257" spans="1:2" x14ac:dyDescent="0.2">
      <c r="A257" s="3">
        <f t="shared" si="3"/>
        <v>41164</v>
      </c>
      <c r="B257" s="4">
        <v>1716735.5899999999</v>
      </c>
    </row>
    <row r="258" spans="1:2" x14ac:dyDescent="0.2">
      <c r="A258" s="3">
        <f t="shared" si="3"/>
        <v>41165</v>
      </c>
      <c r="B258" s="4">
        <v>1613507.87</v>
      </c>
    </row>
    <row r="259" spans="1:2" x14ac:dyDescent="0.2">
      <c r="A259" s="3">
        <f t="shared" si="3"/>
        <v>41166</v>
      </c>
      <c r="B259" s="4">
        <v>1432697.79</v>
      </c>
    </row>
    <row r="260" spans="1:2" x14ac:dyDescent="0.2">
      <c r="A260" s="3">
        <f t="shared" ref="A260:A323" si="4">+A259+1</f>
        <v>41167</v>
      </c>
      <c r="B260" s="4">
        <v>800072</v>
      </c>
    </row>
    <row r="261" spans="1:2" x14ac:dyDescent="0.2">
      <c r="A261" s="3">
        <f t="shared" si="4"/>
        <v>41168</v>
      </c>
      <c r="B261" s="4">
        <v>801917.75</v>
      </c>
    </row>
    <row r="262" spans="1:2" x14ac:dyDescent="0.2">
      <c r="A262" s="3">
        <f t="shared" si="4"/>
        <v>41169</v>
      </c>
      <c r="B262" s="4">
        <v>1942768.01</v>
      </c>
    </row>
    <row r="263" spans="1:2" x14ac:dyDescent="0.2">
      <c r="A263" s="3">
        <f t="shared" si="4"/>
        <v>41170</v>
      </c>
      <c r="B263" s="4">
        <v>1872402.56</v>
      </c>
    </row>
    <row r="264" spans="1:2" x14ac:dyDescent="0.2">
      <c r="A264" s="3">
        <f t="shared" si="4"/>
        <v>41171</v>
      </c>
      <c r="B264" s="4">
        <v>1723632.85</v>
      </c>
    </row>
    <row r="265" spans="1:2" x14ac:dyDescent="0.2">
      <c r="A265" s="3">
        <f t="shared" si="4"/>
        <v>41172</v>
      </c>
      <c r="B265" s="4">
        <v>1683421.22</v>
      </c>
    </row>
    <row r="266" spans="1:2" x14ac:dyDescent="0.2">
      <c r="A266" s="3">
        <f t="shared" si="4"/>
        <v>41173</v>
      </c>
      <c r="B266" s="4">
        <v>1863446</v>
      </c>
    </row>
    <row r="267" spans="1:2" x14ac:dyDescent="0.2">
      <c r="A267" s="3">
        <f t="shared" si="4"/>
        <v>41174</v>
      </c>
      <c r="B267" s="4">
        <v>1144188.6200000001</v>
      </c>
    </row>
    <row r="268" spans="1:2" x14ac:dyDescent="0.2">
      <c r="A268" s="3">
        <f t="shared" si="4"/>
        <v>41175</v>
      </c>
      <c r="B268" s="4">
        <v>801282</v>
      </c>
    </row>
    <row r="269" spans="1:2" x14ac:dyDescent="0.2">
      <c r="A269" s="3">
        <f t="shared" si="4"/>
        <v>41176</v>
      </c>
      <c r="B269" s="4">
        <v>2127434.96</v>
      </c>
    </row>
    <row r="270" spans="1:2" x14ac:dyDescent="0.2">
      <c r="A270" s="3">
        <f t="shared" si="4"/>
        <v>41177</v>
      </c>
      <c r="B270" s="4">
        <v>1893469.47</v>
      </c>
    </row>
    <row r="271" spans="1:2" x14ac:dyDescent="0.2">
      <c r="A271" s="3">
        <f t="shared" si="4"/>
        <v>41178</v>
      </c>
      <c r="B271" s="4">
        <v>1716139.17</v>
      </c>
    </row>
    <row r="272" spans="1:2" x14ac:dyDescent="0.2">
      <c r="A272" s="3">
        <f t="shared" si="4"/>
        <v>41179</v>
      </c>
      <c r="B272" s="4">
        <v>1893480.55</v>
      </c>
    </row>
    <row r="273" spans="1:2" x14ac:dyDescent="0.2">
      <c r="A273" s="3">
        <f t="shared" si="4"/>
        <v>41180</v>
      </c>
      <c r="B273" s="4">
        <v>2733007.37</v>
      </c>
    </row>
    <row r="274" spans="1:2" x14ac:dyDescent="0.2">
      <c r="A274" s="3">
        <f t="shared" si="4"/>
        <v>41181</v>
      </c>
      <c r="B274" s="4">
        <v>1145714.71</v>
      </c>
    </row>
    <row r="275" spans="1:2" x14ac:dyDescent="0.2">
      <c r="A275" s="3">
        <f t="shared" si="4"/>
        <v>41182</v>
      </c>
      <c r="B275" s="4">
        <v>1031488.76</v>
      </c>
    </row>
    <row r="276" spans="1:2" x14ac:dyDescent="0.2">
      <c r="A276" s="3">
        <f t="shared" si="4"/>
        <v>41183</v>
      </c>
      <c r="B276" s="4">
        <v>2055917.16</v>
      </c>
    </row>
    <row r="277" spans="1:2" x14ac:dyDescent="0.2">
      <c r="A277" s="3">
        <f t="shared" si="4"/>
        <v>41184</v>
      </c>
      <c r="B277" s="4">
        <v>1984012.92</v>
      </c>
    </row>
    <row r="278" spans="1:2" x14ac:dyDescent="0.2">
      <c r="A278" s="3">
        <f t="shared" si="4"/>
        <v>41185</v>
      </c>
      <c r="B278" s="4">
        <v>1893732.64</v>
      </c>
    </row>
    <row r="279" spans="1:2" x14ac:dyDescent="0.2">
      <c r="A279" s="3">
        <f t="shared" si="4"/>
        <v>41186</v>
      </c>
      <c r="B279" s="4">
        <v>1723845.73</v>
      </c>
    </row>
    <row r="280" spans="1:2" x14ac:dyDescent="0.2">
      <c r="A280" s="3">
        <f t="shared" si="4"/>
        <v>41187</v>
      </c>
      <c r="B280" s="4">
        <v>1693339.95</v>
      </c>
    </row>
    <row r="281" spans="1:2" x14ac:dyDescent="0.2">
      <c r="A281" s="3">
        <f t="shared" si="4"/>
        <v>41188</v>
      </c>
      <c r="B281" s="4">
        <v>1189727.69</v>
      </c>
    </row>
    <row r="282" spans="1:2" x14ac:dyDescent="0.2">
      <c r="A282" s="3">
        <f t="shared" si="4"/>
        <v>41189</v>
      </c>
      <c r="B282" s="4">
        <v>800115</v>
      </c>
    </row>
    <row r="283" spans="1:2" x14ac:dyDescent="0.2">
      <c r="A283" s="3">
        <f t="shared" si="4"/>
        <v>41190</v>
      </c>
      <c r="B283" s="4">
        <v>2054543.25</v>
      </c>
    </row>
    <row r="284" spans="1:2" x14ac:dyDescent="0.2">
      <c r="A284" s="3">
        <f t="shared" si="4"/>
        <v>41191</v>
      </c>
      <c r="B284" s="4">
        <v>1778160.6400000001</v>
      </c>
    </row>
    <row r="285" spans="1:2" x14ac:dyDescent="0.2">
      <c r="A285" s="3">
        <f t="shared" si="4"/>
        <v>41192</v>
      </c>
      <c r="B285" s="4">
        <v>1724695.7</v>
      </c>
    </row>
    <row r="286" spans="1:2" x14ac:dyDescent="0.2">
      <c r="A286" s="3">
        <f t="shared" si="4"/>
        <v>41193</v>
      </c>
      <c r="B286" s="4">
        <v>1810243.44</v>
      </c>
    </row>
    <row r="287" spans="1:2" x14ac:dyDescent="0.2">
      <c r="A287" s="3">
        <f t="shared" si="4"/>
        <v>41194</v>
      </c>
      <c r="B287" s="4">
        <v>1690605.3599999999</v>
      </c>
    </row>
    <row r="288" spans="1:2" x14ac:dyDescent="0.2">
      <c r="A288" s="3">
        <f t="shared" si="4"/>
        <v>41195</v>
      </c>
      <c r="B288" s="4">
        <v>1168908.47</v>
      </c>
    </row>
    <row r="289" spans="1:2" x14ac:dyDescent="0.2">
      <c r="A289" s="3">
        <f t="shared" si="4"/>
        <v>41196</v>
      </c>
      <c r="B289" s="4">
        <v>0</v>
      </c>
    </row>
    <row r="290" spans="1:2" x14ac:dyDescent="0.2">
      <c r="A290" s="3">
        <f t="shared" si="4"/>
        <v>41197</v>
      </c>
      <c r="B290" s="4">
        <v>2285390.5</v>
      </c>
    </row>
    <row r="291" spans="1:2" x14ac:dyDescent="0.2">
      <c r="A291" s="3">
        <f t="shared" si="4"/>
        <v>41198</v>
      </c>
      <c r="B291" s="4">
        <v>2141370.84</v>
      </c>
    </row>
    <row r="292" spans="1:2" x14ac:dyDescent="0.2">
      <c r="A292" s="3">
        <f t="shared" si="4"/>
        <v>41199</v>
      </c>
      <c r="B292" s="4">
        <v>1781893.87</v>
      </c>
    </row>
    <row r="293" spans="1:2" x14ac:dyDescent="0.2">
      <c r="A293" s="3">
        <f t="shared" si="4"/>
        <v>41200</v>
      </c>
      <c r="B293" s="4">
        <v>1731811.96</v>
      </c>
    </row>
    <row r="294" spans="1:2" x14ac:dyDescent="0.2">
      <c r="A294" s="3">
        <f t="shared" si="4"/>
        <v>41201</v>
      </c>
      <c r="B294" s="4">
        <v>1760466</v>
      </c>
    </row>
    <row r="295" spans="1:2" x14ac:dyDescent="0.2">
      <c r="A295" s="3">
        <f t="shared" si="4"/>
        <v>41202</v>
      </c>
      <c r="B295" s="4">
        <v>801508.27</v>
      </c>
    </row>
    <row r="296" spans="1:2" x14ac:dyDescent="0.2">
      <c r="A296" s="3">
        <f t="shared" si="4"/>
        <v>41203</v>
      </c>
      <c r="B296" s="4">
        <v>802083</v>
      </c>
    </row>
    <row r="297" spans="1:2" x14ac:dyDescent="0.2">
      <c r="A297" s="3">
        <f t="shared" si="4"/>
        <v>41204</v>
      </c>
      <c r="B297" s="4">
        <v>2116464.27</v>
      </c>
    </row>
    <row r="298" spans="1:2" x14ac:dyDescent="0.2">
      <c r="A298" s="3">
        <f t="shared" si="4"/>
        <v>41205</v>
      </c>
      <c r="B298" s="4">
        <v>1874214.21</v>
      </c>
    </row>
    <row r="299" spans="1:2" x14ac:dyDescent="0.2">
      <c r="A299" s="3">
        <f t="shared" si="4"/>
        <v>41206</v>
      </c>
      <c r="B299" s="4">
        <v>1604240.8399999999</v>
      </c>
    </row>
    <row r="300" spans="1:2" x14ac:dyDescent="0.2">
      <c r="A300" s="3">
        <f t="shared" si="4"/>
        <v>41207</v>
      </c>
      <c r="B300" s="4">
        <v>1614845.19</v>
      </c>
    </row>
    <row r="301" spans="1:2" x14ac:dyDescent="0.2">
      <c r="A301" s="3">
        <f t="shared" si="4"/>
        <v>41208</v>
      </c>
      <c r="B301" s="4">
        <v>1832093.4300000002</v>
      </c>
    </row>
    <row r="302" spans="1:2" x14ac:dyDescent="0.2">
      <c r="A302" s="3">
        <f t="shared" si="4"/>
        <v>41209</v>
      </c>
      <c r="B302" s="4">
        <v>1502242.77</v>
      </c>
    </row>
    <row r="303" spans="1:2" x14ac:dyDescent="0.2">
      <c r="A303" s="3">
        <f t="shared" si="4"/>
        <v>41210</v>
      </c>
      <c r="B303" s="4">
        <v>802907</v>
      </c>
    </row>
    <row r="304" spans="1:2" x14ac:dyDescent="0.2">
      <c r="A304" s="3">
        <f t="shared" si="4"/>
        <v>41211</v>
      </c>
      <c r="B304" s="4">
        <v>2352552.12</v>
      </c>
    </row>
    <row r="305" spans="1:2" x14ac:dyDescent="0.2">
      <c r="A305" s="3">
        <f t="shared" si="4"/>
        <v>41212</v>
      </c>
      <c r="B305" s="4">
        <v>2706203.29</v>
      </c>
    </row>
    <row r="306" spans="1:2" x14ac:dyDescent="0.2">
      <c r="A306" s="3">
        <f t="shared" si="4"/>
        <v>41213</v>
      </c>
      <c r="B306" s="4">
        <v>1866355.18</v>
      </c>
    </row>
    <row r="307" spans="1:2" x14ac:dyDescent="0.2">
      <c r="A307" s="3">
        <f t="shared" si="4"/>
        <v>41214</v>
      </c>
      <c r="B307" s="4">
        <v>892463.4</v>
      </c>
    </row>
    <row r="308" spans="1:2" x14ac:dyDescent="0.2">
      <c r="A308" s="3">
        <f t="shared" si="4"/>
        <v>41215</v>
      </c>
      <c r="B308" s="4">
        <v>1687683.22</v>
      </c>
    </row>
    <row r="309" spans="1:2" x14ac:dyDescent="0.2">
      <c r="A309" s="3">
        <f t="shared" si="4"/>
        <v>41216</v>
      </c>
      <c r="B309" s="4">
        <v>853413.68</v>
      </c>
    </row>
    <row r="310" spans="1:2" x14ac:dyDescent="0.2">
      <c r="A310" s="3">
        <f t="shared" si="4"/>
        <v>41217</v>
      </c>
      <c r="B310" s="4">
        <v>0</v>
      </c>
    </row>
    <row r="311" spans="1:2" x14ac:dyDescent="0.2">
      <c r="A311" s="3">
        <f t="shared" si="4"/>
        <v>41218</v>
      </c>
      <c r="B311" s="4">
        <v>2806315.3899999997</v>
      </c>
    </row>
    <row r="312" spans="1:2" x14ac:dyDescent="0.2">
      <c r="A312" s="3">
        <f t="shared" si="4"/>
        <v>41219</v>
      </c>
      <c r="B312" s="4">
        <v>2299754.6399999997</v>
      </c>
    </row>
    <row r="313" spans="1:2" x14ac:dyDescent="0.2">
      <c r="A313" s="3">
        <f t="shared" si="4"/>
        <v>41220</v>
      </c>
      <c r="B313" s="4">
        <v>1687086.48</v>
      </c>
    </row>
    <row r="314" spans="1:2" x14ac:dyDescent="0.2">
      <c r="A314" s="3">
        <f t="shared" si="4"/>
        <v>41221</v>
      </c>
      <c r="B314" s="4">
        <v>1686570.6800000002</v>
      </c>
    </row>
    <row r="315" spans="1:2" x14ac:dyDescent="0.2">
      <c r="A315" s="3">
        <f t="shared" si="4"/>
        <v>41222</v>
      </c>
      <c r="B315" s="4">
        <v>1743025.88</v>
      </c>
    </row>
    <row r="316" spans="1:2" x14ac:dyDescent="0.2">
      <c r="A316" s="3">
        <f t="shared" si="4"/>
        <v>41223</v>
      </c>
      <c r="B316" s="4">
        <v>1254549.42</v>
      </c>
    </row>
    <row r="317" spans="1:2" x14ac:dyDescent="0.2">
      <c r="A317" s="3">
        <f t="shared" si="4"/>
        <v>41224</v>
      </c>
      <c r="B317" s="4">
        <v>0</v>
      </c>
    </row>
    <row r="318" spans="1:2" x14ac:dyDescent="0.2">
      <c r="A318" s="3">
        <f t="shared" si="4"/>
        <v>41225</v>
      </c>
      <c r="B318" s="4">
        <v>2506240.09</v>
      </c>
    </row>
    <row r="319" spans="1:2" x14ac:dyDescent="0.2">
      <c r="A319" s="3">
        <f t="shared" si="4"/>
        <v>41226</v>
      </c>
      <c r="B319" s="4">
        <v>2162037.1799999997</v>
      </c>
    </row>
    <row r="320" spans="1:2" x14ac:dyDescent="0.2">
      <c r="A320" s="3">
        <f t="shared" si="4"/>
        <v>41227</v>
      </c>
      <c r="B320" s="4">
        <v>1764643.1099999999</v>
      </c>
    </row>
    <row r="321" spans="1:2" x14ac:dyDescent="0.2">
      <c r="A321" s="3">
        <f t="shared" si="4"/>
        <v>41228</v>
      </c>
      <c r="B321" s="4">
        <v>1674005.8</v>
      </c>
    </row>
    <row r="322" spans="1:2" x14ac:dyDescent="0.2">
      <c r="A322" s="3">
        <f t="shared" si="4"/>
        <v>41229</v>
      </c>
      <c r="B322" s="4">
        <v>1692297.6800000002</v>
      </c>
    </row>
    <row r="323" spans="1:2" x14ac:dyDescent="0.2">
      <c r="A323" s="3">
        <f t="shared" si="4"/>
        <v>41230</v>
      </c>
      <c r="B323" s="4">
        <v>1076628.04</v>
      </c>
    </row>
    <row r="324" spans="1:2" x14ac:dyDescent="0.2">
      <c r="A324" s="3">
        <f t="shared" ref="A324:A387" si="5">+A323+1</f>
        <v>41231</v>
      </c>
      <c r="B324" s="4">
        <v>804080.89</v>
      </c>
    </row>
    <row r="325" spans="1:2" x14ac:dyDescent="0.2">
      <c r="A325" s="3">
        <f t="shared" si="5"/>
        <v>41232</v>
      </c>
      <c r="B325" s="4">
        <v>1942341</v>
      </c>
    </row>
    <row r="326" spans="1:2" x14ac:dyDescent="0.2">
      <c r="A326" s="3">
        <f t="shared" si="5"/>
        <v>41233</v>
      </c>
      <c r="B326" s="4">
        <v>1892130.15</v>
      </c>
    </row>
    <row r="327" spans="1:2" x14ac:dyDescent="0.2">
      <c r="A327" s="3">
        <f t="shared" si="5"/>
        <v>41234</v>
      </c>
      <c r="B327" s="4">
        <v>1686551.6099999999</v>
      </c>
    </row>
    <row r="328" spans="1:2" x14ac:dyDescent="0.2">
      <c r="A328" s="3">
        <f t="shared" si="5"/>
        <v>41235</v>
      </c>
      <c r="B328" s="4">
        <v>1764087.21</v>
      </c>
    </row>
    <row r="329" spans="1:2" x14ac:dyDescent="0.2">
      <c r="A329" s="3">
        <f t="shared" si="5"/>
        <v>41236</v>
      </c>
      <c r="B329" s="4">
        <v>1874381.35</v>
      </c>
    </row>
    <row r="330" spans="1:2" x14ac:dyDescent="0.2">
      <c r="A330" s="3">
        <f t="shared" si="5"/>
        <v>41237</v>
      </c>
      <c r="B330" s="4">
        <v>1133834.3900000001</v>
      </c>
    </row>
    <row r="331" spans="1:2" x14ac:dyDescent="0.2">
      <c r="A331" s="3">
        <f t="shared" si="5"/>
        <v>41238</v>
      </c>
      <c r="B331" s="4">
        <v>0</v>
      </c>
    </row>
    <row r="332" spans="1:2" x14ac:dyDescent="0.2">
      <c r="A332" s="3">
        <f t="shared" si="5"/>
        <v>41239</v>
      </c>
      <c r="B332" s="4">
        <v>2321580.75</v>
      </c>
    </row>
    <row r="333" spans="1:2" x14ac:dyDescent="0.2">
      <c r="A333" s="3">
        <f t="shared" si="5"/>
        <v>41240</v>
      </c>
      <c r="B333" s="4">
        <v>1879830.11</v>
      </c>
    </row>
    <row r="334" spans="1:2" x14ac:dyDescent="0.2">
      <c r="A334" s="3">
        <f t="shared" si="5"/>
        <v>41241</v>
      </c>
      <c r="B334" s="4">
        <v>1916444.77</v>
      </c>
    </row>
    <row r="335" spans="1:2" x14ac:dyDescent="0.2">
      <c r="A335" s="3">
        <f t="shared" si="5"/>
        <v>41242</v>
      </c>
      <c r="B335" s="4">
        <v>2580228.04</v>
      </c>
    </row>
    <row r="336" spans="1:2" x14ac:dyDescent="0.2">
      <c r="A336" s="3">
        <f t="shared" si="5"/>
        <v>41243</v>
      </c>
      <c r="B336" s="4">
        <v>2238499.2800000003</v>
      </c>
    </row>
    <row r="337" spans="1:2" x14ac:dyDescent="0.2">
      <c r="A337" s="3">
        <f t="shared" si="5"/>
        <v>41244</v>
      </c>
      <c r="B337" s="4">
        <v>1137997.8999999999</v>
      </c>
    </row>
    <row r="338" spans="1:2" x14ac:dyDescent="0.2">
      <c r="A338" s="3">
        <f t="shared" si="5"/>
        <v>41245</v>
      </c>
      <c r="B338" s="4">
        <v>800118</v>
      </c>
    </row>
    <row r="339" spans="1:2" x14ac:dyDescent="0.2">
      <c r="A339" s="3">
        <f t="shared" si="5"/>
        <v>41246</v>
      </c>
      <c r="B339" s="4">
        <v>2089866.5</v>
      </c>
    </row>
    <row r="340" spans="1:2" x14ac:dyDescent="0.2">
      <c r="A340" s="3">
        <f t="shared" si="5"/>
        <v>41247</v>
      </c>
      <c r="B340" s="4">
        <v>1977649.73</v>
      </c>
    </row>
    <row r="341" spans="1:2" x14ac:dyDescent="0.2">
      <c r="A341" s="3">
        <f t="shared" si="5"/>
        <v>41248</v>
      </c>
      <c r="B341" s="4">
        <v>1761240.52</v>
      </c>
    </row>
    <row r="342" spans="1:2" x14ac:dyDescent="0.2">
      <c r="A342" s="3">
        <f t="shared" si="5"/>
        <v>41249</v>
      </c>
      <c r="B342" s="4">
        <v>2179257.6</v>
      </c>
    </row>
    <row r="343" spans="1:2" x14ac:dyDescent="0.2">
      <c r="A343" s="3">
        <f t="shared" si="5"/>
        <v>41250</v>
      </c>
      <c r="B343" s="4">
        <v>1849541.66</v>
      </c>
    </row>
    <row r="344" spans="1:2" x14ac:dyDescent="0.2">
      <c r="A344" s="3">
        <f t="shared" si="5"/>
        <v>41251</v>
      </c>
      <c r="B344" s="4">
        <v>1133197.6299999999</v>
      </c>
    </row>
    <row r="345" spans="1:2" x14ac:dyDescent="0.2">
      <c r="A345" s="3">
        <f t="shared" si="5"/>
        <v>41252</v>
      </c>
      <c r="B345" s="4">
        <v>0</v>
      </c>
    </row>
    <row r="346" spans="1:2" x14ac:dyDescent="0.2">
      <c r="A346" s="3">
        <f t="shared" si="5"/>
        <v>41253</v>
      </c>
      <c r="B346" s="4">
        <v>2147068.92</v>
      </c>
    </row>
    <row r="347" spans="1:2" x14ac:dyDescent="0.2">
      <c r="A347" s="3">
        <f t="shared" si="5"/>
        <v>41254</v>
      </c>
      <c r="B347" s="4">
        <v>1721326.19</v>
      </c>
    </row>
    <row r="348" spans="1:2" x14ac:dyDescent="0.2">
      <c r="A348" s="3">
        <f t="shared" si="5"/>
        <v>41255</v>
      </c>
      <c r="B348" s="4">
        <v>1766533.1400000001</v>
      </c>
    </row>
    <row r="349" spans="1:2" x14ac:dyDescent="0.2">
      <c r="A349" s="3">
        <f t="shared" si="5"/>
        <v>41256</v>
      </c>
      <c r="B349" s="4">
        <v>1903563.4</v>
      </c>
    </row>
    <row r="350" spans="1:2" x14ac:dyDescent="0.2">
      <c r="A350" s="3">
        <f t="shared" si="5"/>
        <v>41257</v>
      </c>
      <c r="B350" s="4">
        <v>1620461.05</v>
      </c>
    </row>
    <row r="351" spans="1:2" x14ac:dyDescent="0.2">
      <c r="A351" s="3">
        <f t="shared" si="5"/>
        <v>41258</v>
      </c>
      <c r="B351" s="4">
        <v>1128094.17</v>
      </c>
    </row>
    <row r="352" spans="1:2" x14ac:dyDescent="0.2">
      <c r="A352" s="3">
        <f t="shared" si="5"/>
        <v>41259</v>
      </c>
      <c r="B352" s="4">
        <v>802861.01</v>
      </c>
    </row>
    <row r="353" spans="1:2" x14ac:dyDescent="0.2">
      <c r="A353" s="3">
        <f t="shared" si="5"/>
        <v>41260</v>
      </c>
      <c r="B353" s="4">
        <v>1968215.13</v>
      </c>
    </row>
    <row r="354" spans="1:2" x14ac:dyDescent="0.2">
      <c r="A354" s="3">
        <f t="shared" si="5"/>
        <v>41261</v>
      </c>
      <c r="B354" s="4">
        <v>1857480.51</v>
      </c>
    </row>
    <row r="355" spans="1:2" x14ac:dyDescent="0.2">
      <c r="A355" s="3">
        <f t="shared" si="5"/>
        <v>41262</v>
      </c>
      <c r="B355" s="4">
        <v>1693885.3399999999</v>
      </c>
    </row>
    <row r="356" spans="1:2" x14ac:dyDescent="0.2">
      <c r="A356" s="3">
        <f t="shared" si="5"/>
        <v>41263</v>
      </c>
      <c r="B356" s="4">
        <v>1801713.63</v>
      </c>
    </row>
    <row r="357" spans="1:2" x14ac:dyDescent="0.2">
      <c r="A357" s="3">
        <f t="shared" si="5"/>
        <v>41264</v>
      </c>
      <c r="B357" s="4">
        <v>1857231.52</v>
      </c>
    </row>
    <row r="358" spans="1:2" x14ac:dyDescent="0.2">
      <c r="A358" s="3">
        <f t="shared" si="5"/>
        <v>41265</v>
      </c>
      <c r="B358" s="4">
        <v>1252571.45</v>
      </c>
    </row>
    <row r="359" spans="1:2" x14ac:dyDescent="0.2">
      <c r="A359" s="3">
        <f t="shared" si="5"/>
        <v>41266</v>
      </c>
      <c r="B359" s="4">
        <v>0</v>
      </c>
    </row>
    <row r="360" spans="1:2" x14ac:dyDescent="0.2">
      <c r="A360" s="3">
        <f t="shared" si="5"/>
        <v>41267</v>
      </c>
      <c r="B360" s="4">
        <v>1447343.21</v>
      </c>
    </row>
    <row r="361" spans="1:2" x14ac:dyDescent="0.2">
      <c r="A361" s="3">
        <f t="shared" si="5"/>
        <v>41268</v>
      </c>
      <c r="B361" s="4">
        <v>0</v>
      </c>
    </row>
    <row r="362" spans="1:2" x14ac:dyDescent="0.2">
      <c r="A362" s="3">
        <f t="shared" si="5"/>
        <v>41269</v>
      </c>
      <c r="B362" s="4">
        <v>2082511.34</v>
      </c>
    </row>
    <row r="363" spans="1:2" x14ac:dyDescent="0.2">
      <c r="A363" s="3">
        <f t="shared" si="5"/>
        <v>41270</v>
      </c>
      <c r="B363" s="4">
        <v>2537689.96</v>
      </c>
    </row>
    <row r="364" spans="1:2" x14ac:dyDescent="0.2">
      <c r="A364" s="3">
        <f t="shared" si="5"/>
        <v>41271</v>
      </c>
      <c r="B364" s="4">
        <v>3071564.13</v>
      </c>
    </row>
    <row r="365" spans="1:2" x14ac:dyDescent="0.2">
      <c r="A365" s="3">
        <f t="shared" si="5"/>
        <v>41272</v>
      </c>
      <c r="B365" s="4">
        <v>1379023.33</v>
      </c>
    </row>
    <row r="366" spans="1:2" x14ac:dyDescent="0.2">
      <c r="A366" s="3">
        <f t="shared" si="5"/>
        <v>41273</v>
      </c>
      <c r="B366" s="4">
        <v>0</v>
      </c>
    </row>
    <row r="367" spans="1:2" x14ac:dyDescent="0.2">
      <c r="A367" s="3">
        <f t="shared" si="5"/>
        <v>41274</v>
      </c>
      <c r="B367" s="4">
        <v>1633333.35</v>
      </c>
    </row>
    <row r="368" spans="1:2" x14ac:dyDescent="0.2">
      <c r="A368" s="3">
        <f t="shared" si="5"/>
        <v>41275</v>
      </c>
      <c r="B368" s="4">
        <v>802224.53</v>
      </c>
    </row>
    <row r="369" spans="1:2" x14ac:dyDescent="0.2">
      <c r="A369" s="3">
        <f t="shared" si="5"/>
        <v>41276</v>
      </c>
      <c r="B369" s="4">
        <v>1930687.6</v>
      </c>
    </row>
    <row r="370" spans="1:2" x14ac:dyDescent="0.2">
      <c r="A370" s="3">
        <f t="shared" si="5"/>
        <v>41277</v>
      </c>
      <c r="B370" s="4">
        <v>2109227.3600000003</v>
      </c>
    </row>
    <row r="371" spans="1:2" x14ac:dyDescent="0.2">
      <c r="A371" s="3">
        <f t="shared" si="5"/>
        <v>41278</v>
      </c>
      <c r="B371" s="4">
        <v>1858141.47</v>
      </c>
    </row>
    <row r="372" spans="1:2" x14ac:dyDescent="0.2">
      <c r="A372" s="3">
        <f t="shared" si="5"/>
        <v>41279</v>
      </c>
      <c r="B372" s="4">
        <v>1354205.9100000001</v>
      </c>
    </row>
    <row r="373" spans="1:2" x14ac:dyDescent="0.2">
      <c r="A373" s="3">
        <f t="shared" si="5"/>
        <v>41280</v>
      </c>
      <c r="B373" s="4">
        <v>802940.35</v>
      </c>
    </row>
    <row r="374" spans="1:2" x14ac:dyDescent="0.2">
      <c r="A374" s="3">
        <f t="shared" si="5"/>
        <v>41281</v>
      </c>
      <c r="B374" s="4">
        <v>2235247.2000000002</v>
      </c>
    </row>
    <row r="375" spans="1:2" x14ac:dyDescent="0.2">
      <c r="A375" s="3">
        <f t="shared" si="5"/>
        <v>41282</v>
      </c>
      <c r="B375" s="4">
        <v>1911395.29</v>
      </c>
    </row>
    <row r="376" spans="1:2" x14ac:dyDescent="0.2">
      <c r="A376" s="3">
        <f t="shared" si="5"/>
        <v>41283</v>
      </c>
      <c r="B376" s="4">
        <v>1983648.57</v>
      </c>
    </row>
    <row r="377" spans="1:2" x14ac:dyDescent="0.2">
      <c r="A377" s="3">
        <f t="shared" si="5"/>
        <v>41284</v>
      </c>
      <c r="B377" s="4">
        <v>1793332.08</v>
      </c>
    </row>
    <row r="378" spans="1:2" x14ac:dyDescent="0.2">
      <c r="A378" s="3">
        <f t="shared" si="5"/>
        <v>41285</v>
      </c>
      <c r="B378" s="4">
        <v>1687947.44</v>
      </c>
    </row>
    <row r="379" spans="1:2" x14ac:dyDescent="0.2">
      <c r="A379" s="3">
        <f t="shared" si="5"/>
        <v>41286</v>
      </c>
      <c r="B379" s="4">
        <v>1139879.07</v>
      </c>
    </row>
    <row r="380" spans="1:2" x14ac:dyDescent="0.2">
      <c r="A380" s="3">
        <f t="shared" si="5"/>
        <v>41287</v>
      </c>
      <c r="B380" s="4">
        <v>993687.73</v>
      </c>
    </row>
    <row r="381" spans="1:2" x14ac:dyDescent="0.2">
      <c r="A381" s="3">
        <f t="shared" si="5"/>
        <v>41288</v>
      </c>
      <c r="B381" s="4">
        <v>1904903.1</v>
      </c>
    </row>
    <row r="382" spans="1:2" x14ac:dyDescent="0.2">
      <c r="A382" s="3">
        <f t="shared" si="5"/>
        <v>41289</v>
      </c>
      <c r="B382" s="4">
        <v>1871517.81</v>
      </c>
    </row>
    <row r="383" spans="1:2" x14ac:dyDescent="0.2">
      <c r="A383" s="3">
        <f t="shared" si="5"/>
        <v>41290</v>
      </c>
      <c r="B383" s="4">
        <v>1715275.95</v>
      </c>
    </row>
    <row r="384" spans="1:2" x14ac:dyDescent="0.2">
      <c r="A384" s="3">
        <f t="shared" si="5"/>
        <v>41291</v>
      </c>
      <c r="B384" s="4">
        <v>1630902.0899999999</v>
      </c>
    </row>
    <row r="385" spans="1:2" x14ac:dyDescent="0.2">
      <c r="A385" s="3">
        <f t="shared" si="5"/>
        <v>41292</v>
      </c>
      <c r="B385" s="4">
        <v>1591626.99</v>
      </c>
    </row>
    <row r="386" spans="1:2" x14ac:dyDescent="0.2">
      <c r="A386" s="3">
        <f t="shared" si="5"/>
        <v>41293</v>
      </c>
      <c r="B386" s="4">
        <v>840010.84</v>
      </c>
    </row>
    <row r="387" spans="1:2" x14ac:dyDescent="0.2">
      <c r="A387" s="3">
        <f t="shared" si="5"/>
        <v>41294</v>
      </c>
      <c r="B387" s="4">
        <v>801109.38</v>
      </c>
    </row>
    <row r="388" spans="1:2" x14ac:dyDescent="0.2">
      <c r="A388" s="3">
        <f t="shared" ref="A388:A451" si="6">+A387+1</f>
        <v>41295</v>
      </c>
      <c r="B388" s="4">
        <v>2237249.8600000003</v>
      </c>
    </row>
    <row r="389" spans="1:2" x14ac:dyDescent="0.2">
      <c r="A389" s="3">
        <f t="shared" si="6"/>
        <v>41296</v>
      </c>
      <c r="B389" s="4">
        <v>2034092.82</v>
      </c>
    </row>
    <row r="390" spans="1:2" x14ac:dyDescent="0.2">
      <c r="A390" s="3">
        <f t="shared" si="6"/>
        <v>41297</v>
      </c>
      <c r="B390" s="4">
        <v>1774935.01</v>
      </c>
    </row>
    <row r="391" spans="1:2" x14ac:dyDescent="0.2">
      <c r="A391" s="3">
        <f t="shared" si="6"/>
        <v>41298</v>
      </c>
      <c r="B391" s="4">
        <v>1550902.47</v>
      </c>
    </row>
    <row r="392" spans="1:2" x14ac:dyDescent="0.2">
      <c r="A392" s="3">
        <f t="shared" si="6"/>
        <v>41299</v>
      </c>
      <c r="B392" s="4">
        <v>1858920.5</v>
      </c>
    </row>
    <row r="393" spans="1:2" x14ac:dyDescent="0.2">
      <c r="A393" s="3">
        <f t="shared" si="6"/>
        <v>41300</v>
      </c>
      <c r="B393" s="4">
        <v>912504.34</v>
      </c>
    </row>
    <row r="394" spans="1:2" x14ac:dyDescent="0.2">
      <c r="A394" s="3">
        <f t="shared" si="6"/>
        <v>41301</v>
      </c>
      <c r="B394" s="4">
        <v>803340.81</v>
      </c>
    </row>
    <row r="395" spans="1:2" x14ac:dyDescent="0.2">
      <c r="A395" s="3">
        <f t="shared" si="6"/>
        <v>41302</v>
      </c>
      <c r="B395" s="4">
        <v>2452470.44</v>
      </c>
    </row>
    <row r="396" spans="1:2" x14ac:dyDescent="0.2">
      <c r="A396" s="3">
        <f t="shared" si="6"/>
        <v>41303</v>
      </c>
      <c r="B396" s="4">
        <v>1970124.64</v>
      </c>
    </row>
    <row r="397" spans="1:2" x14ac:dyDescent="0.2">
      <c r="A397" s="3">
        <f t="shared" si="6"/>
        <v>41304</v>
      </c>
      <c r="B397" s="4">
        <v>2084492.04</v>
      </c>
    </row>
    <row r="398" spans="1:2" x14ac:dyDescent="0.2">
      <c r="A398" s="3">
        <f t="shared" si="6"/>
        <v>41305</v>
      </c>
      <c r="B398" s="4">
        <v>2522046.42</v>
      </c>
    </row>
    <row r="399" spans="1:2" x14ac:dyDescent="0.2">
      <c r="A399" s="3">
        <f t="shared" si="6"/>
        <v>41306</v>
      </c>
      <c r="B399" s="4">
        <v>1889556.91</v>
      </c>
    </row>
    <row r="400" spans="1:2" x14ac:dyDescent="0.2">
      <c r="A400" s="3">
        <f t="shared" si="6"/>
        <v>41307</v>
      </c>
      <c r="B400" s="4">
        <v>1220974.6599999999</v>
      </c>
    </row>
    <row r="401" spans="1:2" x14ac:dyDescent="0.2">
      <c r="A401" s="3">
        <f t="shared" si="6"/>
        <v>41308</v>
      </c>
      <c r="B401" s="4">
        <v>801671.16</v>
      </c>
    </row>
    <row r="402" spans="1:2" x14ac:dyDescent="0.2">
      <c r="A402" s="3">
        <f t="shared" si="6"/>
        <v>41309</v>
      </c>
      <c r="B402" s="4">
        <v>2400558.6799999997</v>
      </c>
    </row>
    <row r="403" spans="1:2" x14ac:dyDescent="0.2">
      <c r="A403" s="3">
        <f t="shared" si="6"/>
        <v>41310</v>
      </c>
      <c r="B403" s="4">
        <v>2216675.91</v>
      </c>
    </row>
    <row r="404" spans="1:2" x14ac:dyDescent="0.2">
      <c r="A404" s="3">
        <f t="shared" si="6"/>
        <v>41311</v>
      </c>
      <c r="B404" s="4">
        <v>1898126.54</v>
      </c>
    </row>
    <row r="405" spans="1:2" x14ac:dyDescent="0.2">
      <c r="A405" s="3">
        <f t="shared" si="6"/>
        <v>41312</v>
      </c>
      <c r="B405" s="4">
        <v>1616548</v>
      </c>
    </row>
    <row r="406" spans="1:2" x14ac:dyDescent="0.2">
      <c r="A406" s="3">
        <f t="shared" si="6"/>
        <v>41313</v>
      </c>
      <c r="B406" s="4">
        <v>1687674.29</v>
      </c>
    </row>
    <row r="407" spans="1:2" x14ac:dyDescent="0.2">
      <c r="A407" s="3">
        <f t="shared" si="6"/>
        <v>41314</v>
      </c>
      <c r="B407" s="4">
        <v>1059709.5</v>
      </c>
    </row>
    <row r="408" spans="1:2" x14ac:dyDescent="0.2">
      <c r="A408" s="3">
        <f t="shared" si="6"/>
        <v>41315</v>
      </c>
      <c r="B408" s="4">
        <v>800641.77</v>
      </c>
    </row>
    <row r="409" spans="1:2" x14ac:dyDescent="0.2">
      <c r="A409" s="3">
        <f t="shared" si="6"/>
        <v>41316</v>
      </c>
      <c r="B409" s="4">
        <v>2053479.25</v>
      </c>
    </row>
    <row r="410" spans="1:2" x14ac:dyDescent="0.2">
      <c r="A410" s="3">
        <f t="shared" si="6"/>
        <v>41317</v>
      </c>
      <c r="B410" s="4">
        <v>1926817.97</v>
      </c>
    </row>
    <row r="411" spans="1:2" x14ac:dyDescent="0.2">
      <c r="A411" s="3">
        <f t="shared" si="6"/>
        <v>41318</v>
      </c>
      <c r="B411" s="4">
        <v>1746205.02</v>
      </c>
    </row>
    <row r="412" spans="1:2" x14ac:dyDescent="0.2">
      <c r="A412" s="3">
        <f t="shared" si="6"/>
        <v>41319</v>
      </c>
      <c r="B412" s="4">
        <v>1780033.03</v>
      </c>
    </row>
    <row r="413" spans="1:2" x14ac:dyDescent="0.2">
      <c r="A413" s="3">
        <f t="shared" si="6"/>
        <v>41320</v>
      </c>
      <c r="B413" s="4">
        <v>1762686.3900000001</v>
      </c>
    </row>
    <row r="414" spans="1:2" x14ac:dyDescent="0.2">
      <c r="A414" s="3">
        <f t="shared" si="6"/>
        <v>41321</v>
      </c>
      <c r="B414" s="4">
        <v>1171414.32</v>
      </c>
    </row>
    <row r="415" spans="1:2" x14ac:dyDescent="0.2">
      <c r="A415" s="3">
        <f t="shared" si="6"/>
        <v>41322</v>
      </c>
      <c r="B415" s="4">
        <v>801732.11</v>
      </c>
    </row>
    <row r="416" spans="1:2" x14ac:dyDescent="0.2">
      <c r="A416" s="3">
        <f t="shared" si="6"/>
        <v>41323</v>
      </c>
      <c r="B416" s="4">
        <v>2074662.89</v>
      </c>
    </row>
    <row r="417" spans="1:2" x14ac:dyDescent="0.2">
      <c r="A417" s="3">
        <f t="shared" si="6"/>
        <v>41324</v>
      </c>
      <c r="B417" s="4">
        <v>1771193.83</v>
      </c>
    </row>
    <row r="418" spans="1:2" x14ac:dyDescent="0.2">
      <c r="A418" s="3">
        <f t="shared" si="6"/>
        <v>41325</v>
      </c>
      <c r="B418" s="4">
        <v>1710106.65</v>
      </c>
    </row>
    <row r="419" spans="1:2" x14ac:dyDescent="0.2">
      <c r="A419" s="3">
        <f t="shared" si="6"/>
        <v>41326</v>
      </c>
      <c r="B419" s="4">
        <v>1690369.9</v>
      </c>
    </row>
    <row r="420" spans="1:2" x14ac:dyDescent="0.2">
      <c r="A420" s="3">
        <f t="shared" si="6"/>
        <v>41327</v>
      </c>
      <c r="B420" s="4">
        <v>1838258.92</v>
      </c>
    </row>
    <row r="421" spans="1:2" x14ac:dyDescent="0.2">
      <c r="A421" s="3">
        <f t="shared" si="6"/>
        <v>41328</v>
      </c>
      <c r="B421" s="4">
        <v>1242074.49</v>
      </c>
    </row>
    <row r="422" spans="1:2" x14ac:dyDescent="0.2">
      <c r="A422" s="3">
        <f t="shared" si="6"/>
        <v>41329</v>
      </c>
      <c r="B422" s="4">
        <v>802999.13</v>
      </c>
    </row>
    <row r="423" spans="1:2" x14ac:dyDescent="0.2">
      <c r="A423" s="3">
        <f t="shared" si="6"/>
        <v>41330</v>
      </c>
      <c r="B423" s="4">
        <v>2368866.2400000002</v>
      </c>
    </row>
    <row r="424" spans="1:2" x14ac:dyDescent="0.2">
      <c r="A424" s="3">
        <f t="shared" si="6"/>
        <v>41331</v>
      </c>
      <c r="B424" s="4">
        <v>2093876.79</v>
      </c>
    </row>
    <row r="425" spans="1:2" x14ac:dyDescent="0.2">
      <c r="A425" s="3">
        <f t="shared" si="6"/>
        <v>41332</v>
      </c>
      <c r="B425" s="4">
        <v>2742094.55</v>
      </c>
    </row>
    <row r="426" spans="1:2" x14ac:dyDescent="0.2">
      <c r="A426" s="3">
        <f t="shared" si="6"/>
        <v>41333</v>
      </c>
      <c r="B426" s="4">
        <v>2502368.21</v>
      </c>
    </row>
    <row r="427" spans="1:2" x14ac:dyDescent="0.2">
      <c r="A427" s="3">
        <f t="shared" si="6"/>
        <v>41334</v>
      </c>
      <c r="B427" s="4">
        <v>1907968.34</v>
      </c>
    </row>
    <row r="428" spans="1:2" x14ac:dyDescent="0.2">
      <c r="A428" s="3">
        <f t="shared" si="6"/>
        <v>41335</v>
      </c>
      <c r="B428" s="4">
        <v>1247239.5</v>
      </c>
    </row>
    <row r="429" spans="1:2" x14ac:dyDescent="0.2">
      <c r="A429" s="3">
        <f t="shared" si="6"/>
        <v>41336</v>
      </c>
      <c r="B429" s="4">
        <v>800699</v>
      </c>
    </row>
    <row r="430" spans="1:2" x14ac:dyDescent="0.2">
      <c r="A430" s="3">
        <f t="shared" si="6"/>
        <v>41337</v>
      </c>
      <c r="B430" s="4">
        <v>2563038.8200000003</v>
      </c>
    </row>
    <row r="431" spans="1:2" x14ac:dyDescent="0.2">
      <c r="A431" s="3">
        <f t="shared" si="6"/>
        <v>41338</v>
      </c>
      <c r="B431" s="4">
        <v>1948300.4</v>
      </c>
    </row>
    <row r="432" spans="1:2" x14ac:dyDescent="0.2">
      <c r="A432" s="3">
        <f t="shared" si="6"/>
        <v>41339</v>
      </c>
      <c r="B432" s="4">
        <v>1930924.49</v>
      </c>
    </row>
    <row r="433" spans="1:2" x14ac:dyDescent="0.2">
      <c r="A433" s="3">
        <f t="shared" si="6"/>
        <v>41340</v>
      </c>
      <c r="B433" s="4">
        <v>1758782.8900000001</v>
      </c>
    </row>
    <row r="434" spans="1:2" x14ac:dyDescent="0.2">
      <c r="A434" s="3">
        <f t="shared" si="6"/>
        <v>41341</v>
      </c>
      <c r="B434" s="4">
        <v>1597431.37</v>
      </c>
    </row>
    <row r="435" spans="1:2" x14ac:dyDescent="0.2">
      <c r="A435" s="3">
        <f t="shared" si="6"/>
        <v>41342</v>
      </c>
      <c r="B435" s="4">
        <v>1053817.58</v>
      </c>
    </row>
    <row r="436" spans="1:2" x14ac:dyDescent="0.2">
      <c r="A436" s="3">
        <f t="shared" si="6"/>
        <v>41343</v>
      </c>
      <c r="B436" s="4">
        <v>887104.67</v>
      </c>
    </row>
    <row r="437" spans="1:2" x14ac:dyDescent="0.2">
      <c r="A437" s="3">
        <f t="shared" si="6"/>
        <v>41344</v>
      </c>
      <c r="B437" s="4">
        <v>2127601.65</v>
      </c>
    </row>
    <row r="438" spans="1:2" x14ac:dyDescent="0.2">
      <c r="A438" s="3">
        <f t="shared" si="6"/>
        <v>41345</v>
      </c>
      <c r="B438" s="4">
        <v>1853135.78</v>
      </c>
    </row>
    <row r="439" spans="1:2" x14ac:dyDescent="0.2">
      <c r="A439" s="3">
        <f t="shared" si="6"/>
        <v>41346</v>
      </c>
      <c r="B439" s="4">
        <v>1658978.83</v>
      </c>
    </row>
    <row r="440" spans="1:2" x14ac:dyDescent="0.2">
      <c r="A440" s="3">
        <f t="shared" si="6"/>
        <v>41347</v>
      </c>
      <c r="B440" s="4">
        <v>1575686.06</v>
      </c>
    </row>
    <row r="441" spans="1:2" x14ac:dyDescent="0.2">
      <c r="A441" s="3">
        <f t="shared" si="6"/>
        <v>41348</v>
      </c>
      <c r="B441" s="4">
        <v>1566231.5699999998</v>
      </c>
    </row>
    <row r="442" spans="1:2" x14ac:dyDescent="0.2">
      <c r="A442" s="3">
        <f t="shared" si="6"/>
        <v>41349</v>
      </c>
      <c r="B442" s="4">
        <v>1113850.98</v>
      </c>
    </row>
    <row r="443" spans="1:2" x14ac:dyDescent="0.2">
      <c r="A443" s="3">
        <f t="shared" si="6"/>
        <v>41350</v>
      </c>
      <c r="B443" s="4">
        <v>801502.88</v>
      </c>
    </row>
    <row r="444" spans="1:2" x14ac:dyDescent="0.2">
      <c r="A444" s="3">
        <f t="shared" si="6"/>
        <v>41351</v>
      </c>
      <c r="B444" s="4">
        <v>2054759.63</v>
      </c>
    </row>
    <row r="445" spans="1:2" x14ac:dyDescent="0.2">
      <c r="A445" s="3">
        <f t="shared" si="6"/>
        <v>41352</v>
      </c>
      <c r="B445" s="4">
        <v>1767144.51</v>
      </c>
    </row>
    <row r="446" spans="1:2" x14ac:dyDescent="0.2">
      <c r="A446" s="3">
        <f t="shared" si="6"/>
        <v>41353</v>
      </c>
      <c r="B446" s="4">
        <v>1629276.69</v>
      </c>
    </row>
    <row r="447" spans="1:2" x14ac:dyDescent="0.2">
      <c r="A447" s="3">
        <f t="shared" si="6"/>
        <v>41354</v>
      </c>
      <c r="B447" s="4">
        <v>1697017.1</v>
      </c>
    </row>
    <row r="448" spans="1:2" x14ac:dyDescent="0.2">
      <c r="A448" s="3">
        <f t="shared" si="6"/>
        <v>41355</v>
      </c>
      <c r="B448" s="4">
        <v>2160382.27</v>
      </c>
    </row>
    <row r="449" spans="1:2" x14ac:dyDescent="0.2">
      <c r="A449" s="3">
        <f t="shared" si="6"/>
        <v>41356</v>
      </c>
      <c r="B449" s="4">
        <v>1390328.21</v>
      </c>
    </row>
    <row r="450" spans="1:2" x14ac:dyDescent="0.2">
      <c r="A450" s="3">
        <f t="shared" si="6"/>
        <v>41357</v>
      </c>
      <c r="B450" s="4">
        <v>800532.41</v>
      </c>
    </row>
    <row r="451" spans="1:2" x14ac:dyDescent="0.2">
      <c r="A451" s="3">
        <f t="shared" si="6"/>
        <v>41358</v>
      </c>
      <c r="B451" s="4">
        <v>3051981.7</v>
      </c>
    </row>
    <row r="452" spans="1:2" x14ac:dyDescent="0.2">
      <c r="A452" s="3">
        <f t="shared" ref="A452:A515" si="7">+A451+1</f>
        <v>41359</v>
      </c>
      <c r="B452" s="4">
        <v>2143055.35</v>
      </c>
    </row>
    <row r="453" spans="1:2" x14ac:dyDescent="0.2">
      <c r="A453" s="3">
        <f t="shared" si="7"/>
        <v>41360</v>
      </c>
      <c r="B453" s="4">
        <v>1568376.5699999998</v>
      </c>
    </row>
    <row r="454" spans="1:2" x14ac:dyDescent="0.2">
      <c r="A454" s="3">
        <f t="shared" si="7"/>
        <v>41361</v>
      </c>
      <c r="B454" s="4">
        <v>857403</v>
      </c>
    </row>
    <row r="455" spans="1:2" x14ac:dyDescent="0.2">
      <c r="A455" s="3">
        <f t="shared" si="7"/>
        <v>41362</v>
      </c>
      <c r="B455" s="4">
        <v>824008</v>
      </c>
    </row>
    <row r="456" spans="1:2" x14ac:dyDescent="0.2">
      <c r="A456" s="3">
        <f t="shared" si="7"/>
        <v>41363</v>
      </c>
      <c r="B456" s="4">
        <v>843546</v>
      </c>
    </row>
    <row r="457" spans="1:2" x14ac:dyDescent="0.2">
      <c r="A457" s="3">
        <f t="shared" si="7"/>
        <v>41364</v>
      </c>
      <c r="B457" s="4">
        <v>949645.53</v>
      </c>
    </row>
    <row r="458" spans="1:2" x14ac:dyDescent="0.2">
      <c r="A458" s="3">
        <f t="shared" si="7"/>
        <v>41365</v>
      </c>
      <c r="B458" s="4">
        <v>2391447.19</v>
      </c>
    </row>
    <row r="459" spans="1:2" x14ac:dyDescent="0.2">
      <c r="A459" s="3">
        <f t="shared" si="7"/>
        <v>41366</v>
      </c>
      <c r="B459" s="4">
        <v>2327348.31</v>
      </c>
    </row>
    <row r="460" spans="1:2" x14ac:dyDescent="0.2">
      <c r="A460" s="3">
        <f t="shared" si="7"/>
        <v>41367</v>
      </c>
      <c r="B460" s="4">
        <v>2047178.76</v>
      </c>
    </row>
    <row r="461" spans="1:2" x14ac:dyDescent="0.2">
      <c r="A461" s="3">
        <f t="shared" si="7"/>
        <v>41368</v>
      </c>
      <c r="B461" s="4">
        <v>1870466.49</v>
      </c>
    </row>
    <row r="462" spans="1:2" x14ac:dyDescent="0.2">
      <c r="A462" s="3">
        <f t="shared" si="7"/>
        <v>41369</v>
      </c>
      <c r="B462" s="4">
        <v>1734340.7</v>
      </c>
    </row>
    <row r="463" spans="1:2" x14ac:dyDescent="0.2">
      <c r="A463" s="3">
        <f t="shared" si="7"/>
        <v>41370</v>
      </c>
      <c r="B463" s="4">
        <v>1254828.24</v>
      </c>
    </row>
    <row r="464" spans="1:2" x14ac:dyDescent="0.2">
      <c r="A464" s="3">
        <f t="shared" si="7"/>
        <v>41371</v>
      </c>
      <c r="B464" s="4">
        <v>800925.77</v>
      </c>
    </row>
    <row r="465" spans="1:2" x14ac:dyDescent="0.2">
      <c r="A465" s="3">
        <f t="shared" si="7"/>
        <v>41372</v>
      </c>
      <c r="B465" s="4">
        <v>2163080</v>
      </c>
    </row>
    <row r="466" spans="1:2" x14ac:dyDescent="0.2">
      <c r="A466" s="3">
        <f t="shared" si="7"/>
        <v>41373</v>
      </c>
      <c r="B466" s="4">
        <v>1850685.22</v>
      </c>
    </row>
    <row r="467" spans="1:2" x14ac:dyDescent="0.2">
      <c r="A467" s="3">
        <f t="shared" si="7"/>
        <v>41374</v>
      </c>
      <c r="B467" s="4">
        <v>1718839.42</v>
      </c>
    </row>
    <row r="468" spans="1:2" x14ac:dyDescent="0.2">
      <c r="A468" s="3">
        <f t="shared" si="7"/>
        <v>41375</v>
      </c>
      <c r="B468" s="4">
        <v>1688340.6099999999</v>
      </c>
    </row>
    <row r="469" spans="1:2" x14ac:dyDescent="0.2">
      <c r="A469" s="3">
        <f t="shared" si="7"/>
        <v>41376</v>
      </c>
      <c r="B469" s="4">
        <v>1612382.3399999999</v>
      </c>
    </row>
    <row r="470" spans="1:2" x14ac:dyDescent="0.2">
      <c r="A470" s="3">
        <f t="shared" si="7"/>
        <v>41377</v>
      </c>
      <c r="B470" s="4">
        <v>1186678.3400000001</v>
      </c>
    </row>
    <row r="471" spans="1:2" x14ac:dyDescent="0.2">
      <c r="A471" s="3">
        <f t="shared" si="7"/>
        <v>41378</v>
      </c>
      <c r="B471" s="4">
        <v>801439.64</v>
      </c>
    </row>
    <row r="472" spans="1:2" x14ac:dyDescent="0.2">
      <c r="A472" s="3">
        <f t="shared" si="7"/>
        <v>41379</v>
      </c>
      <c r="B472" s="4">
        <v>1834521.0899999999</v>
      </c>
    </row>
    <row r="473" spans="1:2" x14ac:dyDescent="0.2">
      <c r="A473" s="3">
        <f t="shared" si="7"/>
        <v>41380</v>
      </c>
      <c r="B473" s="4">
        <v>1679280.05</v>
      </c>
    </row>
    <row r="474" spans="1:2" x14ac:dyDescent="0.2">
      <c r="A474" s="3">
        <f t="shared" si="7"/>
        <v>41381</v>
      </c>
      <c r="B474" s="4">
        <v>1568155.1400000001</v>
      </c>
    </row>
    <row r="475" spans="1:2" x14ac:dyDescent="0.2">
      <c r="A475" s="3">
        <f t="shared" si="7"/>
        <v>41382</v>
      </c>
      <c r="B475" s="4">
        <v>1547622.05</v>
      </c>
    </row>
    <row r="476" spans="1:2" x14ac:dyDescent="0.2">
      <c r="A476" s="3">
        <f t="shared" si="7"/>
        <v>41383</v>
      </c>
      <c r="B476" s="4">
        <v>1590450.27</v>
      </c>
    </row>
    <row r="477" spans="1:2" x14ac:dyDescent="0.2">
      <c r="A477" s="3">
        <f t="shared" si="7"/>
        <v>41384</v>
      </c>
      <c r="B477" s="4">
        <v>1096018.6000000001</v>
      </c>
    </row>
    <row r="478" spans="1:2" x14ac:dyDescent="0.2">
      <c r="A478" s="3">
        <f t="shared" si="7"/>
        <v>41385</v>
      </c>
      <c r="B478" s="4">
        <v>890448.3</v>
      </c>
    </row>
    <row r="479" spans="1:2" x14ac:dyDescent="0.2">
      <c r="A479" s="3">
        <f t="shared" si="7"/>
        <v>41386</v>
      </c>
      <c r="B479" s="4">
        <v>1888689.88</v>
      </c>
    </row>
    <row r="480" spans="1:2" x14ac:dyDescent="0.2">
      <c r="A480" s="3">
        <f t="shared" si="7"/>
        <v>41387</v>
      </c>
      <c r="B480" s="4">
        <v>1838873.25</v>
      </c>
    </row>
    <row r="481" spans="1:2" x14ac:dyDescent="0.2">
      <c r="A481" s="3">
        <f t="shared" si="7"/>
        <v>41388</v>
      </c>
      <c r="B481" s="4">
        <v>1859504.1</v>
      </c>
    </row>
    <row r="482" spans="1:2" x14ac:dyDescent="0.2">
      <c r="A482" s="3">
        <f t="shared" si="7"/>
        <v>41389</v>
      </c>
      <c r="B482" s="4">
        <v>1663541.13</v>
      </c>
    </row>
    <row r="483" spans="1:2" x14ac:dyDescent="0.2">
      <c r="A483" s="3">
        <f t="shared" si="7"/>
        <v>41390</v>
      </c>
      <c r="B483" s="4">
        <v>1831975.9100000001</v>
      </c>
    </row>
    <row r="484" spans="1:2" x14ac:dyDescent="0.2">
      <c r="A484" s="3">
        <f t="shared" si="7"/>
        <v>41391</v>
      </c>
      <c r="B484" s="4">
        <v>1201772.44</v>
      </c>
    </row>
    <row r="485" spans="1:2" x14ac:dyDescent="0.2">
      <c r="A485" s="3">
        <f t="shared" si="7"/>
        <v>41392</v>
      </c>
      <c r="B485" s="4">
        <v>956973.2</v>
      </c>
    </row>
    <row r="486" spans="1:2" x14ac:dyDescent="0.2">
      <c r="A486" s="3">
        <f t="shared" si="7"/>
        <v>41393</v>
      </c>
      <c r="B486" s="4">
        <v>2457348.1799999997</v>
      </c>
    </row>
    <row r="487" spans="1:2" x14ac:dyDescent="0.2">
      <c r="A487" s="3">
        <f t="shared" si="7"/>
        <v>41394</v>
      </c>
      <c r="B487" s="4">
        <v>2736741.05</v>
      </c>
    </row>
    <row r="488" spans="1:2" x14ac:dyDescent="0.2">
      <c r="A488" s="3">
        <f t="shared" si="7"/>
        <v>41395</v>
      </c>
      <c r="B488" s="4">
        <v>886366.71999999997</v>
      </c>
    </row>
    <row r="489" spans="1:2" x14ac:dyDescent="0.2">
      <c r="A489" s="3">
        <f t="shared" si="7"/>
        <v>41396</v>
      </c>
      <c r="B489" s="4">
        <v>2081850.38</v>
      </c>
    </row>
    <row r="490" spans="1:2" x14ac:dyDescent="0.2">
      <c r="A490" s="3">
        <f t="shared" si="7"/>
        <v>41397</v>
      </c>
      <c r="B490" s="4">
        <v>1992604.66</v>
      </c>
    </row>
    <row r="491" spans="1:2" x14ac:dyDescent="0.2">
      <c r="A491" s="3">
        <f t="shared" si="7"/>
        <v>41398</v>
      </c>
      <c r="B491" s="4">
        <v>1328459.49</v>
      </c>
    </row>
    <row r="492" spans="1:2" x14ac:dyDescent="0.2">
      <c r="A492" s="3">
        <f t="shared" si="7"/>
        <v>41399</v>
      </c>
      <c r="B492" s="4">
        <v>802529.16</v>
      </c>
    </row>
    <row r="493" spans="1:2" x14ac:dyDescent="0.2">
      <c r="A493" s="3">
        <f t="shared" si="7"/>
        <v>41400</v>
      </c>
      <c r="B493" s="4">
        <v>2335007.1100000003</v>
      </c>
    </row>
    <row r="494" spans="1:2" x14ac:dyDescent="0.2">
      <c r="A494" s="3">
        <f t="shared" si="7"/>
        <v>41401</v>
      </c>
      <c r="B494" s="4">
        <v>1818605.6099999999</v>
      </c>
    </row>
    <row r="495" spans="1:2" x14ac:dyDescent="0.2">
      <c r="A495" s="3">
        <f t="shared" si="7"/>
        <v>41402</v>
      </c>
      <c r="B495" s="4">
        <v>1740536.08</v>
      </c>
    </row>
    <row r="496" spans="1:2" x14ac:dyDescent="0.2">
      <c r="A496" s="3">
        <f t="shared" si="7"/>
        <v>41403</v>
      </c>
      <c r="B496" s="4">
        <v>1669345.2</v>
      </c>
    </row>
    <row r="497" spans="1:2" x14ac:dyDescent="0.2">
      <c r="A497" s="3">
        <f t="shared" si="7"/>
        <v>41404</v>
      </c>
      <c r="B497" s="4">
        <v>1500270.53</v>
      </c>
    </row>
    <row r="498" spans="1:2" x14ac:dyDescent="0.2">
      <c r="A498" s="3">
        <f t="shared" si="7"/>
        <v>41405</v>
      </c>
      <c r="B498" s="4">
        <v>1233581.1499999999</v>
      </c>
    </row>
    <row r="499" spans="1:2" x14ac:dyDescent="0.2">
      <c r="A499" s="3">
        <f t="shared" si="7"/>
        <v>41406</v>
      </c>
      <c r="B499" s="4">
        <v>801449.25</v>
      </c>
    </row>
    <row r="500" spans="1:2" x14ac:dyDescent="0.2">
      <c r="A500" s="3">
        <f t="shared" si="7"/>
        <v>41407</v>
      </c>
      <c r="B500" s="4">
        <v>2403238.5700000003</v>
      </c>
    </row>
    <row r="501" spans="1:2" x14ac:dyDescent="0.2">
      <c r="A501" s="3">
        <f t="shared" si="7"/>
        <v>41408</v>
      </c>
      <c r="B501" s="4">
        <v>2136403.4900000002</v>
      </c>
    </row>
    <row r="502" spans="1:2" x14ac:dyDescent="0.2">
      <c r="A502" s="3">
        <f t="shared" si="7"/>
        <v>41409</v>
      </c>
      <c r="B502" s="4">
        <v>1761144.3399999999</v>
      </c>
    </row>
    <row r="503" spans="1:2" x14ac:dyDescent="0.2">
      <c r="A503" s="3">
        <f t="shared" si="7"/>
        <v>41410</v>
      </c>
      <c r="B503" s="4">
        <v>1711735.56</v>
      </c>
    </row>
    <row r="504" spans="1:2" x14ac:dyDescent="0.2">
      <c r="A504" s="3">
        <f t="shared" si="7"/>
        <v>41411</v>
      </c>
      <c r="B504" s="4">
        <v>1590955.63</v>
      </c>
    </row>
    <row r="505" spans="1:2" x14ac:dyDescent="0.2">
      <c r="A505" s="3">
        <f t="shared" si="7"/>
        <v>41412</v>
      </c>
      <c r="B505" s="4">
        <v>1155645.25</v>
      </c>
    </row>
    <row r="506" spans="1:2" x14ac:dyDescent="0.2">
      <c r="A506" s="3">
        <f t="shared" si="7"/>
        <v>41413</v>
      </c>
      <c r="B506" s="4">
        <v>803156.15</v>
      </c>
    </row>
    <row r="507" spans="1:2" x14ac:dyDescent="0.2">
      <c r="A507" s="3">
        <f t="shared" si="7"/>
        <v>41414</v>
      </c>
      <c r="B507" s="4">
        <v>2077082.99</v>
      </c>
    </row>
    <row r="508" spans="1:2" x14ac:dyDescent="0.2">
      <c r="A508" s="3">
        <f t="shared" si="7"/>
        <v>41415</v>
      </c>
      <c r="B508" s="4">
        <v>1650509.69</v>
      </c>
    </row>
    <row r="509" spans="1:2" x14ac:dyDescent="0.2">
      <c r="A509" s="3">
        <f t="shared" si="7"/>
        <v>41416</v>
      </c>
      <c r="B509" s="4">
        <v>1695784.12</v>
      </c>
    </row>
    <row r="510" spans="1:2" x14ac:dyDescent="0.2">
      <c r="A510" s="3">
        <f t="shared" si="7"/>
        <v>41417</v>
      </c>
      <c r="B510" s="4">
        <v>1809396.45</v>
      </c>
    </row>
    <row r="511" spans="1:2" x14ac:dyDescent="0.2">
      <c r="A511" s="3">
        <f t="shared" si="7"/>
        <v>41418</v>
      </c>
      <c r="B511" s="4">
        <v>1769930.9100000001</v>
      </c>
    </row>
    <row r="512" spans="1:2" x14ac:dyDescent="0.2">
      <c r="A512" s="3">
        <f t="shared" si="7"/>
        <v>41419</v>
      </c>
      <c r="B512" s="4">
        <v>1223072.05</v>
      </c>
    </row>
    <row r="513" spans="1:2" x14ac:dyDescent="0.2">
      <c r="A513" s="3">
        <f t="shared" si="7"/>
        <v>41420</v>
      </c>
      <c r="B513" s="4">
        <v>801262.65</v>
      </c>
    </row>
    <row r="514" spans="1:2" x14ac:dyDescent="0.2">
      <c r="A514" s="3">
        <f t="shared" si="7"/>
        <v>41421</v>
      </c>
      <c r="B514" s="4">
        <v>2102985.41</v>
      </c>
    </row>
    <row r="515" spans="1:2" x14ac:dyDescent="0.2">
      <c r="A515" s="3">
        <f t="shared" si="7"/>
        <v>41422</v>
      </c>
      <c r="B515" s="4">
        <v>2684499.58</v>
      </c>
    </row>
    <row r="516" spans="1:2" x14ac:dyDescent="0.2">
      <c r="A516" s="3">
        <f t="shared" ref="A516:A579" si="8">+A515+1</f>
        <v>41423</v>
      </c>
      <c r="B516" s="4">
        <v>2031986.07</v>
      </c>
    </row>
    <row r="517" spans="1:2" x14ac:dyDescent="0.2">
      <c r="A517" s="3">
        <f t="shared" si="8"/>
        <v>41424</v>
      </c>
      <c r="B517" s="4">
        <v>1760826.97</v>
      </c>
    </row>
    <row r="518" spans="1:2" x14ac:dyDescent="0.2">
      <c r="A518" s="3">
        <f t="shared" si="8"/>
        <v>41425</v>
      </c>
      <c r="B518" s="4">
        <v>2155781.02</v>
      </c>
    </row>
    <row r="519" spans="1:2" x14ac:dyDescent="0.2">
      <c r="A519" s="3">
        <f t="shared" si="8"/>
        <v>41426</v>
      </c>
      <c r="B519" s="4">
        <v>1208612.6499999999</v>
      </c>
    </row>
    <row r="520" spans="1:2" x14ac:dyDescent="0.2">
      <c r="A520" s="3">
        <f t="shared" si="8"/>
        <v>41427</v>
      </c>
      <c r="B520" s="4">
        <v>801461.72</v>
      </c>
    </row>
    <row r="521" spans="1:2" x14ac:dyDescent="0.2">
      <c r="A521" s="3">
        <f t="shared" si="8"/>
        <v>41428</v>
      </c>
      <c r="B521" s="4">
        <v>2364530.7800000003</v>
      </c>
    </row>
    <row r="522" spans="1:2" x14ac:dyDescent="0.2">
      <c r="A522" s="3">
        <f t="shared" si="8"/>
        <v>41429</v>
      </c>
      <c r="B522" s="4">
        <v>2165389.94</v>
      </c>
    </row>
    <row r="523" spans="1:2" x14ac:dyDescent="0.2">
      <c r="A523" s="3">
        <f t="shared" si="8"/>
        <v>41430</v>
      </c>
      <c r="B523" s="4">
        <v>1920849.31</v>
      </c>
    </row>
    <row r="524" spans="1:2" x14ac:dyDescent="0.2">
      <c r="A524" s="3">
        <f t="shared" si="8"/>
        <v>41431</v>
      </c>
      <c r="B524" s="4">
        <v>1708640.9300000002</v>
      </c>
    </row>
    <row r="525" spans="1:2" x14ac:dyDescent="0.2">
      <c r="A525" s="3">
        <f t="shared" si="8"/>
        <v>41432</v>
      </c>
      <c r="B525" s="4">
        <v>1723724.1</v>
      </c>
    </row>
    <row r="526" spans="1:2" x14ac:dyDescent="0.2">
      <c r="A526" s="3">
        <f t="shared" si="8"/>
        <v>41433</v>
      </c>
      <c r="B526" s="4">
        <v>1091449.93</v>
      </c>
    </row>
    <row r="527" spans="1:2" x14ac:dyDescent="0.2">
      <c r="A527" s="3">
        <f t="shared" si="8"/>
        <v>41434</v>
      </c>
      <c r="B527" s="4">
        <v>803016.94</v>
      </c>
    </row>
    <row r="528" spans="1:2" x14ac:dyDescent="0.2">
      <c r="A528" s="3">
        <f t="shared" si="8"/>
        <v>41435</v>
      </c>
      <c r="B528" s="4">
        <v>2054457.46</v>
      </c>
    </row>
    <row r="529" spans="1:2" x14ac:dyDescent="0.2">
      <c r="A529" s="3">
        <f t="shared" si="8"/>
        <v>41436</v>
      </c>
      <c r="B529" s="4">
        <v>1746573.22</v>
      </c>
    </row>
    <row r="530" spans="1:2" x14ac:dyDescent="0.2">
      <c r="A530" s="3">
        <f t="shared" si="8"/>
        <v>41437</v>
      </c>
      <c r="B530" s="4">
        <v>1589180.95</v>
      </c>
    </row>
    <row r="531" spans="1:2" x14ac:dyDescent="0.2">
      <c r="A531" s="3">
        <f t="shared" si="8"/>
        <v>41438</v>
      </c>
      <c r="B531" s="4">
        <v>1566760.1400000001</v>
      </c>
    </row>
    <row r="532" spans="1:2" x14ac:dyDescent="0.2">
      <c r="A532" s="3">
        <f t="shared" si="8"/>
        <v>41439</v>
      </c>
      <c r="B532" s="4">
        <v>1663272.5899999999</v>
      </c>
    </row>
    <row r="533" spans="1:2" x14ac:dyDescent="0.2">
      <c r="A533" s="3">
        <f t="shared" si="8"/>
        <v>41440</v>
      </c>
      <c r="B533" s="4">
        <v>1146895.6000000001</v>
      </c>
    </row>
    <row r="534" spans="1:2" x14ac:dyDescent="0.2">
      <c r="A534" s="3">
        <f t="shared" si="8"/>
        <v>41441</v>
      </c>
      <c r="B534" s="4">
        <v>802919.15</v>
      </c>
    </row>
    <row r="535" spans="1:2" x14ac:dyDescent="0.2">
      <c r="A535" s="3">
        <f t="shared" si="8"/>
        <v>41442</v>
      </c>
      <c r="B535" s="4">
        <v>1876454.23</v>
      </c>
    </row>
    <row r="536" spans="1:2" x14ac:dyDescent="0.2">
      <c r="A536" s="3">
        <f t="shared" si="8"/>
        <v>41443</v>
      </c>
      <c r="B536" s="4">
        <v>1708873.51</v>
      </c>
    </row>
    <row r="537" spans="1:2" x14ac:dyDescent="0.2">
      <c r="A537" s="3">
        <f t="shared" si="8"/>
        <v>41444</v>
      </c>
      <c r="B537" s="4">
        <v>1713089.99</v>
      </c>
    </row>
    <row r="538" spans="1:2" x14ac:dyDescent="0.2">
      <c r="A538" s="3">
        <f t="shared" si="8"/>
        <v>41445</v>
      </c>
      <c r="B538" s="4">
        <v>1716590.73</v>
      </c>
    </row>
    <row r="539" spans="1:2" x14ac:dyDescent="0.2">
      <c r="A539" s="3">
        <f t="shared" si="8"/>
        <v>41446</v>
      </c>
      <c r="B539" s="4">
        <v>1730596.02</v>
      </c>
    </row>
    <row r="540" spans="1:2" x14ac:dyDescent="0.2">
      <c r="A540" s="3">
        <f t="shared" si="8"/>
        <v>41447</v>
      </c>
      <c r="B540" s="4">
        <v>1233103.97</v>
      </c>
    </row>
    <row r="541" spans="1:2" x14ac:dyDescent="0.2">
      <c r="A541" s="3">
        <f t="shared" si="8"/>
        <v>41448</v>
      </c>
      <c r="B541" s="4">
        <v>800598</v>
      </c>
    </row>
    <row r="542" spans="1:2" x14ac:dyDescent="0.2">
      <c r="A542" s="3">
        <f t="shared" si="8"/>
        <v>41449</v>
      </c>
      <c r="B542" s="4">
        <v>2220264.5700000003</v>
      </c>
    </row>
    <row r="543" spans="1:2" x14ac:dyDescent="0.2">
      <c r="A543" s="3">
        <f t="shared" si="8"/>
        <v>41450</v>
      </c>
      <c r="B543" s="4">
        <v>1955941.35</v>
      </c>
    </row>
    <row r="544" spans="1:2" x14ac:dyDescent="0.2">
      <c r="A544" s="3">
        <f t="shared" si="8"/>
        <v>41451</v>
      </c>
      <c r="B544" s="4">
        <v>2378190.96</v>
      </c>
    </row>
    <row r="545" spans="1:2" x14ac:dyDescent="0.2">
      <c r="A545" s="3">
        <f t="shared" si="8"/>
        <v>41452</v>
      </c>
      <c r="B545" s="4">
        <v>1903766.02</v>
      </c>
    </row>
    <row r="546" spans="1:2" x14ac:dyDescent="0.2">
      <c r="A546" s="3">
        <f t="shared" si="8"/>
        <v>41453</v>
      </c>
      <c r="B546" s="4">
        <v>2511751.56</v>
      </c>
    </row>
    <row r="547" spans="1:2" x14ac:dyDescent="0.2">
      <c r="A547" s="3">
        <f t="shared" si="8"/>
        <v>41454</v>
      </c>
      <c r="B547" s="4">
        <v>1223317.54</v>
      </c>
    </row>
    <row r="548" spans="1:2" x14ac:dyDescent="0.2">
      <c r="A548" s="3">
        <f t="shared" si="8"/>
        <v>41455</v>
      </c>
      <c r="B548" s="4">
        <v>1013280.08</v>
      </c>
    </row>
    <row r="549" spans="1:2" x14ac:dyDescent="0.2">
      <c r="A549" s="3">
        <f t="shared" si="8"/>
        <v>41456</v>
      </c>
      <c r="B549" s="4">
        <v>1557221.42</v>
      </c>
    </row>
    <row r="550" spans="1:2" x14ac:dyDescent="0.2">
      <c r="A550" s="3">
        <f t="shared" si="8"/>
        <v>41457</v>
      </c>
      <c r="B550" s="4">
        <v>2362401.2199999997</v>
      </c>
    </row>
    <row r="551" spans="1:2" x14ac:dyDescent="0.2">
      <c r="A551" s="3">
        <f t="shared" si="8"/>
        <v>41458</v>
      </c>
      <c r="B551" s="4">
        <v>2121888.8600000003</v>
      </c>
    </row>
    <row r="552" spans="1:2" x14ac:dyDescent="0.2">
      <c r="A552" s="3">
        <f t="shared" si="8"/>
        <v>41459</v>
      </c>
      <c r="B552" s="4">
        <v>1855214.58</v>
      </c>
    </row>
    <row r="553" spans="1:2" x14ac:dyDescent="0.2">
      <c r="A553" s="3">
        <f t="shared" si="8"/>
        <v>41460</v>
      </c>
      <c r="B553" s="4">
        <v>1963811.35</v>
      </c>
    </row>
    <row r="554" spans="1:2" x14ac:dyDescent="0.2">
      <c r="A554" s="3">
        <f t="shared" si="8"/>
        <v>41461</v>
      </c>
      <c r="B554" s="4">
        <v>1310435.75</v>
      </c>
    </row>
    <row r="555" spans="1:2" x14ac:dyDescent="0.2">
      <c r="A555" s="3">
        <f t="shared" si="8"/>
        <v>41462</v>
      </c>
      <c r="B555" s="4">
        <v>0</v>
      </c>
    </row>
    <row r="556" spans="1:2" x14ac:dyDescent="0.2">
      <c r="A556" s="3">
        <f t="shared" si="8"/>
        <v>41463</v>
      </c>
      <c r="B556" s="4">
        <v>2227818.52</v>
      </c>
    </row>
    <row r="557" spans="1:2" x14ac:dyDescent="0.2">
      <c r="A557" s="3">
        <f t="shared" si="8"/>
        <v>41464</v>
      </c>
      <c r="B557" s="4">
        <v>1836698.51</v>
      </c>
    </row>
    <row r="558" spans="1:2" x14ac:dyDescent="0.2">
      <c r="A558" s="3">
        <f t="shared" si="8"/>
        <v>41465</v>
      </c>
      <c r="B558" s="4">
        <v>1719121.63</v>
      </c>
    </row>
    <row r="559" spans="1:2" x14ac:dyDescent="0.2">
      <c r="A559" s="3">
        <f t="shared" si="8"/>
        <v>41466</v>
      </c>
      <c r="B559" s="4">
        <v>1717497.96</v>
      </c>
    </row>
    <row r="560" spans="1:2" x14ac:dyDescent="0.2">
      <c r="A560" s="3">
        <f t="shared" si="8"/>
        <v>41467</v>
      </c>
      <c r="B560" s="4">
        <v>1796640.46</v>
      </c>
    </row>
    <row r="561" spans="1:2" x14ac:dyDescent="0.2">
      <c r="A561" s="3">
        <f t="shared" si="8"/>
        <v>41468</v>
      </c>
      <c r="B561" s="4">
        <v>1189451.67</v>
      </c>
    </row>
    <row r="562" spans="1:2" x14ac:dyDescent="0.2">
      <c r="A562" s="3">
        <f t="shared" si="8"/>
        <v>41469</v>
      </c>
      <c r="B562" s="4">
        <v>0</v>
      </c>
    </row>
    <row r="563" spans="1:2" x14ac:dyDescent="0.2">
      <c r="A563" s="3">
        <f t="shared" si="8"/>
        <v>41470</v>
      </c>
      <c r="B563" s="4">
        <v>2135050.42</v>
      </c>
    </row>
    <row r="564" spans="1:2" x14ac:dyDescent="0.2">
      <c r="A564" s="3">
        <f t="shared" si="8"/>
        <v>41471</v>
      </c>
      <c r="B564" s="4">
        <v>1787406.87</v>
      </c>
    </row>
    <row r="565" spans="1:2" x14ac:dyDescent="0.2">
      <c r="A565" s="3">
        <f t="shared" si="8"/>
        <v>41472</v>
      </c>
      <c r="B565" s="4">
        <v>1640832.05</v>
      </c>
    </row>
    <row r="566" spans="1:2" x14ac:dyDescent="0.2">
      <c r="A566" s="3">
        <f t="shared" si="8"/>
        <v>41473</v>
      </c>
      <c r="B566" s="4">
        <v>1615487.5699999998</v>
      </c>
    </row>
    <row r="567" spans="1:2" x14ac:dyDescent="0.2">
      <c r="A567" s="3">
        <f t="shared" si="8"/>
        <v>41474</v>
      </c>
      <c r="B567" s="4">
        <v>1563405.6400000001</v>
      </c>
    </row>
    <row r="568" spans="1:2" x14ac:dyDescent="0.2">
      <c r="A568" s="3">
        <f t="shared" si="8"/>
        <v>41475</v>
      </c>
      <c r="B568" s="4">
        <v>1220143.54</v>
      </c>
    </row>
    <row r="569" spans="1:2" x14ac:dyDescent="0.2">
      <c r="A569" s="3">
        <f t="shared" si="8"/>
        <v>41476</v>
      </c>
      <c r="B569" s="4">
        <v>800459</v>
      </c>
    </row>
    <row r="570" spans="1:2" x14ac:dyDescent="0.2">
      <c r="A570" s="3">
        <f t="shared" si="8"/>
        <v>41477</v>
      </c>
      <c r="B570" s="4">
        <v>2164768.09</v>
      </c>
    </row>
    <row r="571" spans="1:2" x14ac:dyDescent="0.2">
      <c r="A571" s="3">
        <f t="shared" si="8"/>
        <v>41478</v>
      </c>
      <c r="B571" s="4">
        <v>2008729.36</v>
      </c>
    </row>
    <row r="572" spans="1:2" x14ac:dyDescent="0.2">
      <c r="A572" s="3">
        <f t="shared" si="8"/>
        <v>41479</v>
      </c>
      <c r="B572" s="4">
        <v>2028192.65</v>
      </c>
    </row>
    <row r="573" spans="1:2" x14ac:dyDescent="0.2">
      <c r="A573" s="3">
        <f t="shared" si="8"/>
        <v>41480</v>
      </c>
      <c r="B573" s="4">
        <v>1744205.27</v>
      </c>
    </row>
    <row r="574" spans="1:2" x14ac:dyDescent="0.2">
      <c r="A574" s="3">
        <f t="shared" si="8"/>
        <v>41481</v>
      </c>
      <c r="B574" s="4">
        <v>2002925.8</v>
      </c>
    </row>
    <row r="575" spans="1:2" x14ac:dyDescent="0.2">
      <c r="A575" s="3">
        <f t="shared" si="8"/>
        <v>41482</v>
      </c>
      <c r="B575" s="4">
        <v>1197369.05</v>
      </c>
    </row>
    <row r="576" spans="1:2" x14ac:dyDescent="0.2">
      <c r="A576" s="3">
        <f t="shared" si="8"/>
        <v>41483</v>
      </c>
      <c r="B576" s="4">
        <v>0</v>
      </c>
    </row>
    <row r="577" spans="1:2" x14ac:dyDescent="0.2">
      <c r="A577" s="3">
        <f t="shared" si="8"/>
        <v>41484</v>
      </c>
      <c r="B577" s="4">
        <v>3066429.67</v>
      </c>
    </row>
    <row r="578" spans="1:2" x14ac:dyDescent="0.2">
      <c r="A578" s="3">
        <f t="shared" si="8"/>
        <v>41485</v>
      </c>
      <c r="B578" s="4">
        <v>1888725.19</v>
      </c>
    </row>
    <row r="579" spans="1:2" x14ac:dyDescent="0.2">
      <c r="A579" s="3">
        <f t="shared" si="8"/>
        <v>41486</v>
      </c>
      <c r="B579" s="4">
        <v>1934518.87</v>
      </c>
    </row>
    <row r="580" spans="1:2" x14ac:dyDescent="0.2">
      <c r="A580" s="3">
        <f t="shared" ref="A580:A643" si="9">+A579+1</f>
        <v>41487</v>
      </c>
      <c r="B580" s="4">
        <v>1809630.35</v>
      </c>
    </row>
    <row r="581" spans="1:2" x14ac:dyDescent="0.2">
      <c r="A581" s="3">
        <f t="shared" si="9"/>
        <v>41488</v>
      </c>
      <c r="B581" s="4">
        <v>1848983.87</v>
      </c>
    </row>
    <row r="582" spans="1:2" x14ac:dyDescent="0.2">
      <c r="A582" s="3">
        <f t="shared" si="9"/>
        <v>41489</v>
      </c>
      <c r="B582" s="4">
        <v>1157837.1599999999</v>
      </c>
    </row>
    <row r="583" spans="1:2" x14ac:dyDescent="0.2">
      <c r="A583" s="3">
        <f t="shared" si="9"/>
        <v>41490</v>
      </c>
      <c r="B583" s="4">
        <v>800198</v>
      </c>
    </row>
    <row r="584" spans="1:2" x14ac:dyDescent="0.2">
      <c r="A584" s="3">
        <f t="shared" si="9"/>
        <v>41491</v>
      </c>
      <c r="B584" s="4">
        <v>2334402.92</v>
      </c>
    </row>
    <row r="585" spans="1:2" x14ac:dyDescent="0.2">
      <c r="A585" s="3">
        <f t="shared" si="9"/>
        <v>41492</v>
      </c>
      <c r="B585" s="4">
        <v>1891583.47</v>
      </c>
    </row>
    <row r="586" spans="1:2" x14ac:dyDescent="0.2">
      <c r="A586" s="3">
        <f t="shared" si="9"/>
        <v>41493</v>
      </c>
      <c r="B586" s="4">
        <v>1729820.75</v>
      </c>
    </row>
    <row r="587" spans="1:2" x14ac:dyDescent="0.2">
      <c r="A587" s="3">
        <f t="shared" si="9"/>
        <v>41494</v>
      </c>
      <c r="B587" s="4">
        <v>1632031.5</v>
      </c>
    </row>
    <row r="588" spans="1:2" x14ac:dyDescent="0.2">
      <c r="A588" s="3">
        <f t="shared" si="9"/>
        <v>41495</v>
      </c>
      <c r="B588" s="4">
        <v>1614830.9</v>
      </c>
    </row>
    <row r="589" spans="1:2" x14ac:dyDescent="0.2">
      <c r="A589" s="3">
        <f t="shared" si="9"/>
        <v>41496</v>
      </c>
      <c r="B589" s="4">
        <v>1158663.3</v>
      </c>
    </row>
    <row r="590" spans="1:2" x14ac:dyDescent="0.2">
      <c r="A590" s="3">
        <f t="shared" si="9"/>
        <v>41497</v>
      </c>
      <c r="B590" s="4">
        <v>800153</v>
      </c>
    </row>
    <row r="591" spans="1:2" x14ac:dyDescent="0.2">
      <c r="A591" s="3">
        <f t="shared" si="9"/>
        <v>41498</v>
      </c>
      <c r="B591" s="4">
        <v>2127923.35</v>
      </c>
    </row>
    <row r="592" spans="1:2" x14ac:dyDescent="0.2">
      <c r="A592" s="3">
        <f t="shared" si="9"/>
        <v>41499</v>
      </c>
      <c r="B592" s="4">
        <v>1828128.92</v>
      </c>
    </row>
    <row r="593" spans="1:2" x14ac:dyDescent="0.2">
      <c r="A593" s="3">
        <f t="shared" si="9"/>
        <v>41500</v>
      </c>
      <c r="B593" s="4">
        <v>1660141.3199999998</v>
      </c>
    </row>
    <row r="594" spans="1:2" x14ac:dyDescent="0.2">
      <c r="A594" s="3">
        <f t="shared" si="9"/>
        <v>41501</v>
      </c>
      <c r="B594" s="4">
        <v>1491712.35</v>
      </c>
    </row>
    <row r="595" spans="1:2" x14ac:dyDescent="0.2">
      <c r="A595" s="3">
        <f t="shared" si="9"/>
        <v>41502</v>
      </c>
      <c r="B595" s="4">
        <v>1615420.15</v>
      </c>
    </row>
    <row r="596" spans="1:2" x14ac:dyDescent="0.2">
      <c r="A596" s="3">
        <f t="shared" si="9"/>
        <v>41503</v>
      </c>
      <c r="B596" s="4">
        <v>1118108.32</v>
      </c>
    </row>
    <row r="597" spans="1:2" x14ac:dyDescent="0.2">
      <c r="A597" s="3">
        <f t="shared" si="9"/>
        <v>41504</v>
      </c>
      <c r="B597" s="4">
        <v>0</v>
      </c>
    </row>
    <row r="598" spans="1:2" x14ac:dyDescent="0.2">
      <c r="A598" s="3">
        <f t="shared" si="9"/>
        <v>41505</v>
      </c>
      <c r="B598" s="4">
        <v>1854964.12</v>
      </c>
    </row>
    <row r="599" spans="1:2" x14ac:dyDescent="0.2">
      <c r="A599" s="3">
        <f t="shared" si="9"/>
        <v>41506</v>
      </c>
      <c r="B599" s="4">
        <v>1723399.5699999998</v>
      </c>
    </row>
    <row r="600" spans="1:2" x14ac:dyDescent="0.2">
      <c r="A600" s="3">
        <f t="shared" si="9"/>
        <v>41507</v>
      </c>
      <c r="B600" s="4">
        <v>1760443</v>
      </c>
    </row>
    <row r="601" spans="1:2" x14ac:dyDescent="0.2">
      <c r="A601" s="3">
        <f t="shared" si="9"/>
        <v>41508</v>
      </c>
      <c r="B601" s="4">
        <v>1750012.3900000001</v>
      </c>
    </row>
    <row r="602" spans="1:2" x14ac:dyDescent="0.2">
      <c r="A602" s="3">
        <f t="shared" si="9"/>
        <v>41509</v>
      </c>
      <c r="B602" s="4">
        <v>1735840.12</v>
      </c>
    </row>
    <row r="603" spans="1:2" x14ac:dyDescent="0.2">
      <c r="A603" s="3">
        <f t="shared" si="9"/>
        <v>41510</v>
      </c>
      <c r="B603" s="4">
        <v>1136383.78</v>
      </c>
    </row>
    <row r="604" spans="1:2" x14ac:dyDescent="0.2">
      <c r="A604" s="3">
        <f t="shared" si="9"/>
        <v>41511</v>
      </c>
      <c r="B604" s="4">
        <v>800795</v>
      </c>
    </row>
    <row r="605" spans="1:2" x14ac:dyDescent="0.2">
      <c r="A605" s="3">
        <f t="shared" si="9"/>
        <v>41512</v>
      </c>
      <c r="B605" s="4">
        <v>2185728.3200000003</v>
      </c>
    </row>
    <row r="606" spans="1:2" x14ac:dyDescent="0.2">
      <c r="A606" s="3">
        <f t="shared" si="9"/>
        <v>41513</v>
      </c>
      <c r="B606" s="4">
        <v>2005128.84</v>
      </c>
    </row>
    <row r="607" spans="1:2" x14ac:dyDescent="0.2">
      <c r="A607" s="3">
        <f t="shared" si="9"/>
        <v>41514</v>
      </c>
      <c r="B607" s="4">
        <v>1679337.05</v>
      </c>
    </row>
    <row r="608" spans="1:2" x14ac:dyDescent="0.2">
      <c r="A608" s="3">
        <f t="shared" si="9"/>
        <v>41515</v>
      </c>
      <c r="B608" s="4">
        <v>2010801.28</v>
      </c>
    </row>
    <row r="609" spans="1:2" x14ac:dyDescent="0.2">
      <c r="A609" s="3">
        <f t="shared" si="9"/>
        <v>41516</v>
      </c>
      <c r="B609" s="4">
        <v>2674993.98</v>
      </c>
    </row>
    <row r="610" spans="1:2" x14ac:dyDescent="0.2">
      <c r="A610" s="3">
        <f t="shared" si="9"/>
        <v>41517</v>
      </c>
      <c r="B610" s="4">
        <v>1315660.76</v>
      </c>
    </row>
    <row r="611" spans="1:2" x14ac:dyDescent="0.2">
      <c r="A611" s="3">
        <f t="shared" si="9"/>
        <v>41518</v>
      </c>
      <c r="B611" s="4">
        <v>801298.26</v>
      </c>
    </row>
    <row r="612" spans="1:2" x14ac:dyDescent="0.2">
      <c r="A612" s="3">
        <f t="shared" si="9"/>
        <v>41519</v>
      </c>
      <c r="B612" s="4">
        <v>2340904.35</v>
      </c>
    </row>
    <row r="613" spans="1:2" x14ac:dyDescent="0.2">
      <c r="A613" s="3">
        <f t="shared" si="9"/>
        <v>41520</v>
      </c>
      <c r="B613" s="4">
        <v>2001575.61</v>
      </c>
    </row>
    <row r="614" spans="1:2" x14ac:dyDescent="0.2">
      <c r="A614" s="3">
        <f t="shared" si="9"/>
        <v>41521</v>
      </c>
      <c r="B614" s="4">
        <v>1845867.9300000002</v>
      </c>
    </row>
    <row r="615" spans="1:2" x14ac:dyDescent="0.2">
      <c r="A615" s="3">
        <f t="shared" si="9"/>
        <v>41522</v>
      </c>
      <c r="B615" s="4">
        <v>1695533.28</v>
      </c>
    </row>
    <row r="616" spans="1:2" x14ac:dyDescent="0.2">
      <c r="A616" s="3">
        <f t="shared" si="9"/>
        <v>41523</v>
      </c>
      <c r="B616" s="4">
        <v>1753094.78</v>
      </c>
    </row>
    <row r="617" spans="1:2" x14ac:dyDescent="0.2">
      <c r="A617" s="3">
        <f t="shared" si="9"/>
        <v>41524</v>
      </c>
      <c r="B617" s="4">
        <v>1124640.19</v>
      </c>
    </row>
    <row r="618" spans="1:2" x14ac:dyDescent="0.2">
      <c r="A618" s="3">
        <f t="shared" si="9"/>
        <v>41525</v>
      </c>
      <c r="B618" s="4">
        <v>800288</v>
      </c>
    </row>
    <row r="619" spans="1:2" x14ac:dyDescent="0.2">
      <c r="A619" s="3">
        <f t="shared" si="9"/>
        <v>41526</v>
      </c>
      <c r="B619" s="4">
        <v>2303252.02</v>
      </c>
    </row>
    <row r="620" spans="1:2" x14ac:dyDescent="0.2">
      <c r="A620" s="3">
        <f t="shared" si="9"/>
        <v>41527</v>
      </c>
      <c r="B620" s="4">
        <v>1906929.14</v>
      </c>
    </row>
    <row r="621" spans="1:2" x14ac:dyDescent="0.2">
      <c r="A621" s="3">
        <f t="shared" si="9"/>
        <v>41528</v>
      </c>
      <c r="B621" s="4">
        <v>1746173.1400000001</v>
      </c>
    </row>
    <row r="622" spans="1:2" x14ac:dyDescent="0.2">
      <c r="A622" s="3">
        <f t="shared" si="9"/>
        <v>41529</v>
      </c>
      <c r="B622" s="4">
        <v>1671030.78</v>
      </c>
    </row>
    <row r="623" spans="1:2" x14ac:dyDescent="0.2">
      <c r="A623" s="3">
        <f t="shared" si="9"/>
        <v>41530</v>
      </c>
      <c r="B623" s="4">
        <v>1716075.46</v>
      </c>
    </row>
    <row r="624" spans="1:2" x14ac:dyDescent="0.2">
      <c r="A624" s="3">
        <f t="shared" si="9"/>
        <v>41531</v>
      </c>
      <c r="B624" s="4">
        <v>1130646.77</v>
      </c>
    </row>
    <row r="625" spans="1:2" x14ac:dyDescent="0.2">
      <c r="A625" s="3">
        <f t="shared" si="9"/>
        <v>41532</v>
      </c>
      <c r="B625" s="4">
        <v>803108.9</v>
      </c>
    </row>
    <row r="626" spans="1:2" x14ac:dyDescent="0.2">
      <c r="A626" s="3">
        <f t="shared" si="9"/>
        <v>41533</v>
      </c>
      <c r="B626" s="4">
        <v>1278098.4099999999</v>
      </c>
    </row>
    <row r="627" spans="1:2" x14ac:dyDescent="0.2">
      <c r="A627" s="3">
        <f t="shared" si="9"/>
        <v>41534</v>
      </c>
      <c r="B627" s="4">
        <v>2041831.53</v>
      </c>
    </row>
    <row r="628" spans="1:2" x14ac:dyDescent="0.2">
      <c r="A628" s="3">
        <f t="shared" si="9"/>
        <v>41535</v>
      </c>
      <c r="B628" s="4">
        <v>1609763.95</v>
      </c>
    </row>
    <row r="629" spans="1:2" x14ac:dyDescent="0.2">
      <c r="A629" s="3">
        <f t="shared" si="9"/>
        <v>41536</v>
      </c>
      <c r="B629" s="4">
        <v>1713152.99</v>
      </c>
    </row>
    <row r="630" spans="1:2" x14ac:dyDescent="0.2">
      <c r="A630" s="3">
        <f t="shared" si="9"/>
        <v>41537</v>
      </c>
      <c r="B630" s="4">
        <v>1685361.35</v>
      </c>
    </row>
    <row r="631" spans="1:2" x14ac:dyDescent="0.2">
      <c r="A631" s="3">
        <f t="shared" si="9"/>
        <v>41538</v>
      </c>
      <c r="B631" s="4">
        <v>1164174.5900000001</v>
      </c>
    </row>
    <row r="632" spans="1:2" x14ac:dyDescent="0.2">
      <c r="A632" s="3">
        <f t="shared" si="9"/>
        <v>41539</v>
      </c>
      <c r="B632" s="4">
        <v>800327</v>
      </c>
    </row>
    <row r="633" spans="1:2" x14ac:dyDescent="0.2">
      <c r="A633" s="3">
        <f t="shared" si="9"/>
        <v>41540</v>
      </c>
      <c r="B633" s="4">
        <v>2306046.87</v>
      </c>
    </row>
    <row r="634" spans="1:2" x14ac:dyDescent="0.2">
      <c r="A634" s="3">
        <f t="shared" si="9"/>
        <v>41541</v>
      </c>
      <c r="B634" s="4">
        <v>1901680.57</v>
      </c>
    </row>
    <row r="635" spans="1:2" x14ac:dyDescent="0.2">
      <c r="A635" s="3">
        <f t="shared" si="9"/>
        <v>41542</v>
      </c>
      <c r="B635" s="4">
        <v>1606028.62</v>
      </c>
    </row>
    <row r="636" spans="1:2" x14ac:dyDescent="0.2">
      <c r="A636" s="3">
        <f t="shared" si="9"/>
        <v>41543</v>
      </c>
      <c r="B636" s="4">
        <v>2541268.9500000002</v>
      </c>
    </row>
    <row r="637" spans="1:2" x14ac:dyDescent="0.2">
      <c r="A637" s="3">
        <f t="shared" si="9"/>
        <v>41544</v>
      </c>
      <c r="B637" s="4">
        <v>1891740.22</v>
      </c>
    </row>
    <row r="638" spans="1:2" x14ac:dyDescent="0.2">
      <c r="A638" s="3">
        <f t="shared" si="9"/>
        <v>41545</v>
      </c>
      <c r="B638" s="4">
        <v>1325284.8199999998</v>
      </c>
    </row>
    <row r="639" spans="1:2" x14ac:dyDescent="0.2">
      <c r="A639" s="3">
        <f t="shared" si="9"/>
        <v>41546</v>
      </c>
      <c r="B639" s="4">
        <v>803320.62</v>
      </c>
    </row>
    <row r="640" spans="1:2" x14ac:dyDescent="0.2">
      <c r="A640" s="3">
        <f t="shared" si="9"/>
        <v>41547</v>
      </c>
      <c r="B640" s="4">
        <v>2882507.6399999997</v>
      </c>
    </row>
    <row r="641" spans="1:2" x14ac:dyDescent="0.2">
      <c r="A641" s="3">
        <f t="shared" si="9"/>
        <v>41548</v>
      </c>
      <c r="B641" s="4">
        <v>2050874.47</v>
      </c>
    </row>
    <row r="642" spans="1:2" x14ac:dyDescent="0.2">
      <c r="A642" s="3">
        <f t="shared" si="9"/>
        <v>41549</v>
      </c>
      <c r="B642" s="4">
        <v>1928410.61</v>
      </c>
    </row>
    <row r="643" spans="1:2" x14ac:dyDescent="0.2">
      <c r="A643" s="3">
        <f t="shared" si="9"/>
        <v>41550</v>
      </c>
      <c r="B643" s="4">
        <v>1944561.14</v>
      </c>
    </row>
    <row r="644" spans="1:2" x14ac:dyDescent="0.2">
      <c r="A644" s="3">
        <f t="shared" ref="A644:A707" si="10">+A643+1</f>
        <v>41551</v>
      </c>
      <c r="B644" s="4">
        <v>1800459.33</v>
      </c>
    </row>
    <row r="645" spans="1:2" x14ac:dyDescent="0.2">
      <c r="A645" s="3">
        <f t="shared" si="10"/>
        <v>41552</v>
      </c>
      <c r="B645" s="4">
        <v>1297958.93</v>
      </c>
    </row>
    <row r="646" spans="1:2" x14ac:dyDescent="0.2">
      <c r="A646" s="3">
        <f t="shared" si="10"/>
        <v>41553</v>
      </c>
      <c r="B646" s="4">
        <v>811034.77</v>
      </c>
    </row>
    <row r="647" spans="1:2" x14ac:dyDescent="0.2">
      <c r="A647" s="3">
        <f t="shared" si="10"/>
        <v>41554</v>
      </c>
      <c r="B647" s="4">
        <v>2181161.5700000003</v>
      </c>
    </row>
    <row r="648" spans="1:2" x14ac:dyDescent="0.2">
      <c r="A648" s="3">
        <f t="shared" si="10"/>
        <v>41555</v>
      </c>
      <c r="B648" s="4">
        <v>2188763.91</v>
      </c>
    </row>
    <row r="649" spans="1:2" x14ac:dyDescent="0.2">
      <c r="A649" s="3">
        <f t="shared" si="10"/>
        <v>41556</v>
      </c>
      <c r="B649" s="4">
        <v>1925925.69</v>
      </c>
    </row>
    <row r="650" spans="1:2" x14ac:dyDescent="0.2">
      <c r="A650" s="3">
        <f t="shared" si="10"/>
        <v>41557</v>
      </c>
      <c r="B650" s="4">
        <v>1954039.55</v>
      </c>
    </row>
    <row r="651" spans="1:2" x14ac:dyDescent="0.2">
      <c r="A651" s="3">
        <f t="shared" si="10"/>
        <v>41558</v>
      </c>
      <c r="B651" s="4">
        <v>1921397.12</v>
      </c>
    </row>
    <row r="652" spans="1:2" x14ac:dyDescent="0.2">
      <c r="A652" s="3">
        <f t="shared" si="10"/>
        <v>41559</v>
      </c>
      <c r="B652" s="4">
        <v>1248065.23</v>
      </c>
    </row>
    <row r="653" spans="1:2" x14ac:dyDescent="0.2">
      <c r="A653" s="3">
        <f t="shared" si="10"/>
        <v>41560</v>
      </c>
      <c r="B653" s="4">
        <v>806576.75</v>
      </c>
    </row>
    <row r="654" spans="1:2" x14ac:dyDescent="0.2">
      <c r="A654" s="3">
        <f t="shared" si="10"/>
        <v>41561</v>
      </c>
      <c r="B654" s="4">
        <v>2072083.52</v>
      </c>
    </row>
    <row r="655" spans="1:2" x14ac:dyDescent="0.2">
      <c r="A655" s="3">
        <f t="shared" si="10"/>
        <v>41562</v>
      </c>
      <c r="B655" s="4">
        <v>1623951.15</v>
      </c>
    </row>
    <row r="656" spans="1:2" x14ac:dyDescent="0.2">
      <c r="A656" s="3">
        <f t="shared" si="10"/>
        <v>41563</v>
      </c>
      <c r="B656" s="4">
        <v>1550946.76</v>
      </c>
    </row>
    <row r="657" spans="1:2" x14ac:dyDescent="0.2">
      <c r="A657" s="3">
        <f t="shared" si="10"/>
        <v>41564</v>
      </c>
      <c r="B657" s="4">
        <v>1493324.15</v>
      </c>
    </row>
    <row r="658" spans="1:2" x14ac:dyDescent="0.2">
      <c r="A658" s="3">
        <f t="shared" si="10"/>
        <v>41565</v>
      </c>
      <c r="B658" s="4">
        <v>1508620.4300000002</v>
      </c>
    </row>
    <row r="659" spans="1:2" x14ac:dyDescent="0.2">
      <c r="A659" s="3">
        <f t="shared" si="10"/>
        <v>41566</v>
      </c>
      <c r="B659" s="4">
        <v>1110421.53</v>
      </c>
    </row>
    <row r="660" spans="1:2" x14ac:dyDescent="0.2">
      <c r="A660" s="3">
        <f t="shared" si="10"/>
        <v>41567</v>
      </c>
      <c r="B660" s="4">
        <v>0</v>
      </c>
    </row>
    <row r="661" spans="1:2" x14ac:dyDescent="0.2">
      <c r="A661" s="3">
        <f t="shared" si="10"/>
        <v>41568</v>
      </c>
      <c r="B661" s="4">
        <v>1739873.28</v>
      </c>
    </row>
    <row r="662" spans="1:2" x14ac:dyDescent="0.2">
      <c r="A662" s="3">
        <f t="shared" si="10"/>
        <v>41569</v>
      </c>
      <c r="B662" s="4">
        <v>1958024.84</v>
      </c>
    </row>
    <row r="663" spans="1:2" x14ac:dyDescent="0.2">
      <c r="A663" s="3">
        <f t="shared" si="10"/>
        <v>41570</v>
      </c>
      <c r="B663" s="4">
        <v>1920865.97</v>
      </c>
    </row>
    <row r="664" spans="1:2" x14ac:dyDescent="0.2">
      <c r="A664" s="3">
        <f t="shared" si="10"/>
        <v>41571</v>
      </c>
      <c r="B664" s="4">
        <v>1695559</v>
      </c>
    </row>
    <row r="665" spans="1:2" x14ac:dyDescent="0.2">
      <c r="A665" s="3">
        <f t="shared" si="10"/>
        <v>41572</v>
      </c>
      <c r="B665" s="4">
        <v>1895208.94</v>
      </c>
    </row>
    <row r="666" spans="1:2" x14ac:dyDescent="0.2">
      <c r="A666" s="3">
        <f t="shared" si="10"/>
        <v>41573</v>
      </c>
      <c r="B666" s="4">
        <v>1231906.8400000001</v>
      </c>
    </row>
    <row r="667" spans="1:2" x14ac:dyDescent="0.2">
      <c r="A667" s="3">
        <f t="shared" si="10"/>
        <v>41574</v>
      </c>
      <c r="B667" s="4">
        <v>800347</v>
      </c>
    </row>
    <row r="668" spans="1:2" x14ac:dyDescent="0.2">
      <c r="A668" s="3">
        <f t="shared" si="10"/>
        <v>41575</v>
      </c>
      <c r="B668" s="4">
        <v>2261202.02</v>
      </c>
    </row>
    <row r="669" spans="1:2" x14ac:dyDescent="0.2">
      <c r="A669" s="3">
        <f t="shared" si="10"/>
        <v>41576</v>
      </c>
      <c r="B669" s="4">
        <v>1960044.59</v>
      </c>
    </row>
    <row r="670" spans="1:2" x14ac:dyDescent="0.2">
      <c r="A670" s="3">
        <f t="shared" si="10"/>
        <v>41577</v>
      </c>
      <c r="B670" s="4">
        <v>2789307.5</v>
      </c>
    </row>
    <row r="671" spans="1:2" x14ac:dyDescent="0.2">
      <c r="A671" s="3">
        <f t="shared" si="10"/>
        <v>41578</v>
      </c>
      <c r="B671" s="4">
        <v>2158241.16</v>
      </c>
    </row>
    <row r="672" spans="1:2" x14ac:dyDescent="0.2">
      <c r="A672" s="3">
        <f t="shared" si="10"/>
        <v>41579</v>
      </c>
      <c r="B672" s="4">
        <v>852517</v>
      </c>
    </row>
    <row r="673" spans="1:2" x14ac:dyDescent="0.2">
      <c r="A673" s="3">
        <f t="shared" si="10"/>
        <v>41580</v>
      </c>
      <c r="B673" s="4">
        <v>839272.71</v>
      </c>
    </row>
    <row r="674" spans="1:2" x14ac:dyDescent="0.2">
      <c r="A674" s="3">
        <f t="shared" si="10"/>
        <v>41581</v>
      </c>
      <c r="B674" s="4">
        <v>1287172.01</v>
      </c>
    </row>
    <row r="675" spans="1:2" x14ac:dyDescent="0.2">
      <c r="A675" s="3">
        <f t="shared" si="10"/>
        <v>41582</v>
      </c>
      <c r="B675" s="4">
        <v>2354518.59</v>
      </c>
    </row>
    <row r="676" spans="1:2" x14ac:dyDescent="0.2">
      <c r="A676" s="3">
        <f t="shared" si="10"/>
        <v>41583</v>
      </c>
      <c r="B676" s="4">
        <v>2150955.65</v>
      </c>
    </row>
    <row r="677" spans="1:2" x14ac:dyDescent="0.2">
      <c r="A677" s="3">
        <f t="shared" si="10"/>
        <v>41584</v>
      </c>
      <c r="B677" s="4">
        <v>1833470.8</v>
      </c>
    </row>
    <row r="678" spans="1:2" x14ac:dyDescent="0.2">
      <c r="A678" s="3">
        <f t="shared" si="10"/>
        <v>41585</v>
      </c>
      <c r="B678" s="4">
        <v>1692736.3599999999</v>
      </c>
    </row>
    <row r="679" spans="1:2" x14ac:dyDescent="0.2">
      <c r="A679" s="3">
        <f t="shared" si="10"/>
        <v>41586</v>
      </c>
      <c r="B679" s="4">
        <v>1704369.25</v>
      </c>
    </row>
    <row r="680" spans="1:2" x14ac:dyDescent="0.2">
      <c r="A680" s="3">
        <f t="shared" si="10"/>
        <v>41587</v>
      </c>
      <c r="B680" s="4">
        <v>1115515.5</v>
      </c>
    </row>
    <row r="681" spans="1:2" x14ac:dyDescent="0.2">
      <c r="A681" s="3">
        <f t="shared" si="10"/>
        <v>41588</v>
      </c>
      <c r="B681" s="4">
        <v>0</v>
      </c>
    </row>
    <row r="682" spans="1:2" x14ac:dyDescent="0.2">
      <c r="A682" s="3">
        <f t="shared" si="10"/>
        <v>41589</v>
      </c>
      <c r="B682" s="4">
        <v>2360101.65</v>
      </c>
    </row>
    <row r="683" spans="1:2" x14ac:dyDescent="0.2">
      <c r="A683" s="3">
        <f t="shared" si="10"/>
        <v>41590</v>
      </c>
      <c r="B683" s="4">
        <v>1937518.11</v>
      </c>
    </row>
    <row r="684" spans="1:2" x14ac:dyDescent="0.2">
      <c r="A684" s="3">
        <f t="shared" si="10"/>
        <v>41591</v>
      </c>
      <c r="B684" s="4">
        <v>1618403.9100000001</v>
      </c>
    </row>
    <row r="685" spans="1:2" x14ac:dyDescent="0.2">
      <c r="A685" s="3">
        <f t="shared" si="10"/>
        <v>41592</v>
      </c>
      <c r="B685" s="4">
        <v>1686970.33</v>
      </c>
    </row>
    <row r="686" spans="1:2" x14ac:dyDescent="0.2">
      <c r="A686" s="3">
        <f t="shared" si="10"/>
        <v>41593</v>
      </c>
      <c r="B686" s="4">
        <v>1582821.3199999998</v>
      </c>
    </row>
    <row r="687" spans="1:2" x14ac:dyDescent="0.2">
      <c r="A687" s="3">
        <f t="shared" si="10"/>
        <v>41594</v>
      </c>
      <c r="B687" s="4">
        <v>1153625.07</v>
      </c>
    </row>
    <row r="688" spans="1:2" x14ac:dyDescent="0.2">
      <c r="A688" s="3">
        <f t="shared" si="10"/>
        <v>41595</v>
      </c>
      <c r="B688" s="4">
        <v>800272</v>
      </c>
    </row>
    <row r="689" spans="1:2" x14ac:dyDescent="0.2">
      <c r="A689" s="3">
        <f t="shared" si="10"/>
        <v>41596</v>
      </c>
      <c r="B689" s="4">
        <v>1943082.22</v>
      </c>
    </row>
    <row r="690" spans="1:2" x14ac:dyDescent="0.2">
      <c r="A690" s="3">
        <f t="shared" si="10"/>
        <v>41597</v>
      </c>
      <c r="B690" s="4">
        <v>1706000.67</v>
      </c>
    </row>
    <row r="691" spans="1:2" x14ac:dyDescent="0.2">
      <c r="A691" s="3">
        <f t="shared" si="10"/>
        <v>41598</v>
      </c>
      <c r="B691" s="4">
        <v>1666924.6600000001</v>
      </c>
    </row>
    <row r="692" spans="1:2" x14ac:dyDescent="0.2">
      <c r="A692" s="3">
        <f t="shared" si="10"/>
        <v>41599</v>
      </c>
      <c r="B692" s="4">
        <v>1645594.6400000001</v>
      </c>
    </row>
    <row r="693" spans="1:2" x14ac:dyDescent="0.2">
      <c r="A693" s="3">
        <f t="shared" si="10"/>
        <v>41600</v>
      </c>
      <c r="B693" s="4">
        <v>1875210.73</v>
      </c>
    </row>
    <row r="694" spans="1:2" x14ac:dyDescent="0.2">
      <c r="A694" s="3">
        <f t="shared" si="10"/>
        <v>41601</v>
      </c>
      <c r="B694" s="4">
        <v>1274024.45</v>
      </c>
    </row>
    <row r="695" spans="1:2" x14ac:dyDescent="0.2">
      <c r="A695" s="3">
        <f t="shared" si="10"/>
        <v>41602</v>
      </c>
      <c r="B695" s="4">
        <v>0</v>
      </c>
    </row>
    <row r="696" spans="1:2" x14ac:dyDescent="0.2">
      <c r="A696" s="3">
        <f t="shared" si="10"/>
        <v>41603</v>
      </c>
      <c r="B696" s="4">
        <v>2383528.75</v>
      </c>
    </row>
    <row r="697" spans="1:2" x14ac:dyDescent="0.2">
      <c r="A697" s="3">
        <f t="shared" si="10"/>
        <v>41604</v>
      </c>
      <c r="B697" s="4">
        <v>2257786.29</v>
      </c>
    </row>
    <row r="698" spans="1:2" x14ac:dyDescent="0.2">
      <c r="A698" s="3">
        <f t="shared" si="10"/>
        <v>41605</v>
      </c>
      <c r="B698" s="4">
        <v>2078341.86</v>
      </c>
    </row>
    <row r="699" spans="1:2" x14ac:dyDescent="0.2">
      <c r="A699" s="3">
        <f t="shared" si="10"/>
        <v>41606</v>
      </c>
      <c r="B699" s="4">
        <v>2428728.41</v>
      </c>
    </row>
    <row r="700" spans="1:2" x14ac:dyDescent="0.2">
      <c r="A700" s="3">
        <f t="shared" si="10"/>
        <v>41607</v>
      </c>
      <c r="B700" s="4">
        <v>2566051.1</v>
      </c>
    </row>
    <row r="701" spans="1:2" x14ac:dyDescent="0.2">
      <c r="A701" s="3">
        <f t="shared" si="10"/>
        <v>41608</v>
      </c>
      <c r="B701" s="4">
        <v>1368791.6</v>
      </c>
    </row>
    <row r="702" spans="1:2" x14ac:dyDescent="0.2">
      <c r="A702" s="3">
        <f t="shared" si="10"/>
        <v>41609</v>
      </c>
      <c r="B702" s="4">
        <v>1064976.98</v>
      </c>
    </row>
    <row r="703" spans="1:2" x14ac:dyDescent="0.2">
      <c r="A703" s="3">
        <f t="shared" si="10"/>
        <v>41610</v>
      </c>
      <c r="B703" s="4">
        <v>2225132.17</v>
      </c>
    </row>
    <row r="704" spans="1:2" x14ac:dyDescent="0.2">
      <c r="A704" s="3">
        <f t="shared" si="10"/>
        <v>41611</v>
      </c>
      <c r="B704" s="4">
        <v>2133651.85</v>
      </c>
    </row>
    <row r="705" spans="1:2" x14ac:dyDescent="0.2">
      <c r="A705" s="3">
        <f t="shared" si="10"/>
        <v>41612</v>
      </c>
      <c r="B705" s="4">
        <v>1983380.91</v>
      </c>
    </row>
    <row r="706" spans="1:2" x14ac:dyDescent="0.2">
      <c r="A706" s="3">
        <f t="shared" si="10"/>
        <v>41613</v>
      </c>
      <c r="B706" s="4">
        <v>1791873.1600000001</v>
      </c>
    </row>
    <row r="707" spans="1:2" x14ac:dyDescent="0.2">
      <c r="A707" s="3">
        <f t="shared" si="10"/>
        <v>41614</v>
      </c>
      <c r="B707" s="4">
        <v>1763537.8900000001</v>
      </c>
    </row>
    <row r="708" spans="1:2" x14ac:dyDescent="0.2">
      <c r="A708" s="3">
        <f t="shared" ref="A708:A771" si="11">+A707+1</f>
        <v>41615</v>
      </c>
      <c r="B708" s="4">
        <v>1093445.54</v>
      </c>
    </row>
    <row r="709" spans="1:2" x14ac:dyDescent="0.2">
      <c r="A709" s="3">
        <f t="shared" si="11"/>
        <v>41616</v>
      </c>
      <c r="B709" s="4">
        <v>1006290.69</v>
      </c>
    </row>
    <row r="710" spans="1:2" x14ac:dyDescent="0.2">
      <c r="A710" s="3">
        <f t="shared" si="11"/>
        <v>41617</v>
      </c>
      <c r="B710" s="4">
        <v>1942085.09</v>
      </c>
    </row>
    <row r="711" spans="1:2" x14ac:dyDescent="0.2">
      <c r="A711" s="3">
        <f t="shared" si="11"/>
        <v>41618</v>
      </c>
      <c r="B711" s="4">
        <v>1958849.7</v>
      </c>
    </row>
    <row r="712" spans="1:2" x14ac:dyDescent="0.2">
      <c r="A712" s="3">
        <f t="shared" si="11"/>
        <v>41619</v>
      </c>
      <c r="B712" s="4">
        <v>1875614.81</v>
      </c>
    </row>
    <row r="713" spans="1:2" x14ac:dyDescent="0.2">
      <c r="A713" s="3">
        <f t="shared" si="11"/>
        <v>41620</v>
      </c>
      <c r="B713" s="4">
        <v>1608198.6800000002</v>
      </c>
    </row>
    <row r="714" spans="1:2" x14ac:dyDescent="0.2">
      <c r="A714" s="3">
        <f t="shared" si="11"/>
        <v>41621</v>
      </c>
      <c r="B714" s="4">
        <v>1764665.3900000001</v>
      </c>
    </row>
    <row r="715" spans="1:2" x14ac:dyDescent="0.2">
      <c r="A715" s="3">
        <f t="shared" si="11"/>
        <v>41622</v>
      </c>
      <c r="B715" s="4">
        <v>1276569.17</v>
      </c>
    </row>
    <row r="716" spans="1:2" x14ac:dyDescent="0.2">
      <c r="A716" s="3">
        <f t="shared" si="11"/>
        <v>41623</v>
      </c>
      <c r="B716" s="4">
        <v>854832.54</v>
      </c>
    </row>
    <row r="717" spans="1:2" x14ac:dyDescent="0.2">
      <c r="A717" s="3">
        <f t="shared" si="11"/>
        <v>41624</v>
      </c>
      <c r="B717" s="4">
        <v>1917250.16</v>
      </c>
    </row>
    <row r="718" spans="1:2" x14ac:dyDescent="0.2">
      <c r="A718" s="3">
        <f t="shared" si="11"/>
        <v>41625</v>
      </c>
      <c r="B718" s="4">
        <v>1757542.2</v>
      </c>
    </row>
    <row r="719" spans="1:2" x14ac:dyDescent="0.2">
      <c r="A719" s="3">
        <f t="shared" si="11"/>
        <v>41626</v>
      </c>
      <c r="B719" s="4">
        <v>1634074.83</v>
      </c>
    </row>
    <row r="720" spans="1:2" x14ac:dyDescent="0.2">
      <c r="A720" s="3">
        <f t="shared" si="11"/>
        <v>41627</v>
      </c>
      <c r="B720" s="4">
        <v>1770227.02</v>
      </c>
    </row>
    <row r="721" spans="1:2" x14ac:dyDescent="0.2">
      <c r="A721" s="3">
        <f t="shared" si="11"/>
        <v>41628</v>
      </c>
      <c r="B721" s="4">
        <v>1703896.5899999999</v>
      </c>
    </row>
    <row r="722" spans="1:2" x14ac:dyDescent="0.2">
      <c r="A722" s="3">
        <f t="shared" si="11"/>
        <v>41629</v>
      </c>
      <c r="B722" s="4">
        <v>1263817.82</v>
      </c>
    </row>
    <row r="723" spans="1:2" x14ac:dyDescent="0.2">
      <c r="A723" s="3">
        <f t="shared" si="11"/>
        <v>41630</v>
      </c>
      <c r="B723" s="4">
        <v>944585.82000000007</v>
      </c>
    </row>
    <row r="724" spans="1:2" x14ac:dyDescent="0.2">
      <c r="A724" s="3">
        <f t="shared" si="11"/>
        <v>41631</v>
      </c>
      <c r="B724" s="4">
        <v>2249573.5499999998</v>
      </c>
    </row>
    <row r="725" spans="1:2" x14ac:dyDescent="0.2">
      <c r="A725" s="3">
        <f t="shared" si="11"/>
        <v>41632</v>
      </c>
      <c r="B725" s="4">
        <v>1432610.03</v>
      </c>
    </row>
    <row r="726" spans="1:2" x14ac:dyDescent="0.2">
      <c r="A726" s="3">
        <f t="shared" si="11"/>
        <v>41633</v>
      </c>
      <c r="B726" s="4">
        <v>0</v>
      </c>
    </row>
    <row r="727" spans="1:2" x14ac:dyDescent="0.2">
      <c r="A727" s="3">
        <f t="shared" si="11"/>
        <v>41634</v>
      </c>
      <c r="B727" s="4">
        <v>2385352.7599999998</v>
      </c>
    </row>
    <row r="728" spans="1:2" x14ac:dyDescent="0.2">
      <c r="A728" s="3">
        <f t="shared" si="11"/>
        <v>41635</v>
      </c>
      <c r="B728" s="4">
        <v>2872892.23</v>
      </c>
    </row>
    <row r="729" spans="1:2" x14ac:dyDescent="0.2">
      <c r="A729" s="3">
        <f t="shared" si="11"/>
        <v>41636</v>
      </c>
      <c r="B729" s="4">
        <v>1321696.54</v>
      </c>
    </row>
    <row r="730" spans="1:2" x14ac:dyDescent="0.2">
      <c r="A730" s="3">
        <f t="shared" si="11"/>
        <v>41637</v>
      </c>
      <c r="B730" s="4">
        <v>999560.72</v>
      </c>
    </row>
    <row r="731" spans="1:2" x14ac:dyDescent="0.2">
      <c r="A731" s="3">
        <f t="shared" si="11"/>
        <v>41638</v>
      </c>
      <c r="B731" s="4">
        <v>2777601.24</v>
      </c>
    </row>
    <row r="732" spans="1:2" x14ac:dyDescent="0.2">
      <c r="A732" s="3">
        <f t="shared" si="11"/>
        <v>41639</v>
      </c>
      <c r="B732" s="4">
        <v>1277142.3500000001</v>
      </c>
    </row>
    <row r="733" spans="1:2" x14ac:dyDescent="0.2">
      <c r="A733" s="3">
        <f t="shared" si="11"/>
        <v>41640</v>
      </c>
      <c r="B733" s="4">
        <v>934881.02</v>
      </c>
    </row>
    <row r="734" spans="1:2" x14ac:dyDescent="0.2">
      <c r="A734" s="3">
        <f t="shared" si="11"/>
        <v>41641</v>
      </c>
      <c r="B734" s="4">
        <v>1848926.78</v>
      </c>
    </row>
    <row r="735" spans="1:2" x14ac:dyDescent="0.2">
      <c r="A735" s="3">
        <f t="shared" si="11"/>
        <v>41642</v>
      </c>
      <c r="B735" s="4">
        <v>2060621.25</v>
      </c>
    </row>
    <row r="736" spans="1:2" x14ac:dyDescent="0.2">
      <c r="A736" s="3">
        <f t="shared" si="11"/>
        <v>41643</v>
      </c>
      <c r="B736" s="4">
        <v>1333048.29</v>
      </c>
    </row>
    <row r="737" spans="1:2" x14ac:dyDescent="0.2">
      <c r="A737" s="3">
        <f t="shared" si="11"/>
        <v>41644</v>
      </c>
      <c r="B737" s="4">
        <v>0</v>
      </c>
    </row>
    <row r="738" spans="1:2" x14ac:dyDescent="0.2">
      <c r="A738" s="3">
        <f t="shared" si="11"/>
        <v>41645</v>
      </c>
      <c r="B738" s="4">
        <v>2508581.21</v>
      </c>
    </row>
    <row r="739" spans="1:2" x14ac:dyDescent="0.2">
      <c r="A739" s="3">
        <f t="shared" si="11"/>
        <v>41646</v>
      </c>
      <c r="B739" s="4">
        <v>1991204.08</v>
      </c>
    </row>
    <row r="740" spans="1:2" x14ac:dyDescent="0.2">
      <c r="A740" s="3">
        <f t="shared" si="11"/>
        <v>41647</v>
      </c>
      <c r="B740" s="4">
        <v>1921945.13</v>
      </c>
    </row>
    <row r="741" spans="1:2" x14ac:dyDescent="0.2">
      <c r="A741" s="3">
        <f t="shared" si="11"/>
        <v>41648</v>
      </c>
      <c r="B741" s="4">
        <v>1764525.8599999999</v>
      </c>
    </row>
    <row r="742" spans="1:2" x14ac:dyDescent="0.2">
      <c r="A742" s="3">
        <f t="shared" si="11"/>
        <v>41649</v>
      </c>
      <c r="B742" s="4">
        <v>1849772.15</v>
      </c>
    </row>
    <row r="743" spans="1:2" x14ac:dyDescent="0.2">
      <c r="A743" s="3">
        <f t="shared" si="11"/>
        <v>41650</v>
      </c>
      <c r="B743" s="4">
        <v>1344140.81</v>
      </c>
    </row>
    <row r="744" spans="1:2" x14ac:dyDescent="0.2">
      <c r="A744" s="3">
        <f t="shared" si="11"/>
        <v>41651</v>
      </c>
      <c r="B744" s="4">
        <v>801754.62</v>
      </c>
    </row>
    <row r="745" spans="1:2" x14ac:dyDescent="0.2">
      <c r="A745" s="3">
        <f t="shared" si="11"/>
        <v>41652</v>
      </c>
      <c r="B745" s="4">
        <v>2421917.7000000002</v>
      </c>
    </row>
    <row r="746" spans="1:2" x14ac:dyDescent="0.2">
      <c r="A746" s="3">
        <f t="shared" si="11"/>
        <v>41653</v>
      </c>
      <c r="B746" s="4">
        <v>2025174.29</v>
      </c>
    </row>
    <row r="747" spans="1:2" x14ac:dyDescent="0.2">
      <c r="A747" s="3">
        <f t="shared" si="11"/>
        <v>41654</v>
      </c>
      <c r="B747" s="4">
        <v>1830650.5</v>
      </c>
    </row>
    <row r="748" spans="1:2" x14ac:dyDescent="0.2">
      <c r="A748" s="3">
        <f t="shared" si="11"/>
        <v>41655</v>
      </c>
      <c r="B748" s="4">
        <v>1684023.72</v>
      </c>
    </row>
    <row r="749" spans="1:2" x14ac:dyDescent="0.2">
      <c r="A749" s="3">
        <f t="shared" si="11"/>
        <v>41656</v>
      </c>
      <c r="B749" s="4">
        <v>1724683.3900000001</v>
      </c>
    </row>
    <row r="750" spans="1:2" x14ac:dyDescent="0.2">
      <c r="A750" s="3">
        <f t="shared" si="11"/>
        <v>41657</v>
      </c>
      <c r="B750" s="4">
        <v>1190083.45</v>
      </c>
    </row>
    <row r="751" spans="1:2" x14ac:dyDescent="0.2">
      <c r="A751" s="3">
        <f t="shared" si="11"/>
        <v>41658</v>
      </c>
      <c r="B751" s="4">
        <v>804872.41</v>
      </c>
    </row>
    <row r="752" spans="1:2" x14ac:dyDescent="0.2">
      <c r="A752" s="3">
        <f t="shared" si="11"/>
        <v>41659</v>
      </c>
      <c r="B752" s="4">
        <v>2242419.34</v>
      </c>
    </row>
    <row r="753" spans="1:2" x14ac:dyDescent="0.2">
      <c r="A753" s="3">
        <f t="shared" si="11"/>
        <v>41660</v>
      </c>
      <c r="B753" s="4">
        <v>1879580.35</v>
      </c>
    </row>
    <row r="754" spans="1:2" x14ac:dyDescent="0.2">
      <c r="A754" s="3">
        <f t="shared" si="11"/>
        <v>41661</v>
      </c>
      <c r="B754" s="4">
        <v>1868651.45</v>
      </c>
    </row>
    <row r="755" spans="1:2" x14ac:dyDescent="0.2">
      <c r="A755" s="3">
        <f t="shared" si="11"/>
        <v>41662</v>
      </c>
      <c r="B755" s="4">
        <v>1911297.64</v>
      </c>
    </row>
    <row r="756" spans="1:2" x14ac:dyDescent="0.2">
      <c r="A756" s="3">
        <f t="shared" si="11"/>
        <v>41663</v>
      </c>
      <c r="B756" s="4">
        <v>1921829.68</v>
      </c>
    </row>
    <row r="757" spans="1:2" x14ac:dyDescent="0.2">
      <c r="A757" s="3">
        <f t="shared" si="11"/>
        <v>41664</v>
      </c>
      <c r="B757" s="4">
        <v>1317003.67</v>
      </c>
    </row>
    <row r="758" spans="1:2" x14ac:dyDescent="0.2">
      <c r="A758" s="3">
        <f t="shared" si="11"/>
        <v>41665</v>
      </c>
      <c r="B758" s="4">
        <v>811319.95</v>
      </c>
    </row>
    <row r="759" spans="1:2" x14ac:dyDescent="0.2">
      <c r="A759" s="3">
        <f t="shared" si="11"/>
        <v>41666</v>
      </c>
      <c r="B759" s="4">
        <v>2823018.2800000003</v>
      </c>
    </row>
    <row r="760" spans="1:2" x14ac:dyDescent="0.2">
      <c r="A760" s="3">
        <f t="shared" si="11"/>
        <v>41667</v>
      </c>
      <c r="B760" s="4">
        <v>2445763.29</v>
      </c>
    </row>
    <row r="761" spans="1:2" x14ac:dyDescent="0.2">
      <c r="A761" s="3">
        <f t="shared" si="11"/>
        <v>41668</v>
      </c>
      <c r="B761" s="4">
        <v>2600485.46</v>
      </c>
    </row>
    <row r="762" spans="1:2" x14ac:dyDescent="0.2">
      <c r="A762" s="3">
        <f t="shared" si="11"/>
        <v>41669</v>
      </c>
      <c r="B762" s="4">
        <v>1898254.85</v>
      </c>
    </row>
    <row r="763" spans="1:2" x14ac:dyDescent="0.2">
      <c r="A763" s="3">
        <f t="shared" si="11"/>
        <v>41670</v>
      </c>
      <c r="B763" s="4">
        <v>2244469.3899999997</v>
      </c>
    </row>
    <row r="764" spans="1:2" x14ac:dyDescent="0.2">
      <c r="A764" s="3">
        <f t="shared" si="11"/>
        <v>41671</v>
      </c>
      <c r="B764" s="4">
        <v>1227322.6000000001</v>
      </c>
    </row>
    <row r="765" spans="1:2" x14ac:dyDescent="0.2">
      <c r="A765" s="3">
        <f t="shared" si="11"/>
        <v>41672</v>
      </c>
      <c r="B765" s="4">
        <v>803360.91</v>
      </c>
    </row>
    <row r="766" spans="1:2" x14ac:dyDescent="0.2">
      <c r="A766" s="3">
        <f t="shared" si="11"/>
        <v>41673</v>
      </c>
      <c r="B766" s="4">
        <v>2469896.31</v>
      </c>
    </row>
    <row r="767" spans="1:2" x14ac:dyDescent="0.2">
      <c r="A767" s="3">
        <f t="shared" si="11"/>
        <v>41674</v>
      </c>
      <c r="B767" s="4">
        <v>1881154.27</v>
      </c>
    </row>
    <row r="768" spans="1:2" x14ac:dyDescent="0.2">
      <c r="A768" s="3">
        <f t="shared" si="11"/>
        <v>41675</v>
      </c>
      <c r="B768" s="4">
        <v>1850391.92</v>
      </c>
    </row>
    <row r="769" spans="1:2" x14ac:dyDescent="0.2">
      <c r="A769" s="3">
        <f t="shared" si="11"/>
        <v>41676</v>
      </c>
      <c r="B769" s="4">
        <v>1630088.79</v>
      </c>
    </row>
    <row r="770" spans="1:2" x14ac:dyDescent="0.2">
      <c r="A770" s="3">
        <f t="shared" si="11"/>
        <v>41677</v>
      </c>
      <c r="B770" s="4">
        <v>1942317.21</v>
      </c>
    </row>
    <row r="771" spans="1:2" x14ac:dyDescent="0.2">
      <c r="A771" s="3">
        <f t="shared" si="11"/>
        <v>41678</v>
      </c>
      <c r="B771" s="4">
        <v>1403999.54</v>
      </c>
    </row>
    <row r="772" spans="1:2" x14ac:dyDescent="0.2">
      <c r="A772" s="3">
        <f t="shared" ref="A772:A835" si="12">+A771+1</f>
        <v>41679</v>
      </c>
      <c r="B772" s="4">
        <v>0</v>
      </c>
    </row>
    <row r="773" spans="1:2" x14ac:dyDescent="0.2">
      <c r="A773" s="3">
        <f t="shared" si="12"/>
        <v>41680</v>
      </c>
      <c r="B773" s="4">
        <v>2360723.6</v>
      </c>
    </row>
    <row r="774" spans="1:2" x14ac:dyDescent="0.2">
      <c r="A774" s="3">
        <f t="shared" si="12"/>
        <v>41681</v>
      </c>
      <c r="B774" s="4">
        <v>1793846.8399999999</v>
      </c>
    </row>
    <row r="775" spans="1:2" x14ac:dyDescent="0.2">
      <c r="A775" s="3">
        <f t="shared" si="12"/>
        <v>41682</v>
      </c>
      <c r="B775" s="4">
        <v>1678643.08</v>
      </c>
    </row>
    <row r="776" spans="1:2" x14ac:dyDescent="0.2">
      <c r="A776" s="3">
        <f t="shared" si="12"/>
        <v>41683</v>
      </c>
      <c r="B776" s="4">
        <v>1589546.6600000001</v>
      </c>
    </row>
    <row r="777" spans="1:2" x14ac:dyDescent="0.2">
      <c r="A777" s="3">
        <f t="shared" si="12"/>
        <v>41684</v>
      </c>
      <c r="B777" s="4">
        <v>1522009.17</v>
      </c>
    </row>
    <row r="778" spans="1:2" x14ac:dyDescent="0.2">
      <c r="A778" s="3">
        <f t="shared" si="12"/>
        <v>41685</v>
      </c>
      <c r="B778" s="4">
        <v>1170675.79</v>
      </c>
    </row>
    <row r="779" spans="1:2" x14ac:dyDescent="0.2">
      <c r="A779" s="3">
        <f t="shared" si="12"/>
        <v>41686</v>
      </c>
      <c r="B779" s="4">
        <v>800570</v>
      </c>
    </row>
    <row r="780" spans="1:2" x14ac:dyDescent="0.2">
      <c r="A780" s="3">
        <f t="shared" si="12"/>
        <v>41687</v>
      </c>
      <c r="B780" s="4">
        <v>2155944.15</v>
      </c>
    </row>
    <row r="781" spans="1:2" x14ac:dyDescent="0.2">
      <c r="A781" s="3">
        <f t="shared" si="12"/>
        <v>41688</v>
      </c>
      <c r="B781" s="4">
        <v>1673449.99</v>
      </c>
    </row>
    <row r="782" spans="1:2" x14ac:dyDescent="0.2">
      <c r="A782" s="3">
        <f t="shared" si="12"/>
        <v>41689</v>
      </c>
      <c r="B782" s="4">
        <v>1706925.1800000002</v>
      </c>
    </row>
    <row r="783" spans="1:2" x14ac:dyDescent="0.2">
      <c r="A783" s="3">
        <f t="shared" si="12"/>
        <v>41690</v>
      </c>
      <c r="B783" s="4">
        <v>1740666.17</v>
      </c>
    </row>
    <row r="784" spans="1:2" x14ac:dyDescent="0.2">
      <c r="A784" s="3">
        <f t="shared" si="12"/>
        <v>41691</v>
      </c>
      <c r="B784" s="4">
        <v>1880949.42</v>
      </c>
    </row>
    <row r="785" spans="1:2" x14ac:dyDescent="0.2">
      <c r="A785" s="3">
        <f t="shared" si="12"/>
        <v>41692</v>
      </c>
      <c r="B785" s="4">
        <v>1309114.53</v>
      </c>
    </row>
    <row r="786" spans="1:2" x14ac:dyDescent="0.2">
      <c r="A786" s="3">
        <f t="shared" si="12"/>
        <v>41693</v>
      </c>
      <c r="B786" s="4">
        <v>800819</v>
      </c>
    </row>
    <row r="787" spans="1:2" x14ac:dyDescent="0.2">
      <c r="A787" s="3">
        <f t="shared" si="12"/>
        <v>41694</v>
      </c>
      <c r="B787" s="4">
        <v>2441154.29</v>
      </c>
    </row>
    <row r="788" spans="1:2" x14ac:dyDescent="0.2">
      <c r="A788" s="3">
        <f t="shared" si="12"/>
        <v>41695</v>
      </c>
      <c r="B788" s="4">
        <v>2697850.3</v>
      </c>
    </row>
    <row r="789" spans="1:2" x14ac:dyDescent="0.2">
      <c r="A789" s="3">
        <f t="shared" si="12"/>
        <v>41696</v>
      </c>
      <c r="B789" s="4">
        <v>2431671.37</v>
      </c>
    </row>
    <row r="790" spans="1:2" x14ac:dyDescent="0.2">
      <c r="A790" s="3">
        <f t="shared" si="12"/>
        <v>41697</v>
      </c>
      <c r="B790" s="4">
        <v>2005460.22</v>
      </c>
    </row>
    <row r="791" spans="1:2" x14ac:dyDescent="0.2">
      <c r="A791" s="3">
        <f t="shared" si="12"/>
        <v>41698</v>
      </c>
      <c r="B791" s="4">
        <v>2362339</v>
      </c>
    </row>
    <row r="792" spans="1:2" x14ac:dyDescent="0.2">
      <c r="A792" s="3">
        <f t="shared" si="12"/>
        <v>41699</v>
      </c>
      <c r="B792" s="4">
        <v>1301798.46</v>
      </c>
    </row>
    <row r="793" spans="1:2" x14ac:dyDescent="0.2">
      <c r="A793" s="3">
        <f t="shared" si="12"/>
        <v>41700</v>
      </c>
      <c r="B793" s="4">
        <v>800171</v>
      </c>
    </row>
    <row r="794" spans="1:2" x14ac:dyDescent="0.2">
      <c r="A794" s="3">
        <f t="shared" si="12"/>
        <v>41701</v>
      </c>
      <c r="B794" s="4">
        <v>2476412.73</v>
      </c>
    </row>
    <row r="795" spans="1:2" x14ac:dyDescent="0.2">
      <c r="A795" s="3">
        <f t="shared" si="12"/>
        <v>41702</v>
      </c>
      <c r="B795" s="4">
        <v>1934076.95</v>
      </c>
    </row>
    <row r="796" spans="1:2" x14ac:dyDescent="0.2">
      <c r="A796" s="3">
        <f t="shared" si="12"/>
        <v>41703</v>
      </c>
      <c r="B796" s="4">
        <v>1867362.12</v>
      </c>
    </row>
    <row r="797" spans="1:2" x14ac:dyDescent="0.2">
      <c r="A797" s="3">
        <f t="shared" si="12"/>
        <v>41704</v>
      </c>
      <c r="B797" s="4">
        <v>1591503.88</v>
      </c>
    </row>
    <row r="798" spans="1:2" x14ac:dyDescent="0.2">
      <c r="A798" s="3">
        <f t="shared" si="12"/>
        <v>41705</v>
      </c>
      <c r="B798" s="4">
        <v>1718408.58</v>
      </c>
    </row>
    <row r="799" spans="1:2" x14ac:dyDescent="0.2">
      <c r="A799" s="3">
        <f t="shared" si="12"/>
        <v>41706</v>
      </c>
      <c r="B799" s="4">
        <v>1271498.03</v>
      </c>
    </row>
    <row r="800" spans="1:2" x14ac:dyDescent="0.2">
      <c r="A800" s="3">
        <f t="shared" si="12"/>
        <v>41707</v>
      </c>
      <c r="B800" s="4">
        <v>800371</v>
      </c>
    </row>
    <row r="801" spans="1:2" x14ac:dyDescent="0.2">
      <c r="A801" s="3">
        <f t="shared" si="12"/>
        <v>41708</v>
      </c>
      <c r="B801" s="4">
        <v>2319307.0300000003</v>
      </c>
    </row>
    <row r="802" spans="1:2" x14ac:dyDescent="0.2">
      <c r="A802" s="3">
        <f t="shared" si="12"/>
        <v>41709</v>
      </c>
      <c r="B802" s="4">
        <v>2026234.01</v>
      </c>
    </row>
    <row r="803" spans="1:2" x14ac:dyDescent="0.2">
      <c r="A803" s="3">
        <f t="shared" si="12"/>
        <v>41710</v>
      </c>
      <c r="B803" s="4">
        <v>1871376.52</v>
      </c>
    </row>
    <row r="804" spans="1:2" x14ac:dyDescent="0.2">
      <c r="A804" s="3">
        <f t="shared" si="12"/>
        <v>41711</v>
      </c>
      <c r="B804" s="4">
        <v>1775409.49</v>
      </c>
    </row>
    <row r="805" spans="1:2" x14ac:dyDescent="0.2">
      <c r="A805" s="3">
        <f t="shared" si="12"/>
        <v>41712</v>
      </c>
      <c r="B805" s="4">
        <v>1699217.04</v>
      </c>
    </row>
    <row r="806" spans="1:2" x14ac:dyDescent="0.2">
      <c r="A806" s="3">
        <f t="shared" si="12"/>
        <v>41713</v>
      </c>
      <c r="B806" s="4">
        <v>1258866.47</v>
      </c>
    </row>
    <row r="807" spans="1:2" x14ac:dyDescent="0.2">
      <c r="A807" s="3">
        <f t="shared" si="12"/>
        <v>41714</v>
      </c>
      <c r="B807" s="4">
        <v>800220</v>
      </c>
    </row>
    <row r="808" spans="1:2" x14ac:dyDescent="0.2">
      <c r="A808" s="3">
        <f t="shared" si="12"/>
        <v>41715</v>
      </c>
      <c r="B808" s="4">
        <v>2208036.1799999997</v>
      </c>
    </row>
    <row r="809" spans="1:2" x14ac:dyDescent="0.2">
      <c r="A809" s="3">
        <f t="shared" si="12"/>
        <v>41716</v>
      </c>
      <c r="B809" s="4">
        <v>1665127.12</v>
      </c>
    </row>
    <row r="810" spans="1:2" x14ac:dyDescent="0.2">
      <c r="A810" s="3">
        <f t="shared" si="12"/>
        <v>41717</v>
      </c>
      <c r="B810" s="4">
        <v>1603320.53</v>
      </c>
    </row>
    <row r="811" spans="1:2" x14ac:dyDescent="0.2">
      <c r="A811" s="3">
        <f t="shared" si="12"/>
        <v>41718</v>
      </c>
      <c r="B811" s="4">
        <v>1659376.13</v>
      </c>
    </row>
    <row r="812" spans="1:2" x14ac:dyDescent="0.2">
      <c r="A812" s="3">
        <f t="shared" si="12"/>
        <v>41719</v>
      </c>
      <c r="B812" s="4">
        <v>1810256.13</v>
      </c>
    </row>
    <row r="813" spans="1:2" x14ac:dyDescent="0.2">
      <c r="A813" s="3">
        <f t="shared" si="12"/>
        <v>41720</v>
      </c>
      <c r="B813" s="4">
        <v>1305207.3900000001</v>
      </c>
    </row>
    <row r="814" spans="1:2" x14ac:dyDescent="0.2">
      <c r="A814" s="3">
        <f t="shared" si="12"/>
        <v>41721</v>
      </c>
      <c r="B814" s="4">
        <v>800244</v>
      </c>
    </row>
    <row r="815" spans="1:2" x14ac:dyDescent="0.2">
      <c r="A815" s="3">
        <f t="shared" si="12"/>
        <v>41722</v>
      </c>
      <c r="B815" s="4">
        <v>2411023</v>
      </c>
    </row>
    <row r="816" spans="1:2" x14ac:dyDescent="0.2">
      <c r="A816" s="3">
        <f t="shared" si="12"/>
        <v>41723</v>
      </c>
      <c r="B816" s="4">
        <v>2060656.36</v>
      </c>
    </row>
    <row r="817" spans="1:2" x14ac:dyDescent="0.2">
      <c r="A817" s="3">
        <f t="shared" si="12"/>
        <v>41724</v>
      </c>
      <c r="B817" s="4">
        <v>2581239.0700000003</v>
      </c>
    </row>
    <row r="818" spans="1:2" x14ac:dyDescent="0.2">
      <c r="A818" s="3">
        <f t="shared" si="12"/>
        <v>41725</v>
      </c>
      <c r="B818" s="4">
        <v>2021744.02</v>
      </c>
    </row>
    <row r="819" spans="1:2" x14ac:dyDescent="0.2">
      <c r="A819" s="3">
        <f t="shared" si="12"/>
        <v>41726</v>
      </c>
      <c r="B819" s="4">
        <v>1807188.08</v>
      </c>
    </row>
    <row r="820" spans="1:2" x14ac:dyDescent="0.2">
      <c r="A820" s="3">
        <f t="shared" si="12"/>
        <v>41727</v>
      </c>
      <c r="B820" s="4">
        <v>1273296.1299999999</v>
      </c>
    </row>
    <row r="821" spans="1:2" x14ac:dyDescent="0.2">
      <c r="A821" s="3">
        <f t="shared" si="12"/>
        <v>41728</v>
      </c>
      <c r="B821" s="4">
        <v>1081708.54</v>
      </c>
    </row>
    <row r="822" spans="1:2" x14ac:dyDescent="0.2">
      <c r="A822" s="3">
        <f t="shared" si="12"/>
        <v>41729</v>
      </c>
      <c r="B822" s="4">
        <v>3970294.07</v>
      </c>
    </row>
    <row r="823" spans="1:2" x14ac:dyDescent="0.2">
      <c r="A823" s="3">
        <f t="shared" si="12"/>
        <v>41730</v>
      </c>
      <c r="B823" s="4">
        <v>1825982.01</v>
      </c>
    </row>
    <row r="824" spans="1:2" x14ac:dyDescent="0.2">
      <c r="A824" s="3">
        <f t="shared" si="12"/>
        <v>41731</v>
      </c>
      <c r="B824" s="4">
        <v>1736725.3199999998</v>
      </c>
    </row>
    <row r="825" spans="1:2" x14ac:dyDescent="0.2">
      <c r="A825" s="3">
        <f t="shared" si="12"/>
        <v>41732</v>
      </c>
      <c r="B825" s="4">
        <v>1606218.25</v>
      </c>
    </row>
    <row r="826" spans="1:2" x14ac:dyDescent="0.2">
      <c r="A826" s="3">
        <f t="shared" si="12"/>
        <v>41733</v>
      </c>
      <c r="B826" s="4">
        <v>1655357.22</v>
      </c>
    </row>
    <row r="827" spans="1:2" x14ac:dyDescent="0.2">
      <c r="A827" s="3">
        <f t="shared" si="12"/>
        <v>41734</v>
      </c>
      <c r="B827" s="4">
        <v>1250799.2</v>
      </c>
    </row>
    <row r="828" spans="1:2" x14ac:dyDescent="0.2">
      <c r="A828" s="3">
        <f t="shared" si="12"/>
        <v>41735</v>
      </c>
      <c r="B828" s="4">
        <v>800064</v>
      </c>
    </row>
    <row r="829" spans="1:2" x14ac:dyDescent="0.2">
      <c r="A829" s="3">
        <f t="shared" si="12"/>
        <v>41736</v>
      </c>
      <c r="B829" s="4">
        <v>2166197.3600000003</v>
      </c>
    </row>
    <row r="830" spans="1:2" x14ac:dyDescent="0.2">
      <c r="A830" s="3">
        <f t="shared" si="12"/>
        <v>41737</v>
      </c>
      <c r="B830" s="4">
        <v>1898857.08</v>
      </c>
    </row>
    <row r="831" spans="1:2" x14ac:dyDescent="0.2">
      <c r="A831" s="3">
        <f t="shared" si="12"/>
        <v>41738</v>
      </c>
      <c r="B831" s="4">
        <v>1876096.65</v>
      </c>
    </row>
    <row r="832" spans="1:2" x14ac:dyDescent="0.2">
      <c r="A832" s="3">
        <f t="shared" si="12"/>
        <v>41739</v>
      </c>
      <c r="B832" s="4">
        <v>1711223.1099999999</v>
      </c>
    </row>
    <row r="833" spans="1:2" x14ac:dyDescent="0.2">
      <c r="A833" s="3">
        <f t="shared" si="12"/>
        <v>41740</v>
      </c>
      <c r="B833" s="4">
        <v>1872525.03</v>
      </c>
    </row>
    <row r="834" spans="1:2" x14ac:dyDescent="0.2">
      <c r="A834" s="3">
        <f t="shared" si="12"/>
        <v>41741</v>
      </c>
      <c r="B834" s="4">
        <v>1377677.17</v>
      </c>
    </row>
    <row r="835" spans="1:2" x14ac:dyDescent="0.2">
      <c r="A835" s="3">
        <f t="shared" si="12"/>
        <v>41742</v>
      </c>
      <c r="B835" s="4">
        <v>0</v>
      </c>
    </row>
    <row r="836" spans="1:2" x14ac:dyDescent="0.2">
      <c r="A836" s="3">
        <f t="shared" ref="A836:A899" si="13">+A835+1</f>
        <v>41743</v>
      </c>
      <c r="B836" s="4">
        <v>2173017.06</v>
      </c>
    </row>
    <row r="837" spans="1:2" x14ac:dyDescent="0.2">
      <c r="A837" s="3">
        <f t="shared" si="13"/>
        <v>41744</v>
      </c>
      <c r="B837" s="4">
        <v>1777304.29</v>
      </c>
    </row>
    <row r="838" spans="1:2" x14ac:dyDescent="0.2">
      <c r="A838" s="3">
        <f t="shared" si="13"/>
        <v>41745</v>
      </c>
      <c r="B838" s="4">
        <v>1398319.88</v>
      </c>
    </row>
    <row r="839" spans="1:2" x14ac:dyDescent="0.2">
      <c r="A839" s="3">
        <f t="shared" si="13"/>
        <v>41746</v>
      </c>
      <c r="B839" s="4">
        <v>0</v>
      </c>
    </row>
    <row r="840" spans="1:2" x14ac:dyDescent="0.2">
      <c r="A840" s="3">
        <f t="shared" si="13"/>
        <v>41747</v>
      </c>
      <c r="B840" s="4">
        <v>0</v>
      </c>
    </row>
    <row r="841" spans="1:2" x14ac:dyDescent="0.2">
      <c r="A841" s="3">
        <f t="shared" si="13"/>
        <v>41748</v>
      </c>
      <c r="B841" s="4">
        <v>804495.66</v>
      </c>
    </row>
    <row r="842" spans="1:2" x14ac:dyDescent="0.2">
      <c r="A842" s="3">
        <f t="shared" si="13"/>
        <v>41749</v>
      </c>
      <c r="B842" s="4">
        <v>945363.88</v>
      </c>
    </row>
    <row r="843" spans="1:2" x14ac:dyDescent="0.2">
      <c r="A843" s="3">
        <f t="shared" si="13"/>
        <v>41750</v>
      </c>
      <c r="B843" s="4">
        <v>2297474.69</v>
      </c>
    </row>
    <row r="844" spans="1:2" x14ac:dyDescent="0.2">
      <c r="A844" s="3">
        <f t="shared" si="13"/>
        <v>41751</v>
      </c>
      <c r="B844" s="4">
        <v>2124484.25</v>
      </c>
    </row>
    <row r="845" spans="1:2" x14ac:dyDescent="0.2">
      <c r="A845" s="3">
        <f t="shared" si="13"/>
        <v>41752</v>
      </c>
      <c r="B845" s="4">
        <v>1975776.07</v>
      </c>
    </row>
    <row r="846" spans="1:2" x14ac:dyDescent="0.2">
      <c r="A846" s="3">
        <f t="shared" si="13"/>
        <v>41753</v>
      </c>
      <c r="B846" s="4">
        <v>1844117.8900000001</v>
      </c>
    </row>
    <row r="847" spans="1:2" x14ac:dyDescent="0.2">
      <c r="A847" s="3">
        <f t="shared" si="13"/>
        <v>41754</v>
      </c>
      <c r="B847" s="4">
        <v>1890895.18</v>
      </c>
    </row>
    <row r="848" spans="1:2" x14ac:dyDescent="0.2">
      <c r="A848" s="3">
        <f t="shared" si="13"/>
        <v>41755</v>
      </c>
      <c r="B848" s="4">
        <v>1251450.8700000001</v>
      </c>
    </row>
    <row r="849" spans="1:2" x14ac:dyDescent="0.2">
      <c r="A849" s="3">
        <f t="shared" si="13"/>
        <v>41756</v>
      </c>
      <c r="B849" s="4">
        <v>800121</v>
      </c>
    </row>
    <row r="850" spans="1:2" x14ac:dyDescent="0.2">
      <c r="A850" s="3">
        <f t="shared" si="13"/>
        <v>41757</v>
      </c>
      <c r="B850" s="4">
        <v>2475458.15</v>
      </c>
    </row>
    <row r="851" spans="1:2" x14ac:dyDescent="0.2">
      <c r="A851" s="3">
        <f t="shared" si="13"/>
        <v>41758</v>
      </c>
      <c r="B851" s="4">
        <v>2253989.35</v>
      </c>
    </row>
    <row r="852" spans="1:2" x14ac:dyDescent="0.2">
      <c r="A852" s="3">
        <f t="shared" si="13"/>
        <v>41759</v>
      </c>
      <c r="B852" s="4">
        <v>2644236.09</v>
      </c>
    </row>
    <row r="853" spans="1:2" x14ac:dyDescent="0.2">
      <c r="A853" s="3">
        <f t="shared" si="13"/>
        <v>41760</v>
      </c>
      <c r="B853" s="4">
        <v>903789</v>
      </c>
    </row>
    <row r="854" spans="1:2" x14ac:dyDescent="0.2">
      <c r="A854" s="3">
        <f t="shared" si="13"/>
        <v>41761</v>
      </c>
      <c r="B854" s="4">
        <v>2004184.05</v>
      </c>
    </row>
    <row r="855" spans="1:2" x14ac:dyDescent="0.2">
      <c r="A855" s="3">
        <f t="shared" si="13"/>
        <v>41762</v>
      </c>
      <c r="B855" s="4">
        <v>1279272.3799999999</v>
      </c>
    </row>
    <row r="856" spans="1:2" x14ac:dyDescent="0.2">
      <c r="A856" s="3">
        <f t="shared" si="13"/>
        <v>41763</v>
      </c>
      <c r="B856" s="4">
        <v>800073</v>
      </c>
    </row>
    <row r="857" spans="1:2" x14ac:dyDescent="0.2">
      <c r="A857" s="3">
        <f t="shared" si="13"/>
        <v>41764</v>
      </c>
      <c r="B857" s="4">
        <v>2292643.9299999997</v>
      </c>
    </row>
    <row r="858" spans="1:2" x14ac:dyDescent="0.2">
      <c r="A858" s="3">
        <f t="shared" si="13"/>
        <v>41765</v>
      </c>
      <c r="B858" s="4">
        <v>1884457.62</v>
      </c>
    </row>
    <row r="859" spans="1:2" x14ac:dyDescent="0.2">
      <c r="A859" s="3">
        <f t="shared" si="13"/>
        <v>41766</v>
      </c>
      <c r="B859" s="4">
        <v>1965463.96</v>
      </c>
    </row>
    <row r="860" spans="1:2" x14ac:dyDescent="0.2">
      <c r="A860" s="3">
        <f t="shared" si="13"/>
        <v>41767</v>
      </c>
      <c r="B860" s="4">
        <v>1932089.94</v>
      </c>
    </row>
    <row r="861" spans="1:2" x14ac:dyDescent="0.2">
      <c r="A861" s="3">
        <f t="shared" si="13"/>
        <v>41768</v>
      </c>
      <c r="B861" s="4">
        <v>1792337.6800000002</v>
      </c>
    </row>
    <row r="862" spans="1:2" x14ac:dyDescent="0.2">
      <c r="A862" s="3">
        <f t="shared" si="13"/>
        <v>41769</v>
      </c>
      <c r="B862" s="4">
        <v>1284711.6099999999</v>
      </c>
    </row>
    <row r="863" spans="1:2" x14ac:dyDescent="0.2">
      <c r="A863" s="3">
        <f t="shared" si="13"/>
        <v>41770</v>
      </c>
      <c r="B863" s="4">
        <v>800244</v>
      </c>
    </row>
    <row r="864" spans="1:2" x14ac:dyDescent="0.2">
      <c r="A864" s="3">
        <f t="shared" si="13"/>
        <v>41771</v>
      </c>
      <c r="B864" s="4">
        <v>2394782.8899999997</v>
      </c>
    </row>
    <row r="865" spans="1:2" x14ac:dyDescent="0.2">
      <c r="A865" s="3">
        <f t="shared" si="13"/>
        <v>41772</v>
      </c>
      <c r="B865" s="4">
        <v>1961543.37</v>
      </c>
    </row>
    <row r="866" spans="1:2" x14ac:dyDescent="0.2">
      <c r="A866" s="3">
        <f t="shared" si="13"/>
        <v>41773</v>
      </c>
      <c r="B866" s="4">
        <v>1866795.48</v>
      </c>
    </row>
    <row r="867" spans="1:2" x14ac:dyDescent="0.2">
      <c r="A867" s="3">
        <f t="shared" si="13"/>
        <v>41774</v>
      </c>
      <c r="B867" s="4">
        <v>1779431.03</v>
      </c>
    </row>
    <row r="868" spans="1:2" x14ac:dyDescent="0.2">
      <c r="A868" s="3">
        <f t="shared" si="13"/>
        <v>41775</v>
      </c>
      <c r="B868" s="4">
        <v>1815562.6400000001</v>
      </c>
    </row>
    <row r="869" spans="1:2" x14ac:dyDescent="0.2">
      <c r="A869" s="3">
        <f t="shared" si="13"/>
        <v>41776</v>
      </c>
      <c r="B869" s="4">
        <v>1198520.8700000001</v>
      </c>
    </row>
    <row r="870" spans="1:2" x14ac:dyDescent="0.2">
      <c r="A870" s="3">
        <f t="shared" si="13"/>
        <v>41777</v>
      </c>
      <c r="B870" s="4">
        <v>800684</v>
      </c>
    </row>
    <row r="871" spans="1:2" x14ac:dyDescent="0.2">
      <c r="A871" s="3">
        <f t="shared" si="13"/>
        <v>41778</v>
      </c>
      <c r="B871" s="4">
        <v>2170723.91</v>
      </c>
    </row>
    <row r="872" spans="1:2" x14ac:dyDescent="0.2">
      <c r="A872" s="3">
        <f t="shared" si="13"/>
        <v>41779</v>
      </c>
      <c r="B872" s="4">
        <v>1936587</v>
      </c>
    </row>
    <row r="873" spans="1:2" x14ac:dyDescent="0.2">
      <c r="A873" s="3">
        <f t="shared" si="13"/>
        <v>41780</v>
      </c>
      <c r="B873" s="4">
        <v>1725340.01</v>
      </c>
    </row>
    <row r="874" spans="1:2" x14ac:dyDescent="0.2">
      <c r="A874" s="3">
        <f t="shared" si="13"/>
        <v>41781</v>
      </c>
      <c r="B874" s="4">
        <v>1937933.52</v>
      </c>
    </row>
    <row r="875" spans="1:2" x14ac:dyDescent="0.2">
      <c r="A875" s="3">
        <f t="shared" si="13"/>
        <v>41782</v>
      </c>
      <c r="B875" s="4">
        <v>1848551.08</v>
      </c>
    </row>
    <row r="876" spans="1:2" x14ac:dyDescent="0.2">
      <c r="A876" s="3">
        <f t="shared" si="13"/>
        <v>41783</v>
      </c>
      <c r="B876" s="4">
        <v>1310511.17</v>
      </c>
    </row>
    <row r="877" spans="1:2" x14ac:dyDescent="0.2">
      <c r="A877" s="3">
        <f t="shared" si="13"/>
        <v>41784</v>
      </c>
      <c r="B877" s="4">
        <v>0</v>
      </c>
    </row>
    <row r="878" spans="1:2" x14ac:dyDescent="0.2">
      <c r="A878" s="3">
        <f t="shared" si="13"/>
        <v>41785</v>
      </c>
      <c r="B878" s="4">
        <v>2780978.05</v>
      </c>
    </row>
    <row r="879" spans="1:2" x14ac:dyDescent="0.2">
      <c r="A879" s="3">
        <f t="shared" si="13"/>
        <v>41786</v>
      </c>
      <c r="B879" s="4">
        <v>1917961.69</v>
      </c>
    </row>
    <row r="880" spans="1:2" x14ac:dyDescent="0.2">
      <c r="A880" s="3">
        <f t="shared" si="13"/>
        <v>41787</v>
      </c>
      <c r="B880" s="4">
        <v>1807349.88</v>
      </c>
    </row>
    <row r="881" spans="1:2" x14ac:dyDescent="0.2">
      <c r="A881" s="3">
        <f t="shared" si="13"/>
        <v>41788</v>
      </c>
      <c r="B881" s="4">
        <v>1798251.74</v>
      </c>
    </row>
    <row r="882" spans="1:2" x14ac:dyDescent="0.2">
      <c r="A882" s="3">
        <f t="shared" si="13"/>
        <v>41789</v>
      </c>
      <c r="B882" s="4">
        <v>2664540.04</v>
      </c>
    </row>
    <row r="883" spans="1:2" x14ac:dyDescent="0.2">
      <c r="A883" s="3">
        <f t="shared" si="13"/>
        <v>41790</v>
      </c>
      <c r="B883" s="4">
        <v>1319922.31</v>
      </c>
    </row>
    <row r="884" spans="1:2" x14ac:dyDescent="0.2">
      <c r="A884" s="3">
        <f t="shared" si="13"/>
        <v>41791</v>
      </c>
      <c r="B884" s="4">
        <v>800146</v>
      </c>
    </row>
    <row r="885" spans="1:2" x14ac:dyDescent="0.2">
      <c r="A885" s="3">
        <f t="shared" si="13"/>
        <v>41792</v>
      </c>
      <c r="B885" s="4">
        <v>1773055.6800000002</v>
      </c>
    </row>
    <row r="886" spans="1:2" x14ac:dyDescent="0.2">
      <c r="A886" s="3">
        <f t="shared" si="13"/>
        <v>41793</v>
      </c>
      <c r="B886" s="4">
        <v>1610805.9300000002</v>
      </c>
    </row>
    <row r="887" spans="1:2" x14ac:dyDescent="0.2">
      <c r="A887" s="3">
        <f t="shared" si="13"/>
        <v>41794</v>
      </c>
      <c r="B887" s="4">
        <v>1750428.4</v>
      </c>
    </row>
    <row r="888" spans="1:2" x14ac:dyDescent="0.2">
      <c r="A888" s="3">
        <f t="shared" si="13"/>
        <v>41795</v>
      </c>
      <c r="B888" s="4">
        <v>1678951.85</v>
      </c>
    </row>
    <row r="889" spans="1:2" x14ac:dyDescent="0.2">
      <c r="A889" s="3">
        <f t="shared" si="13"/>
        <v>41796</v>
      </c>
      <c r="B889" s="4">
        <v>1672687.05</v>
      </c>
    </row>
    <row r="890" spans="1:2" x14ac:dyDescent="0.2">
      <c r="A890" s="3">
        <f t="shared" si="13"/>
        <v>41797</v>
      </c>
      <c r="B890" s="4">
        <v>1285812.73</v>
      </c>
    </row>
    <row r="891" spans="1:2" x14ac:dyDescent="0.2">
      <c r="A891" s="3">
        <f t="shared" si="13"/>
        <v>41798</v>
      </c>
      <c r="B891" s="4">
        <v>0</v>
      </c>
    </row>
    <row r="892" spans="1:2" x14ac:dyDescent="0.2">
      <c r="A892" s="3">
        <f t="shared" si="13"/>
        <v>41799</v>
      </c>
      <c r="B892" s="4">
        <v>2264910.8899999997</v>
      </c>
    </row>
    <row r="893" spans="1:2" x14ac:dyDescent="0.2">
      <c r="A893" s="3">
        <f t="shared" si="13"/>
        <v>41800</v>
      </c>
      <c r="B893" s="4">
        <v>1970507.87</v>
      </c>
    </row>
    <row r="894" spans="1:2" x14ac:dyDescent="0.2">
      <c r="A894" s="3">
        <f t="shared" si="13"/>
        <v>41801</v>
      </c>
      <c r="B894" s="4">
        <v>1668322.03</v>
      </c>
    </row>
    <row r="895" spans="1:2" x14ac:dyDescent="0.2">
      <c r="A895" s="3">
        <f t="shared" si="13"/>
        <v>41802</v>
      </c>
      <c r="B895" s="4">
        <v>1608457.1400000001</v>
      </c>
    </row>
    <row r="896" spans="1:2" x14ac:dyDescent="0.2">
      <c r="A896" s="3">
        <f t="shared" si="13"/>
        <v>41803</v>
      </c>
      <c r="B896" s="4">
        <v>1524221.48</v>
      </c>
    </row>
    <row r="897" spans="1:2" x14ac:dyDescent="0.2">
      <c r="A897" s="3">
        <f t="shared" si="13"/>
        <v>41804</v>
      </c>
      <c r="B897" s="4">
        <v>1243723.99</v>
      </c>
    </row>
    <row r="898" spans="1:2" x14ac:dyDescent="0.2">
      <c r="A898" s="3">
        <f t="shared" si="13"/>
        <v>41805</v>
      </c>
      <c r="B898" s="4">
        <v>800462</v>
      </c>
    </row>
    <row r="899" spans="1:2" x14ac:dyDescent="0.2">
      <c r="A899" s="3">
        <f t="shared" si="13"/>
        <v>41806</v>
      </c>
      <c r="B899" s="4">
        <v>2167572.54</v>
      </c>
    </row>
    <row r="900" spans="1:2" x14ac:dyDescent="0.2">
      <c r="A900" s="3">
        <f t="shared" ref="A900:A963" si="14">+A899+1</f>
        <v>41807</v>
      </c>
      <c r="B900" s="4">
        <v>1633963.8</v>
      </c>
    </row>
    <row r="901" spans="1:2" x14ac:dyDescent="0.2">
      <c r="A901" s="3">
        <f t="shared" si="14"/>
        <v>41808</v>
      </c>
      <c r="B901" s="4">
        <v>1735345.72</v>
      </c>
    </row>
    <row r="902" spans="1:2" x14ac:dyDescent="0.2">
      <c r="A902" s="3">
        <f t="shared" si="14"/>
        <v>41809</v>
      </c>
      <c r="B902" s="4">
        <v>1592652.27</v>
      </c>
    </row>
    <row r="903" spans="1:2" x14ac:dyDescent="0.2">
      <c r="A903" s="3">
        <f t="shared" si="14"/>
        <v>41810</v>
      </c>
      <c r="B903" s="4">
        <v>1667502.01</v>
      </c>
    </row>
    <row r="904" spans="1:2" x14ac:dyDescent="0.2">
      <c r="A904" s="3">
        <f t="shared" si="14"/>
        <v>41811</v>
      </c>
      <c r="B904" s="4">
        <v>1273996.82</v>
      </c>
    </row>
    <row r="905" spans="1:2" x14ac:dyDescent="0.2">
      <c r="A905" s="3">
        <f t="shared" si="14"/>
        <v>41812</v>
      </c>
      <c r="B905" s="4">
        <v>808098</v>
      </c>
    </row>
    <row r="906" spans="1:2" x14ac:dyDescent="0.2">
      <c r="A906" s="3">
        <f t="shared" si="14"/>
        <v>41813</v>
      </c>
      <c r="B906" s="4">
        <v>2218490.6799999997</v>
      </c>
    </row>
    <row r="907" spans="1:2" x14ac:dyDescent="0.2">
      <c r="A907" s="3">
        <f t="shared" si="14"/>
        <v>41814</v>
      </c>
      <c r="B907" s="4">
        <v>2058405.27</v>
      </c>
    </row>
    <row r="908" spans="1:2" x14ac:dyDescent="0.2">
      <c r="A908" s="3">
        <f t="shared" si="14"/>
        <v>41815</v>
      </c>
      <c r="B908" s="4">
        <v>2011586.27</v>
      </c>
    </row>
    <row r="909" spans="1:2" x14ac:dyDescent="0.2">
      <c r="A909" s="3">
        <f t="shared" si="14"/>
        <v>41816</v>
      </c>
      <c r="B909" s="4">
        <v>1990400.28</v>
      </c>
    </row>
    <row r="910" spans="1:2" x14ac:dyDescent="0.2">
      <c r="A910" s="3">
        <f t="shared" si="14"/>
        <v>41817</v>
      </c>
      <c r="B910" s="4">
        <v>2812720.6</v>
      </c>
    </row>
    <row r="911" spans="1:2" x14ac:dyDescent="0.2">
      <c r="A911" s="3">
        <f t="shared" si="14"/>
        <v>41818</v>
      </c>
      <c r="B911" s="4">
        <v>1420182.62</v>
      </c>
    </row>
    <row r="912" spans="1:2" x14ac:dyDescent="0.2">
      <c r="A912" s="3">
        <f t="shared" si="14"/>
        <v>41819</v>
      </c>
      <c r="B912" s="4">
        <v>1152570.3799999999</v>
      </c>
    </row>
    <row r="913" spans="1:2" x14ac:dyDescent="0.2">
      <c r="A913" s="3">
        <f t="shared" si="14"/>
        <v>41820</v>
      </c>
      <c r="B913" s="4">
        <v>1592417</v>
      </c>
    </row>
    <row r="914" spans="1:2" x14ac:dyDescent="0.2">
      <c r="A914" s="3">
        <f t="shared" si="14"/>
        <v>41821</v>
      </c>
      <c r="B914" s="4">
        <v>1887374.08</v>
      </c>
    </row>
    <row r="915" spans="1:2" x14ac:dyDescent="0.2">
      <c r="A915" s="3">
        <f t="shared" si="14"/>
        <v>41822</v>
      </c>
      <c r="B915" s="4">
        <v>1919676.27</v>
      </c>
    </row>
    <row r="916" spans="1:2" x14ac:dyDescent="0.2">
      <c r="A916" s="3">
        <f t="shared" si="14"/>
        <v>41823</v>
      </c>
      <c r="B916" s="4">
        <v>1878217.99</v>
      </c>
    </row>
    <row r="917" spans="1:2" x14ac:dyDescent="0.2">
      <c r="A917" s="3">
        <f t="shared" si="14"/>
        <v>41824</v>
      </c>
      <c r="B917" s="4">
        <v>1725075.96</v>
      </c>
    </row>
    <row r="918" spans="1:2" x14ac:dyDescent="0.2">
      <c r="A918" s="3">
        <f t="shared" si="14"/>
        <v>41825</v>
      </c>
      <c r="B918" s="4">
        <v>1287722.76</v>
      </c>
    </row>
    <row r="919" spans="1:2" x14ac:dyDescent="0.2">
      <c r="A919" s="3">
        <f t="shared" si="14"/>
        <v>41826</v>
      </c>
      <c r="B919" s="4">
        <v>800843</v>
      </c>
    </row>
    <row r="920" spans="1:2" x14ac:dyDescent="0.2">
      <c r="A920" s="3">
        <f t="shared" si="14"/>
        <v>41827</v>
      </c>
      <c r="B920" s="4">
        <v>2120086.92</v>
      </c>
    </row>
    <row r="921" spans="1:2" x14ac:dyDescent="0.2">
      <c r="A921" s="3">
        <f t="shared" si="14"/>
        <v>41828</v>
      </c>
      <c r="B921" s="4">
        <v>1902087.37</v>
      </c>
    </row>
    <row r="922" spans="1:2" x14ac:dyDescent="0.2">
      <c r="A922" s="3">
        <f t="shared" si="14"/>
        <v>41829</v>
      </c>
      <c r="B922" s="4">
        <v>1849858.4</v>
      </c>
    </row>
    <row r="923" spans="1:2" x14ac:dyDescent="0.2">
      <c r="A923" s="3">
        <f t="shared" si="14"/>
        <v>41830</v>
      </c>
      <c r="B923" s="4">
        <v>1868453.52</v>
      </c>
    </row>
    <row r="924" spans="1:2" x14ac:dyDescent="0.2">
      <c r="A924" s="3">
        <f t="shared" si="14"/>
        <v>41831</v>
      </c>
      <c r="B924" s="4">
        <v>1868264.53</v>
      </c>
    </row>
    <row r="925" spans="1:2" x14ac:dyDescent="0.2">
      <c r="A925" s="3">
        <f t="shared" si="14"/>
        <v>41832</v>
      </c>
      <c r="B925" s="4">
        <v>1272676.46</v>
      </c>
    </row>
    <row r="926" spans="1:2" x14ac:dyDescent="0.2">
      <c r="A926" s="3">
        <f t="shared" si="14"/>
        <v>41833</v>
      </c>
      <c r="B926" s="4">
        <v>800056</v>
      </c>
    </row>
    <row r="927" spans="1:2" x14ac:dyDescent="0.2">
      <c r="A927" s="3">
        <f t="shared" si="14"/>
        <v>41834</v>
      </c>
      <c r="B927" s="4">
        <v>2177508.65</v>
      </c>
    </row>
    <row r="928" spans="1:2" x14ac:dyDescent="0.2">
      <c r="A928" s="3">
        <f t="shared" si="14"/>
        <v>41835</v>
      </c>
      <c r="B928" s="4">
        <v>1830195.87</v>
      </c>
    </row>
    <row r="929" spans="1:2" x14ac:dyDescent="0.2">
      <c r="A929" s="3">
        <f t="shared" si="14"/>
        <v>41836</v>
      </c>
      <c r="B929" s="4">
        <v>1719096.13</v>
      </c>
    </row>
    <row r="930" spans="1:2" x14ac:dyDescent="0.2">
      <c r="A930" s="3">
        <f t="shared" si="14"/>
        <v>41837</v>
      </c>
      <c r="B930" s="4">
        <v>1666842.24</v>
      </c>
    </row>
    <row r="931" spans="1:2" x14ac:dyDescent="0.2">
      <c r="A931" s="3">
        <f t="shared" si="14"/>
        <v>41838</v>
      </c>
      <c r="B931" s="4">
        <v>1731859.04</v>
      </c>
    </row>
    <row r="932" spans="1:2" x14ac:dyDescent="0.2">
      <c r="A932" s="3">
        <f t="shared" si="14"/>
        <v>41839</v>
      </c>
      <c r="B932" s="4">
        <v>1217811.1400000001</v>
      </c>
    </row>
    <row r="933" spans="1:2" x14ac:dyDescent="0.2">
      <c r="A933" s="3">
        <f t="shared" si="14"/>
        <v>41840</v>
      </c>
      <c r="B933" s="4">
        <v>0</v>
      </c>
    </row>
    <row r="934" spans="1:2" x14ac:dyDescent="0.2">
      <c r="A934" s="3">
        <f t="shared" si="14"/>
        <v>41841</v>
      </c>
      <c r="B934" s="4">
        <v>2244305.2199999997</v>
      </c>
    </row>
    <row r="935" spans="1:2" x14ac:dyDescent="0.2">
      <c r="A935" s="3">
        <f t="shared" si="14"/>
        <v>41842</v>
      </c>
      <c r="B935" s="4">
        <v>2092145.58</v>
      </c>
    </row>
    <row r="936" spans="1:2" x14ac:dyDescent="0.2">
      <c r="A936" s="3">
        <f t="shared" si="14"/>
        <v>41843</v>
      </c>
      <c r="B936" s="4">
        <v>1884039.1</v>
      </c>
    </row>
    <row r="937" spans="1:2" x14ac:dyDescent="0.2">
      <c r="A937" s="3">
        <f t="shared" si="14"/>
        <v>41844</v>
      </c>
      <c r="B937" s="4">
        <v>1901145.88</v>
      </c>
    </row>
    <row r="938" spans="1:2" x14ac:dyDescent="0.2">
      <c r="A938" s="3">
        <f t="shared" si="14"/>
        <v>41845</v>
      </c>
      <c r="B938" s="4">
        <v>1886210.37</v>
      </c>
    </row>
    <row r="939" spans="1:2" x14ac:dyDescent="0.2">
      <c r="A939" s="3">
        <f t="shared" si="14"/>
        <v>41846</v>
      </c>
      <c r="B939" s="4">
        <v>1337885.6400000001</v>
      </c>
    </row>
    <row r="940" spans="1:2" x14ac:dyDescent="0.2">
      <c r="A940" s="3">
        <f t="shared" si="14"/>
        <v>41847</v>
      </c>
      <c r="B940" s="4">
        <v>802418.04</v>
      </c>
    </row>
    <row r="941" spans="1:2" x14ac:dyDescent="0.2">
      <c r="A941" s="3">
        <f t="shared" si="14"/>
        <v>41848</v>
      </c>
      <c r="B941" s="4">
        <v>2476609.84</v>
      </c>
    </row>
    <row r="942" spans="1:2" x14ac:dyDescent="0.2">
      <c r="A942" s="3">
        <f t="shared" si="14"/>
        <v>41849</v>
      </c>
      <c r="B942" s="4">
        <v>2184981.44</v>
      </c>
    </row>
    <row r="943" spans="1:2" x14ac:dyDescent="0.2">
      <c r="A943" s="3">
        <f t="shared" si="14"/>
        <v>41850</v>
      </c>
      <c r="B943" s="4">
        <v>2528309.17</v>
      </c>
    </row>
    <row r="944" spans="1:2" x14ac:dyDescent="0.2">
      <c r="A944" s="3">
        <f t="shared" si="14"/>
        <v>41851</v>
      </c>
      <c r="B944" s="4">
        <v>1772588.4300000002</v>
      </c>
    </row>
    <row r="945" spans="1:2" x14ac:dyDescent="0.2">
      <c r="A945" s="3">
        <f t="shared" si="14"/>
        <v>41852</v>
      </c>
      <c r="B945" s="4">
        <v>1672828.3199999998</v>
      </c>
    </row>
    <row r="946" spans="1:2" x14ac:dyDescent="0.2">
      <c r="A946" s="3">
        <f t="shared" si="14"/>
        <v>41853</v>
      </c>
      <c r="B946" s="4">
        <v>1178038.56</v>
      </c>
    </row>
    <row r="947" spans="1:2" x14ac:dyDescent="0.2">
      <c r="A947" s="3">
        <f t="shared" si="14"/>
        <v>41854</v>
      </c>
      <c r="B947" s="4">
        <v>801140.65</v>
      </c>
    </row>
    <row r="948" spans="1:2" x14ac:dyDescent="0.2">
      <c r="A948" s="3">
        <f t="shared" si="14"/>
        <v>41855</v>
      </c>
      <c r="B948" s="4">
        <v>2138268.65</v>
      </c>
    </row>
    <row r="949" spans="1:2" x14ac:dyDescent="0.2">
      <c r="A949" s="3">
        <f t="shared" si="14"/>
        <v>41856</v>
      </c>
      <c r="B949" s="4">
        <v>1666830.26</v>
      </c>
    </row>
    <row r="950" spans="1:2" x14ac:dyDescent="0.2">
      <c r="A950" s="3">
        <f t="shared" si="14"/>
        <v>41857</v>
      </c>
      <c r="B950" s="4">
        <v>1711655.1800000002</v>
      </c>
    </row>
    <row r="951" spans="1:2" x14ac:dyDescent="0.2">
      <c r="A951" s="3">
        <f t="shared" si="14"/>
        <v>41858</v>
      </c>
      <c r="B951" s="4">
        <v>1753197.5699999998</v>
      </c>
    </row>
    <row r="952" spans="1:2" x14ac:dyDescent="0.2">
      <c r="A952" s="3">
        <f t="shared" si="14"/>
        <v>41859</v>
      </c>
      <c r="B952" s="4">
        <v>1781314.5</v>
      </c>
    </row>
    <row r="953" spans="1:2" x14ac:dyDescent="0.2">
      <c r="A953" s="3">
        <f t="shared" si="14"/>
        <v>41860</v>
      </c>
      <c r="B953" s="4">
        <v>1322711.27</v>
      </c>
    </row>
    <row r="954" spans="1:2" x14ac:dyDescent="0.2">
      <c r="A954" s="3">
        <f t="shared" si="14"/>
        <v>41861</v>
      </c>
      <c r="B954" s="4">
        <v>979541.12</v>
      </c>
    </row>
    <row r="955" spans="1:2" x14ac:dyDescent="0.2">
      <c r="A955" s="3">
        <f t="shared" si="14"/>
        <v>41862</v>
      </c>
      <c r="B955" s="4">
        <v>1977520.61</v>
      </c>
    </row>
    <row r="956" spans="1:2" x14ac:dyDescent="0.2">
      <c r="A956" s="3">
        <f t="shared" si="14"/>
        <v>41863</v>
      </c>
      <c r="B956" s="4">
        <v>1830668.35</v>
      </c>
    </row>
    <row r="957" spans="1:2" x14ac:dyDescent="0.2">
      <c r="A957" s="3">
        <f t="shared" si="14"/>
        <v>41864</v>
      </c>
      <c r="B957" s="4">
        <v>1645018.38</v>
      </c>
    </row>
    <row r="958" spans="1:2" x14ac:dyDescent="0.2">
      <c r="A958" s="3">
        <f t="shared" si="14"/>
        <v>41865</v>
      </c>
      <c r="B958" s="4">
        <v>1572892.44</v>
      </c>
    </row>
    <row r="959" spans="1:2" x14ac:dyDescent="0.2">
      <c r="A959" s="3">
        <f t="shared" si="14"/>
        <v>41866</v>
      </c>
      <c r="B959" s="4">
        <v>1635273.81</v>
      </c>
    </row>
    <row r="960" spans="1:2" x14ac:dyDescent="0.2">
      <c r="A960" s="3">
        <f t="shared" si="14"/>
        <v>41867</v>
      </c>
      <c r="B960" s="4">
        <v>876924.63</v>
      </c>
    </row>
    <row r="961" spans="1:2" x14ac:dyDescent="0.2">
      <c r="A961" s="3">
        <f t="shared" si="14"/>
        <v>41868</v>
      </c>
      <c r="B961" s="4">
        <v>1276006.8799999999</v>
      </c>
    </row>
    <row r="962" spans="1:2" x14ac:dyDescent="0.2">
      <c r="A962" s="3">
        <f t="shared" si="14"/>
        <v>41869</v>
      </c>
      <c r="B962" s="4">
        <v>1925143.53</v>
      </c>
    </row>
    <row r="963" spans="1:2" x14ac:dyDescent="0.2">
      <c r="A963" s="3">
        <f t="shared" si="14"/>
        <v>41870</v>
      </c>
      <c r="B963" s="4">
        <v>1723571.98</v>
      </c>
    </row>
    <row r="964" spans="1:2" x14ac:dyDescent="0.2">
      <c r="A964" s="3">
        <f t="shared" ref="A964:A1027" si="15">+A963+1</f>
        <v>41871</v>
      </c>
      <c r="B964" s="4">
        <v>1673183.95</v>
      </c>
    </row>
    <row r="965" spans="1:2" x14ac:dyDescent="0.2">
      <c r="A965" s="3">
        <f t="shared" si="15"/>
        <v>41872</v>
      </c>
      <c r="B965" s="4">
        <v>1803906.46</v>
      </c>
    </row>
    <row r="966" spans="1:2" x14ac:dyDescent="0.2">
      <c r="A966" s="3">
        <f t="shared" si="15"/>
        <v>41873</v>
      </c>
      <c r="B966" s="4">
        <v>1867281.09</v>
      </c>
    </row>
    <row r="967" spans="1:2" x14ac:dyDescent="0.2">
      <c r="A967" s="3">
        <f t="shared" si="15"/>
        <v>41874</v>
      </c>
      <c r="B967" s="4">
        <v>1366927.6099999999</v>
      </c>
    </row>
    <row r="968" spans="1:2" x14ac:dyDescent="0.2">
      <c r="A968" s="3">
        <f t="shared" si="15"/>
        <v>41875</v>
      </c>
      <c r="B968" s="4">
        <v>1038591.56</v>
      </c>
    </row>
    <row r="969" spans="1:2" x14ac:dyDescent="0.2">
      <c r="A969" s="3">
        <f t="shared" si="15"/>
        <v>41876</v>
      </c>
      <c r="B969" s="4">
        <v>2176363.9299999997</v>
      </c>
    </row>
    <row r="970" spans="1:2" x14ac:dyDescent="0.2">
      <c r="A970" s="3">
        <f t="shared" si="15"/>
        <v>41877</v>
      </c>
      <c r="B970" s="4">
        <v>2174777.63</v>
      </c>
    </row>
    <row r="971" spans="1:2" x14ac:dyDescent="0.2">
      <c r="A971" s="3">
        <f t="shared" si="15"/>
        <v>41878</v>
      </c>
      <c r="B971" s="4">
        <v>1941831.77</v>
      </c>
    </row>
    <row r="972" spans="1:2" x14ac:dyDescent="0.2">
      <c r="A972" s="3">
        <f t="shared" si="15"/>
        <v>41879</v>
      </c>
      <c r="B972" s="4">
        <v>2091017.12</v>
      </c>
    </row>
    <row r="973" spans="1:2" x14ac:dyDescent="0.2">
      <c r="A973" s="3">
        <f t="shared" si="15"/>
        <v>41880</v>
      </c>
      <c r="B973" s="4">
        <v>2666839.7999999998</v>
      </c>
    </row>
    <row r="974" spans="1:2" x14ac:dyDescent="0.2">
      <c r="A974" s="3">
        <f t="shared" si="15"/>
        <v>41881</v>
      </c>
      <c r="B974" s="4">
        <v>1445752.8900000001</v>
      </c>
    </row>
    <row r="975" spans="1:2" x14ac:dyDescent="0.2">
      <c r="A975" s="3">
        <f t="shared" si="15"/>
        <v>41882</v>
      </c>
      <c r="B975" s="4">
        <v>1144451.55</v>
      </c>
    </row>
    <row r="976" spans="1:2" x14ac:dyDescent="0.2">
      <c r="A976" s="3">
        <f t="shared" si="15"/>
        <v>41883</v>
      </c>
      <c r="B976" s="4">
        <v>2009886.13</v>
      </c>
    </row>
    <row r="977" spans="1:2" x14ac:dyDescent="0.2">
      <c r="A977" s="3">
        <f t="shared" si="15"/>
        <v>41884</v>
      </c>
      <c r="B977" s="4">
        <v>1861275.69</v>
      </c>
    </row>
    <row r="978" spans="1:2" x14ac:dyDescent="0.2">
      <c r="A978" s="3">
        <f t="shared" si="15"/>
        <v>41885</v>
      </c>
      <c r="B978" s="4">
        <v>1744591.4100000001</v>
      </c>
    </row>
    <row r="979" spans="1:2" x14ac:dyDescent="0.2">
      <c r="A979" s="3">
        <f t="shared" si="15"/>
        <v>41886</v>
      </c>
      <c r="B979" s="4">
        <v>1664275.27</v>
      </c>
    </row>
    <row r="980" spans="1:2" x14ac:dyDescent="0.2">
      <c r="A980" s="3">
        <f t="shared" si="15"/>
        <v>41887</v>
      </c>
      <c r="B980" s="4">
        <v>1771275.3900000001</v>
      </c>
    </row>
    <row r="981" spans="1:2" x14ac:dyDescent="0.2">
      <c r="A981" s="3">
        <f t="shared" si="15"/>
        <v>41888</v>
      </c>
      <c r="B981" s="4">
        <v>1340945.06</v>
      </c>
    </row>
    <row r="982" spans="1:2" x14ac:dyDescent="0.2">
      <c r="A982" s="3">
        <f t="shared" si="15"/>
        <v>41889</v>
      </c>
      <c r="B982" s="4">
        <v>1015061.38</v>
      </c>
    </row>
    <row r="983" spans="1:2" x14ac:dyDescent="0.2">
      <c r="A983" s="3">
        <f t="shared" si="15"/>
        <v>41890</v>
      </c>
      <c r="B983" s="4">
        <v>2108220.3899999997</v>
      </c>
    </row>
    <row r="984" spans="1:2" x14ac:dyDescent="0.2">
      <c r="A984" s="3">
        <f t="shared" si="15"/>
        <v>41891</v>
      </c>
      <c r="B984" s="4">
        <v>1924529.15</v>
      </c>
    </row>
    <row r="985" spans="1:2" x14ac:dyDescent="0.2">
      <c r="A985" s="3">
        <f t="shared" si="15"/>
        <v>41892</v>
      </c>
      <c r="B985" s="4">
        <v>1692514.6099999999</v>
      </c>
    </row>
    <row r="986" spans="1:2" x14ac:dyDescent="0.2">
      <c r="A986" s="3">
        <f t="shared" si="15"/>
        <v>41893</v>
      </c>
      <c r="B986" s="4">
        <v>1627613.3199999998</v>
      </c>
    </row>
    <row r="987" spans="1:2" x14ac:dyDescent="0.2">
      <c r="A987" s="3">
        <f t="shared" si="15"/>
        <v>41894</v>
      </c>
      <c r="B987" s="4">
        <v>1618729.8</v>
      </c>
    </row>
    <row r="988" spans="1:2" x14ac:dyDescent="0.2">
      <c r="A988" s="3">
        <f t="shared" si="15"/>
        <v>41895</v>
      </c>
      <c r="B988" s="4">
        <v>1279724.06</v>
      </c>
    </row>
    <row r="989" spans="1:2" x14ac:dyDescent="0.2">
      <c r="A989" s="3">
        <f t="shared" si="15"/>
        <v>41896</v>
      </c>
      <c r="B989" s="4">
        <v>800132</v>
      </c>
    </row>
    <row r="990" spans="1:2" x14ac:dyDescent="0.2">
      <c r="A990" s="3">
        <f t="shared" si="15"/>
        <v>41897</v>
      </c>
      <c r="B990" s="4">
        <v>990494.57000000007</v>
      </c>
    </row>
    <row r="991" spans="1:2" x14ac:dyDescent="0.2">
      <c r="A991" s="3">
        <f t="shared" si="15"/>
        <v>41898</v>
      </c>
      <c r="B991" s="4">
        <v>1713830.04</v>
      </c>
    </row>
    <row r="992" spans="1:2" x14ac:dyDescent="0.2">
      <c r="A992" s="3">
        <f t="shared" si="15"/>
        <v>41899</v>
      </c>
      <c r="B992" s="4">
        <v>1856421.84</v>
      </c>
    </row>
    <row r="993" spans="1:2" x14ac:dyDescent="0.2">
      <c r="A993" s="3">
        <f t="shared" si="15"/>
        <v>41900</v>
      </c>
      <c r="B993" s="4">
        <v>1613361.5</v>
      </c>
    </row>
    <row r="994" spans="1:2" x14ac:dyDescent="0.2">
      <c r="A994" s="3">
        <f t="shared" si="15"/>
        <v>41901</v>
      </c>
      <c r="B994" s="4">
        <v>2112183.0700000003</v>
      </c>
    </row>
    <row r="995" spans="1:2" x14ac:dyDescent="0.2">
      <c r="A995" s="3">
        <f t="shared" si="15"/>
        <v>41902</v>
      </c>
      <c r="B995" s="4">
        <v>1327681.7</v>
      </c>
    </row>
    <row r="996" spans="1:2" x14ac:dyDescent="0.2">
      <c r="A996" s="3">
        <f t="shared" si="15"/>
        <v>41903</v>
      </c>
      <c r="B996" s="4">
        <v>991864.34</v>
      </c>
    </row>
    <row r="997" spans="1:2" x14ac:dyDescent="0.2">
      <c r="A997" s="3">
        <f t="shared" si="15"/>
        <v>41904</v>
      </c>
      <c r="B997" s="4">
        <v>2301329.1399999997</v>
      </c>
    </row>
    <row r="998" spans="1:2" x14ac:dyDescent="0.2">
      <c r="A998" s="3">
        <f t="shared" si="15"/>
        <v>41905</v>
      </c>
      <c r="B998" s="4">
        <v>2227266.1100000003</v>
      </c>
    </row>
    <row r="999" spans="1:2" x14ac:dyDescent="0.2">
      <c r="A999" s="3">
        <f t="shared" si="15"/>
        <v>41906</v>
      </c>
      <c r="B999" s="4">
        <v>2018925.82</v>
      </c>
    </row>
    <row r="1000" spans="1:2" x14ac:dyDescent="0.2">
      <c r="A1000" s="3">
        <f t="shared" si="15"/>
        <v>41907</v>
      </c>
      <c r="B1000" s="4">
        <v>1896122.33</v>
      </c>
    </row>
    <row r="1001" spans="1:2" x14ac:dyDescent="0.2">
      <c r="A1001" s="3">
        <f t="shared" si="15"/>
        <v>41908</v>
      </c>
      <c r="B1001" s="4">
        <v>1970715.85</v>
      </c>
    </row>
    <row r="1002" spans="1:2" x14ac:dyDescent="0.2">
      <c r="A1002" s="3">
        <f t="shared" si="15"/>
        <v>41909</v>
      </c>
      <c r="B1002" s="4">
        <v>1603010.15</v>
      </c>
    </row>
    <row r="1003" spans="1:2" x14ac:dyDescent="0.2">
      <c r="A1003" s="3">
        <f t="shared" si="15"/>
        <v>41910</v>
      </c>
      <c r="B1003" s="4">
        <v>1157039.73</v>
      </c>
    </row>
    <row r="1004" spans="1:2" x14ac:dyDescent="0.2">
      <c r="A1004" s="3">
        <f t="shared" si="15"/>
        <v>41911</v>
      </c>
      <c r="B1004" s="4">
        <v>2630520.9699999997</v>
      </c>
    </row>
    <row r="1005" spans="1:2" x14ac:dyDescent="0.2">
      <c r="A1005" s="3">
        <f t="shared" si="15"/>
        <v>41912</v>
      </c>
      <c r="B1005" s="4">
        <v>2390222.77</v>
      </c>
    </row>
    <row r="1006" spans="1:2" x14ac:dyDescent="0.2">
      <c r="A1006" s="3">
        <f t="shared" si="15"/>
        <v>41913</v>
      </c>
      <c r="B1006" s="4">
        <v>1845821.22</v>
      </c>
    </row>
    <row r="1007" spans="1:2" x14ac:dyDescent="0.2">
      <c r="A1007" s="3">
        <f t="shared" si="15"/>
        <v>41914</v>
      </c>
      <c r="B1007" s="4">
        <v>1691933.67</v>
      </c>
    </row>
    <row r="1008" spans="1:2" x14ac:dyDescent="0.2">
      <c r="A1008" s="3">
        <f t="shared" si="15"/>
        <v>41915</v>
      </c>
      <c r="B1008" s="4">
        <v>1680684</v>
      </c>
    </row>
    <row r="1009" spans="1:2" x14ac:dyDescent="0.2">
      <c r="A1009" s="3">
        <f t="shared" si="15"/>
        <v>41916</v>
      </c>
      <c r="B1009" s="4">
        <v>1268321.94</v>
      </c>
    </row>
    <row r="1010" spans="1:2" x14ac:dyDescent="0.2">
      <c r="A1010" s="3">
        <f t="shared" si="15"/>
        <v>41917</v>
      </c>
      <c r="B1010" s="4">
        <v>1021606.7</v>
      </c>
    </row>
    <row r="1011" spans="1:2" x14ac:dyDescent="0.2">
      <c r="A1011" s="3">
        <f t="shared" si="15"/>
        <v>41918</v>
      </c>
      <c r="B1011" s="4">
        <v>2078508.06</v>
      </c>
    </row>
    <row r="1012" spans="1:2" x14ac:dyDescent="0.2">
      <c r="A1012" s="3">
        <f t="shared" si="15"/>
        <v>41919</v>
      </c>
      <c r="B1012" s="4">
        <v>1954569.18</v>
      </c>
    </row>
    <row r="1013" spans="1:2" x14ac:dyDescent="0.2">
      <c r="A1013" s="3">
        <f t="shared" si="15"/>
        <v>41920</v>
      </c>
      <c r="B1013" s="4">
        <v>2032901.08</v>
      </c>
    </row>
    <row r="1014" spans="1:2" x14ac:dyDescent="0.2">
      <c r="A1014" s="3">
        <f t="shared" si="15"/>
        <v>41921</v>
      </c>
      <c r="B1014" s="4">
        <v>1917395.91</v>
      </c>
    </row>
    <row r="1015" spans="1:2" x14ac:dyDescent="0.2">
      <c r="A1015" s="3">
        <f t="shared" si="15"/>
        <v>41922</v>
      </c>
      <c r="B1015" s="4">
        <v>1832046.45</v>
      </c>
    </row>
    <row r="1016" spans="1:2" x14ac:dyDescent="0.2">
      <c r="A1016" s="3">
        <f t="shared" si="15"/>
        <v>41923</v>
      </c>
      <c r="B1016" s="4">
        <v>1317633.8599999999</v>
      </c>
    </row>
    <row r="1017" spans="1:2" x14ac:dyDescent="0.2">
      <c r="A1017" s="3">
        <f t="shared" si="15"/>
        <v>41924</v>
      </c>
      <c r="B1017" s="4">
        <v>1012577.22</v>
      </c>
    </row>
    <row r="1018" spans="1:2" x14ac:dyDescent="0.2">
      <c r="A1018" s="3">
        <f t="shared" si="15"/>
        <v>41925</v>
      </c>
      <c r="B1018" s="4">
        <v>2008656.84</v>
      </c>
    </row>
    <row r="1019" spans="1:2" x14ac:dyDescent="0.2">
      <c r="A1019" s="3">
        <f t="shared" si="15"/>
        <v>41926</v>
      </c>
      <c r="B1019" s="4">
        <v>1789264.47</v>
      </c>
    </row>
    <row r="1020" spans="1:2" x14ac:dyDescent="0.2">
      <c r="A1020" s="3">
        <f t="shared" si="15"/>
        <v>41927</v>
      </c>
      <c r="B1020" s="4">
        <v>1654622.2</v>
      </c>
    </row>
    <row r="1021" spans="1:2" x14ac:dyDescent="0.2">
      <c r="A1021" s="3">
        <f t="shared" si="15"/>
        <v>41928</v>
      </c>
      <c r="B1021" s="4">
        <v>1667625.52</v>
      </c>
    </row>
    <row r="1022" spans="1:2" x14ac:dyDescent="0.2">
      <c r="A1022" s="3">
        <f t="shared" si="15"/>
        <v>41929</v>
      </c>
      <c r="B1022" s="4">
        <v>1828265.88</v>
      </c>
    </row>
    <row r="1023" spans="1:2" x14ac:dyDescent="0.2">
      <c r="A1023" s="3">
        <f t="shared" si="15"/>
        <v>41930</v>
      </c>
      <c r="B1023" s="4">
        <v>1222202.43</v>
      </c>
    </row>
    <row r="1024" spans="1:2" x14ac:dyDescent="0.2">
      <c r="A1024" s="3">
        <f t="shared" si="15"/>
        <v>41931</v>
      </c>
      <c r="B1024" s="4">
        <v>991931.72</v>
      </c>
    </row>
    <row r="1025" spans="1:2" x14ac:dyDescent="0.2">
      <c r="A1025" s="3">
        <f t="shared" si="15"/>
        <v>41932</v>
      </c>
      <c r="B1025" s="4">
        <v>1208545.05</v>
      </c>
    </row>
    <row r="1026" spans="1:2" x14ac:dyDescent="0.2">
      <c r="A1026" s="3">
        <f t="shared" si="15"/>
        <v>41933</v>
      </c>
      <c r="B1026" s="4">
        <v>2295048.79</v>
      </c>
    </row>
    <row r="1027" spans="1:2" x14ac:dyDescent="0.2">
      <c r="A1027" s="3">
        <f t="shared" si="15"/>
        <v>41934</v>
      </c>
      <c r="B1027" s="4">
        <v>1944102.91</v>
      </c>
    </row>
    <row r="1028" spans="1:2" x14ac:dyDescent="0.2">
      <c r="A1028" s="3">
        <f t="shared" ref="A1028:A1091" si="16">+A1027+1</f>
        <v>41935</v>
      </c>
      <c r="B1028" s="4">
        <v>1812814.3199999998</v>
      </c>
    </row>
    <row r="1029" spans="1:2" x14ac:dyDescent="0.2">
      <c r="A1029" s="3">
        <f t="shared" si="16"/>
        <v>41936</v>
      </c>
      <c r="B1029" s="4">
        <v>1916259.31</v>
      </c>
    </row>
    <row r="1030" spans="1:2" x14ac:dyDescent="0.2">
      <c r="A1030" s="3">
        <f t="shared" si="16"/>
        <v>41937</v>
      </c>
      <c r="B1030" s="4">
        <v>1277884.94</v>
      </c>
    </row>
    <row r="1031" spans="1:2" x14ac:dyDescent="0.2">
      <c r="A1031" s="3">
        <f t="shared" si="16"/>
        <v>41938</v>
      </c>
      <c r="B1031" s="4">
        <v>1065336.0900000001</v>
      </c>
    </row>
    <row r="1032" spans="1:2" x14ac:dyDescent="0.2">
      <c r="A1032" s="3">
        <f t="shared" si="16"/>
        <v>41939</v>
      </c>
      <c r="B1032" s="4">
        <v>2093027.73</v>
      </c>
    </row>
    <row r="1033" spans="1:2" x14ac:dyDescent="0.2">
      <c r="A1033" s="3">
        <f t="shared" si="16"/>
        <v>41940</v>
      </c>
      <c r="B1033" s="4">
        <v>1992368.75</v>
      </c>
    </row>
    <row r="1034" spans="1:2" x14ac:dyDescent="0.2">
      <c r="A1034" s="3">
        <f t="shared" si="16"/>
        <v>41941</v>
      </c>
      <c r="B1034" s="4">
        <v>1814250.23</v>
      </c>
    </row>
    <row r="1035" spans="1:2" x14ac:dyDescent="0.2">
      <c r="A1035" s="3">
        <f t="shared" si="16"/>
        <v>41942</v>
      </c>
      <c r="B1035" s="4">
        <v>2608405.67</v>
      </c>
    </row>
    <row r="1036" spans="1:2" x14ac:dyDescent="0.2">
      <c r="A1036" s="3">
        <f t="shared" si="16"/>
        <v>41943</v>
      </c>
      <c r="B1036" s="4">
        <v>2098859.8899999997</v>
      </c>
    </row>
    <row r="1037" spans="1:2" x14ac:dyDescent="0.2">
      <c r="A1037" s="3">
        <f t="shared" si="16"/>
        <v>41944</v>
      </c>
      <c r="B1037" s="4">
        <v>879286.22</v>
      </c>
    </row>
    <row r="1038" spans="1:2" x14ac:dyDescent="0.2">
      <c r="A1038" s="3">
        <f t="shared" si="16"/>
        <v>41945</v>
      </c>
      <c r="B1038" s="4">
        <v>955966.07000000007</v>
      </c>
    </row>
    <row r="1039" spans="1:2" x14ac:dyDescent="0.2">
      <c r="A1039" s="3">
        <f t="shared" si="16"/>
        <v>41946</v>
      </c>
      <c r="B1039" s="4">
        <v>1976881.44</v>
      </c>
    </row>
    <row r="1040" spans="1:2" x14ac:dyDescent="0.2">
      <c r="A1040" s="3">
        <f t="shared" si="16"/>
        <v>41947</v>
      </c>
      <c r="B1040" s="4">
        <v>1880283.08</v>
      </c>
    </row>
    <row r="1041" spans="1:2" x14ac:dyDescent="0.2">
      <c r="A1041" s="3">
        <f t="shared" si="16"/>
        <v>41948</v>
      </c>
      <c r="B1041" s="4">
        <v>2105364.91</v>
      </c>
    </row>
    <row r="1042" spans="1:2" x14ac:dyDescent="0.2">
      <c r="A1042" s="3">
        <f t="shared" si="16"/>
        <v>41949</v>
      </c>
      <c r="B1042" s="4">
        <v>1878719.53</v>
      </c>
    </row>
    <row r="1043" spans="1:2" x14ac:dyDescent="0.2">
      <c r="A1043" s="3">
        <f t="shared" si="16"/>
        <v>41950</v>
      </c>
      <c r="B1043" s="4">
        <v>1790454.45</v>
      </c>
    </row>
    <row r="1044" spans="1:2" x14ac:dyDescent="0.2">
      <c r="A1044" s="3">
        <f t="shared" si="16"/>
        <v>41951</v>
      </c>
      <c r="B1044" s="4">
        <v>1341125.8399999999</v>
      </c>
    </row>
    <row r="1045" spans="1:2" x14ac:dyDescent="0.2">
      <c r="A1045" s="3">
        <f t="shared" si="16"/>
        <v>41952</v>
      </c>
      <c r="B1045" s="4">
        <v>1000006.92</v>
      </c>
    </row>
    <row r="1046" spans="1:2" x14ac:dyDescent="0.2">
      <c r="A1046" s="3">
        <f t="shared" si="16"/>
        <v>41953</v>
      </c>
      <c r="B1046" s="4">
        <v>2278687.9500000002</v>
      </c>
    </row>
    <row r="1047" spans="1:2" x14ac:dyDescent="0.2">
      <c r="A1047" s="3">
        <f t="shared" si="16"/>
        <v>41954</v>
      </c>
      <c r="B1047" s="4">
        <v>1690035.3</v>
      </c>
    </row>
    <row r="1048" spans="1:2" x14ac:dyDescent="0.2">
      <c r="A1048" s="3">
        <f t="shared" si="16"/>
        <v>41955</v>
      </c>
      <c r="B1048" s="4">
        <v>1651759.1400000001</v>
      </c>
    </row>
    <row r="1049" spans="1:2" x14ac:dyDescent="0.2">
      <c r="A1049" s="3">
        <f t="shared" si="16"/>
        <v>41956</v>
      </c>
      <c r="B1049" s="4">
        <v>1630114.05</v>
      </c>
    </row>
    <row r="1050" spans="1:2" x14ac:dyDescent="0.2">
      <c r="A1050" s="3">
        <f t="shared" si="16"/>
        <v>41957</v>
      </c>
      <c r="B1050" s="4">
        <v>1863968.47</v>
      </c>
    </row>
    <row r="1051" spans="1:2" x14ac:dyDescent="0.2">
      <c r="A1051" s="3">
        <f t="shared" si="16"/>
        <v>41958</v>
      </c>
      <c r="B1051" s="4">
        <v>1317451.27</v>
      </c>
    </row>
    <row r="1052" spans="1:2" x14ac:dyDescent="0.2">
      <c r="A1052" s="3">
        <f t="shared" si="16"/>
        <v>41959</v>
      </c>
      <c r="B1052" s="4">
        <v>954614.84</v>
      </c>
    </row>
    <row r="1053" spans="1:2" x14ac:dyDescent="0.2">
      <c r="A1053" s="3">
        <f t="shared" si="16"/>
        <v>41960</v>
      </c>
      <c r="B1053" s="4">
        <v>2158681.7800000003</v>
      </c>
    </row>
    <row r="1054" spans="1:2" x14ac:dyDescent="0.2">
      <c r="A1054" s="3">
        <f t="shared" si="16"/>
        <v>41961</v>
      </c>
      <c r="B1054" s="4">
        <v>1879492.03</v>
      </c>
    </row>
    <row r="1055" spans="1:2" x14ac:dyDescent="0.2">
      <c r="A1055" s="3">
        <f t="shared" si="16"/>
        <v>41962</v>
      </c>
      <c r="B1055" s="4">
        <v>1909269.9</v>
      </c>
    </row>
    <row r="1056" spans="1:2" x14ac:dyDescent="0.2">
      <c r="A1056" s="3">
        <f t="shared" si="16"/>
        <v>41963</v>
      </c>
      <c r="B1056" s="4">
        <v>1925766.27</v>
      </c>
    </row>
    <row r="1057" spans="1:2" x14ac:dyDescent="0.2">
      <c r="A1057" s="3">
        <f t="shared" si="16"/>
        <v>41964</v>
      </c>
      <c r="B1057" s="4">
        <v>2105399.6399999997</v>
      </c>
    </row>
    <row r="1058" spans="1:2" x14ac:dyDescent="0.2">
      <c r="A1058" s="3">
        <f t="shared" si="16"/>
        <v>41965</v>
      </c>
      <c r="B1058" s="4">
        <v>1340737.1400000001</v>
      </c>
    </row>
    <row r="1059" spans="1:2" x14ac:dyDescent="0.2">
      <c r="A1059" s="3">
        <f t="shared" si="16"/>
        <v>41966</v>
      </c>
      <c r="B1059" s="4">
        <v>1022940.21</v>
      </c>
    </row>
    <row r="1060" spans="1:2" x14ac:dyDescent="0.2">
      <c r="A1060" s="3">
        <f t="shared" si="16"/>
        <v>41967</v>
      </c>
      <c r="B1060" s="4">
        <v>2469402.67</v>
      </c>
    </row>
    <row r="1061" spans="1:2" x14ac:dyDescent="0.2">
      <c r="A1061" s="3">
        <f t="shared" si="16"/>
        <v>41968</v>
      </c>
      <c r="B1061" s="4">
        <v>2270808.33</v>
      </c>
    </row>
    <row r="1062" spans="1:2" x14ac:dyDescent="0.2">
      <c r="A1062" s="3">
        <f t="shared" si="16"/>
        <v>41969</v>
      </c>
      <c r="B1062" s="4">
        <v>2569429.91</v>
      </c>
    </row>
    <row r="1063" spans="1:2" x14ac:dyDescent="0.2">
      <c r="A1063" s="3">
        <f t="shared" si="16"/>
        <v>41970</v>
      </c>
      <c r="B1063" s="4">
        <v>2082961.47</v>
      </c>
    </row>
    <row r="1064" spans="1:2" x14ac:dyDescent="0.2">
      <c r="A1064" s="3">
        <f t="shared" si="16"/>
        <v>41971</v>
      </c>
      <c r="B1064" s="4">
        <v>3362365.51</v>
      </c>
    </row>
    <row r="1065" spans="1:2" x14ac:dyDescent="0.2">
      <c r="A1065" s="3">
        <f t="shared" si="16"/>
        <v>41972</v>
      </c>
      <c r="B1065" s="4">
        <v>1648845.88</v>
      </c>
    </row>
    <row r="1066" spans="1:2" x14ac:dyDescent="0.2">
      <c r="A1066" s="3">
        <f t="shared" si="16"/>
        <v>41973</v>
      </c>
      <c r="B1066" s="4">
        <v>1161729.79</v>
      </c>
    </row>
    <row r="1067" spans="1:2" x14ac:dyDescent="0.2">
      <c r="A1067" s="3">
        <f t="shared" si="16"/>
        <v>41974</v>
      </c>
      <c r="B1067" s="4">
        <v>2554935.5</v>
      </c>
    </row>
    <row r="1068" spans="1:2" x14ac:dyDescent="0.2">
      <c r="A1068" s="3">
        <f t="shared" si="16"/>
        <v>41975</v>
      </c>
      <c r="B1068" s="4">
        <v>2021079.64</v>
      </c>
    </row>
    <row r="1069" spans="1:2" x14ac:dyDescent="0.2">
      <c r="A1069" s="3">
        <f t="shared" si="16"/>
        <v>41976</v>
      </c>
      <c r="B1069" s="4">
        <v>2008260.97</v>
      </c>
    </row>
    <row r="1070" spans="1:2" x14ac:dyDescent="0.2">
      <c r="A1070" s="3">
        <f t="shared" si="16"/>
        <v>41977</v>
      </c>
      <c r="B1070" s="4">
        <v>1794256.06</v>
      </c>
    </row>
    <row r="1071" spans="1:2" x14ac:dyDescent="0.2">
      <c r="A1071" s="3">
        <f t="shared" si="16"/>
        <v>41978</v>
      </c>
      <c r="B1071" s="4">
        <v>1955906.22</v>
      </c>
    </row>
    <row r="1072" spans="1:2" x14ac:dyDescent="0.2">
      <c r="A1072" s="3">
        <f t="shared" si="16"/>
        <v>41979</v>
      </c>
      <c r="B1072" s="4">
        <v>1260767.17</v>
      </c>
    </row>
    <row r="1073" spans="1:2" x14ac:dyDescent="0.2">
      <c r="A1073" s="3">
        <f t="shared" si="16"/>
        <v>41980</v>
      </c>
      <c r="B1073" s="4">
        <v>1047385.74</v>
      </c>
    </row>
    <row r="1074" spans="1:2" x14ac:dyDescent="0.2">
      <c r="A1074" s="3">
        <f t="shared" si="16"/>
        <v>41981</v>
      </c>
      <c r="B1074" s="4">
        <v>2153910.5700000003</v>
      </c>
    </row>
    <row r="1075" spans="1:2" x14ac:dyDescent="0.2">
      <c r="A1075" s="3">
        <f t="shared" si="16"/>
        <v>41982</v>
      </c>
      <c r="B1075" s="4">
        <v>2195453.46</v>
      </c>
    </row>
    <row r="1076" spans="1:2" x14ac:dyDescent="0.2">
      <c r="A1076" s="3">
        <f t="shared" si="16"/>
        <v>41983</v>
      </c>
      <c r="B1076" s="4">
        <v>2100687.48</v>
      </c>
    </row>
    <row r="1077" spans="1:2" x14ac:dyDescent="0.2">
      <c r="A1077" s="3">
        <f t="shared" si="16"/>
        <v>41984</v>
      </c>
      <c r="B1077" s="4">
        <v>1993857.23</v>
      </c>
    </row>
    <row r="1078" spans="1:2" x14ac:dyDescent="0.2">
      <c r="A1078" s="3">
        <f t="shared" si="16"/>
        <v>41985</v>
      </c>
      <c r="B1078" s="4">
        <v>2145148.6100000003</v>
      </c>
    </row>
    <row r="1079" spans="1:2" x14ac:dyDescent="0.2">
      <c r="A1079" s="3">
        <f t="shared" si="16"/>
        <v>41986</v>
      </c>
      <c r="B1079" s="4">
        <v>887462.36</v>
      </c>
    </row>
    <row r="1080" spans="1:2" x14ac:dyDescent="0.2">
      <c r="A1080" s="3">
        <f t="shared" si="16"/>
        <v>41987</v>
      </c>
      <c r="B1080" s="4">
        <v>1426576.26</v>
      </c>
    </row>
    <row r="1081" spans="1:2" x14ac:dyDescent="0.2">
      <c r="A1081" s="3">
        <f t="shared" si="16"/>
        <v>41988</v>
      </c>
      <c r="B1081" s="4">
        <v>2401920.37</v>
      </c>
    </row>
    <row r="1082" spans="1:2" x14ac:dyDescent="0.2">
      <c r="A1082" s="3">
        <f t="shared" si="16"/>
        <v>41989</v>
      </c>
      <c r="B1082" s="4">
        <v>2003313.59</v>
      </c>
    </row>
    <row r="1083" spans="1:2" x14ac:dyDescent="0.2">
      <c r="A1083" s="3">
        <f t="shared" si="16"/>
        <v>41990</v>
      </c>
      <c r="B1083" s="4">
        <v>1913534.04</v>
      </c>
    </row>
    <row r="1084" spans="1:2" x14ac:dyDescent="0.2">
      <c r="A1084" s="3">
        <f t="shared" si="16"/>
        <v>41991</v>
      </c>
      <c r="B1084" s="4">
        <v>1945272.8</v>
      </c>
    </row>
    <row r="1085" spans="1:2" x14ac:dyDescent="0.2">
      <c r="A1085" s="3">
        <f t="shared" si="16"/>
        <v>41992</v>
      </c>
      <c r="B1085" s="4">
        <v>1953927.59</v>
      </c>
    </row>
    <row r="1086" spans="1:2" x14ac:dyDescent="0.2">
      <c r="A1086" s="3">
        <f t="shared" si="16"/>
        <v>41993</v>
      </c>
      <c r="B1086" s="4">
        <v>1396705.3</v>
      </c>
    </row>
    <row r="1087" spans="1:2" x14ac:dyDescent="0.2">
      <c r="A1087" s="3">
        <f t="shared" si="16"/>
        <v>41994</v>
      </c>
      <c r="B1087" s="4">
        <v>1074672.42</v>
      </c>
    </row>
    <row r="1088" spans="1:2" x14ac:dyDescent="0.2">
      <c r="A1088" s="3">
        <f t="shared" si="16"/>
        <v>41995</v>
      </c>
      <c r="B1088" s="4">
        <v>2937883.69</v>
      </c>
    </row>
    <row r="1089" spans="1:2" x14ac:dyDescent="0.2">
      <c r="A1089" s="3">
        <f t="shared" si="16"/>
        <v>41996</v>
      </c>
      <c r="B1089" s="4">
        <v>2781392.0300000003</v>
      </c>
    </row>
    <row r="1090" spans="1:2" x14ac:dyDescent="0.2">
      <c r="A1090" s="3">
        <f t="shared" si="16"/>
        <v>41997</v>
      </c>
      <c r="B1090" s="4">
        <v>1440085.56</v>
      </c>
    </row>
    <row r="1091" spans="1:2" x14ac:dyDescent="0.2">
      <c r="A1091" s="3">
        <f t="shared" si="16"/>
        <v>41998</v>
      </c>
      <c r="B1091" s="4">
        <v>836572</v>
      </c>
    </row>
    <row r="1092" spans="1:2" x14ac:dyDescent="0.2">
      <c r="A1092" s="3">
        <f t="shared" ref="A1092:A1155" si="17">+A1091+1</f>
        <v>41999</v>
      </c>
      <c r="B1092" s="4">
        <v>2423205.09</v>
      </c>
    </row>
    <row r="1093" spans="1:2" x14ac:dyDescent="0.2">
      <c r="A1093" s="3">
        <f t="shared" si="17"/>
        <v>42000</v>
      </c>
      <c r="B1093" s="4">
        <v>1398002.4100000001</v>
      </c>
    </row>
    <row r="1094" spans="1:2" x14ac:dyDescent="0.2">
      <c r="A1094" s="3">
        <f t="shared" si="17"/>
        <v>42001</v>
      </c>
      <c r="B1094" s="4">
        <v>1158713.47</v>
      </c>
    </row>
    <row r="1095" spans="1:2" x14ac:dyDescent="0.2">
      <c r="A1095" s="3">
        <f t="shared" si="17"/>
        <v>42002</v>
      </c>
      <c r="B1095" s="4">
        <v>2515837.6</v>
      </c>
    </row>
    <row r="1096" spans="1:2" x14ac:dyDescent="0.2">
      <c r="A1096" s="3">
        <f t="shared" si="17"/>
        <v>42003</v>
      </c>
      <c r="B1096" s="4">
        <v>2356376.54</v>
      </c>
    </row>
    <row r="1097" spans="1:2" x14ac:dyDescent="0.2">
      <c r="A1097" s="3">
        <f t="shared" si="17"/>
        <v>42004</v>
      </c>
      <c r="B1097" s="4">
        <v>1461424.21</v>
      </c>
    </row>
    <row r="1098" spans="1:2" x14ac:dyDescent="0.2">
      <c r="A1098" s="3">
        <f t="shared" si="17"/>
        <v>42005</v>
      </c>
      <c r="B1098" s="4">
        <v>828536.44</v>
      </c>
    </row>
    <row r="1099" spans="1:2" x14ac:dyDescent="0.2">
      <c r="A1099" s="3">
        <f t="shared" si="17"/>
        <v>42006</v>
      </c>
      <c r="B1099" s="4">
        <v>1650829</v>
      </c>
    </row>
    <row r="1100" spans="1:2" x14ac:dyDescent="0.2">
      <c r="A1100" s="3">
        <f t="shared" si="17"/>
        <v>42007</v>
      </c>
      <c r="B1100" s="4">
        <v>1234105.3400000001</v>
      </c>
    </row>
    <row r="1101" spans="1:2" x14ac:dyDescent="0.2">
      <c r="A1101" s="3">
        <f t="shared" si="17"/>
        <v>42008</v>
      </c>
      <c r="B1101" s="4">
        <v>990269.63</v>
      </c>
    </row>
    <row r="1102" spans="1:2" x14ac:dyDescent="0.2">
      <c r="A1102" s="3">
        <f t="shared" si="17"/>
        <v>42009</v>
      </c>
      <c r="B1102" s="4">
        <v>1997180.12</v>
      </c>
    </row>
    <row r="1103" spans="1:2" x14ac:dyDescent="0.2">
      <c r="A1103" s="3">
        <f t="shared" si="17"/>
        <v>42010</v>
      </c>
      <c r="B1103" s="4">
        <v>1894015.17</v>
      </c>
    </row>
    <row r="1104" spans="1:2" x14ac:dyDescent="0.2">
      <c r="A1104" s="3">
        <f t="shared" si="17"/>
        <v>42011</v>
      </c>
      <c r="B1104" s="4">
        <v>1916828.33</v>
      </c>
    </row>
    <row r="1105" spans="1:2" x14ac:dyDescent="0.2">
      <c r="A1105" s="3">
        <f t="shared" si="17"/>
        <v>42012</v>
      </c>
      <c r="B1105" s="4">
        <v>1781951.3900000001</v>
      </c>
    </row>
    <row r="1106" spans="1:2" x14ac:dyDescent="0.2">
      <c r="A1106" s="3">
        <f t="shared" si="17"/>
        <v>42013</v>
      </c>
      <c r="B1106" s="4">
        <v>1714866.21</v>
      </c>
    </row>
    <row r="1107" spans="1:2" x14ac:dyDescent="0.2">
      <c r="A1107" s="3">
        <f t="shared" si="17"/>
        <v>42014</v>
      </c>
      <c r="B1107" s="4">
        <v>1306447.23</v>
      </c>
    </row>
    <row r="1108" spans="1:2" x14ac:dyDescent="0.2">
      <c r="A1108" s="3">
        <f t="shared" si="17"/>
        <v>42015</v>
      </c>
      <c r="B1108" s="4">
        <v>941891.46</v>
      </c>
    </row>
    <row r="1109" spans="1:2" x14ac:dyDescent="0.2">
      <c r="A1109" s="3">
        <f t="shared" si="17"/>
        <v>42016</v>
      </c>
      <c r="B1109" s="4">
        <v>1843097.4100000001</v>
      </c>
    </row>
    <row r="1110" spans="1:2" x14ac:dyDescent="0.2">
      <c r="A1110" s="3">
        <f t="shared" si="17"/>
        <v>42017</v>
      </c>
      <c r="B1110" s="4">
        <v>1782305.74</v>
      </c>
    </row>
    <row r="1111" spans="1:2" x14ac:dyDescent="0.2">
      <c r="A1111" s="3">
        <f t="shared" si="17"/>
        <v>42018</v>
      </c>
      <c r="B1111" s="4">
        <v>1718722.7</v>
      </c>
    </row>
    <row r="1112" spans="1:2" x14ac:dyDescent="0.2">
      <c r="A1112" s="3">
        <f t="shared" si="17"/>
        <v>42019</v>
      </c>
      <c r="B1112" s="4">
        <v>1537470.19</v>
      </c>
    </row>
    <row r="1113" spans="1:2" x14ac:dyDescent="0.2">
      <c r="A1113" s="3">
        <f t="shared" si="17"/>
        <v>42020</v>
      </c>
      <c r="B1113" s="4">
        <v>1662289.42</v>
      </c>
    </row>
    <row r="1114" spans="1:2" x14ac:dyDescent="0.2">
      <c r="A1114" s="3">
        <f t="shared" si="17"/>
        <v>42021</v>
      </c>
      <c r="B1114" s="4">
        <v>1257639.07</v>
      </c>
    </row>
    <row r="1115" spans="1:2" x14ac:dyDescent="0.2">
      <c r="A1115" s="3">
        <f t="shared" si="17"/>
        <v>42022</v>
      </c>
      <c r="B1115" s="4">
        <v>963591</v>
      </c>
    </row>
    <row r="1116" spans="1:2" x14ac:dyDescent="0.2">
      <c r="A1116" s="3">
        <f t="shared" si="17"/>
        <v>42023</v>
      </c>
      <c r="B1116" s="4">
        <v>2058704.83</v>
      </c>
    </row>
    <row r="1117" spans="1:2" x14ac:dyDescent="0.2">
      <c r="A1117" s="3">
        <f t="shared" si="17"/>
        <v>42024</v>
      </c>
      <c r="B1117" s="4">
        <v>1861173.1</v>
      </c>
    </row>
    <row r="1118" spans="1:2" x14ac:dyDescent="0.2">
      <c r="A1118" s="3">
        <f t="shared" si="17"/>
        <v>42025</v>
      </c>
      <c r="B1118" s="4">
        <v>1924866.84</v>
      </c>
    </row>
    <row r="1119" spans="1:2" x14ac:dyDescent="0.2">
      <c r="A1119" s="3">
        <f t="shared" si="17"/>
        <v>42026</v>
      </c>
      <c r="B1119" s="4">
        <v>1971426.24</v>
      </c>
    </row>
    <row r="1120" spans="1:2" x14ac:dyDescent="0.2">
      <c r="A1120" s="3">
        <f t="shared" si="17"/>
        <v>42027</v>
      </c>
      <c r="B1120" s="4">
        <v>1961094.88</v>
      </c>
    </row>
    <row r="1121" spans="1:2" x14ac:dyDescent="0.2">
      <c r="A1121" s="3">
        <f t="shared" si="17"/>
        <v>42028</v>
      </c>
      <c r="B1121" s="4">
        <v>1349220.24</v>
      </c>
    </row>
    <row r="1122" spans="1:2" x14ac:dyDescent="0.2">
      <c r="A1122" s="3">
        <f t="shared" si="17"/>
        <v>42029</v>
      </c>
      <c r="B1122" s="4">
        <v>1076739.57</v>
      </c>
    </row>
    <row r="1123" spans="1:2" x14ac:dyDescent="0.2">
      <c r="A1123" s="3">
        <f t="shared" si="17"/>
        <v>42030</v>
      </c>
      <c r="B1123" s="4">
        <v>2425265.06</v>
      </c>
    </row>
    <row r="1124" spans="1:2" x14ac:dyDescent="0.2">
      <c r="A1124" s="3">
        <f t="shared" si="17"/>
        <v>42031</v>
      </c>
      <c r="B1124" s="4">
        <v>2237531.94</v>
      </c>
    </row>
    <row r="1125" spans="1:2" x14ac:dyDescent="0.2">
      <c r="A1125" s="3">
        <f t="shared" si="17"/>
        <v>42032</v>
      </c>
      <c r="B1125" s="4">
        <v>2146365.31</v>
      </c>
    </row>
    <row r="1126" spans="1:2" x14ac:dyDescent="0.2">
      <c r="A1126" s="3">
        <f t="shared" si="17"/>
        <v>42033</v>
      </c>
      <c r="B1126" s="4">
        <v>1948180.05</v>
      </c>
    </row>
    <row r="1127" spans="1:2" x14ac:dyDescent="0.2">
      <c r="A1127" s="3">
        <f t="shared" si="17"/>
        <v>42034</v>
      </c>
      <c r="B1127" s="4">
        <v>2812411.7</v>
      </c>
    </row>
    <row r="1128" spans="1:2" x14ac:dyDescent="0.2">
      <c r="A1128" s="3">
        <f t="shared" si="17"/>
        <v>42035</v>
      </c>
      <c r="B1128" s="4">
        <v>1465836.85</v>
      </c>
    </row>
    <row r="1129" spans="1:2" x14ac:dyDescent="0.2">
      <c r="A1129" s="3">
        <f t="shared" si="17"/>
        <v>42036</v>
      </c>
      <c r="B1129" s="4">
        <v>1080274.46</v>
      </c>
    </row>
    <row r="1130" spans="1:2" x14ac:dyDescent="0.2">
      <c r="A1130" s="3">
        <f t="shared" si="17"/>
        <v>42037</v>
      </c>
      <c r="B1130" s="4">
        <v>2196192.0700000003</v>
      </c>
    </row>
    <row r="1131" spans="1:2" x14ac:dyDescent="0.2">
      <c r="A1131" s="3">
        <f t="shared" si="17"/>
        <v>42038</v>
      </c>
      <c r="B1131" s="4">
        <v>1793203.56</v>
      </c>
    </row>
    <row r="1132" spans="1:2" x14ac:dyDescent="0.2">
      <c r="A1132" s="3">
        <f t="shared" si="17"/>
        <v>42039</v>
      </c>
      <c r="B1132" s="4">
        <v>1767991.06</v>
      </c>
    </row>
    <row r="1133" spans="1:2" x14ac:dyDescent="0.2">
      <c r="A1133" s="3">
        <f t="shared" si="17"/>
        <v>42040</v>
      </c>
      <c r="B1133" s="4">
        <v>1777900.31</v>
      </c>
    </row>
    <row r="1134" spans="1:2" x14ac:dyDescent="0.2">
      <c r="A1134" s="3">
        <f t="shared" si="17"/>
        <v>42041</v>
      </c>
      <c r="B1134" s="4">
        <v>1860510.68</v>
      </c>
    </row>
    <row r="1135" spans="1:2" x14ac:dyDescent="0.2">
      <c r="A1135" s="3">
        <f t="shared" si="17"/>
        <v>42042</v>
      </c>
      <c r="B1135" s="4">
        <v>1362820.54</v>
      </c>
    </row>
    <row r="1136" spans="1:2" x14ac:dyDescent="0.2">
      <c r="A1136" s="3">
        <f t="shared" si="17"/>
        <v>42043</v>
      </c>
      <c r="B1136" s="4">
        <v>1024777.71</v>
      </c>
    </row>
    <row r="1137" spans="1:2" x14ac:dyDescent="0.2">
      <c r="A1137" s="3">
        <f t="shared" si="17"/>
        <v>42044</v>
      </c>
      <c r="B1137" s="4">
        <v>2273548.66</v>
      </c>
    </row>
    <row r="1138" spans="1:2" x14ac:dyDescent="0.2">
      <c r="A1138" s="3">
        <f t="shared" si="17"/>
        <v>42045</v>
      </c>
      <c r="B1138" s="4">
        <v>1777413.05</v>
      </c>
    </row>
    <row r="1139" spans="1:2" x14ac:dyDescent="0.2">
      <c r="A1139" s="3">
        <f t="shared" si="17"/>
        <v>42046</v>
      </c>
      <c r="B1139" s="4">
        <v>1868745.81</v>
      </c>
    </row>
    <row r="1140" spans="1:2" x14ac:dyDescent="0.2">
      <c r="A1140" s="3">
        <f t="shared" si="17"/>
        <v>42047</v>
      </c>
      <c r="B1140" s="4">
        <v>1596056.01</v>
      </c>
    </row>
    <row r="1141" spans="1:2" x14ac:dyDescent="0.2">
      <c r="A1141" s="3">
        <f t="shared" si="17"/>
        <v>42048</v>
      </c>
      <c r="B1141" s="4">
        <v>1615165.47</v>
      </c>
    </row>
    <row r="1142" spans="1:2" x14ac:dyDescent="0.2">
      <c r="A1142" s="3">
        <f t="shared" si="17"/>
        <v>42049</v>
      </c>
      <c r="B1142" s="4">
        <v>1181644.49</v>
      </c>
    </row>
    <row r="1143" spans="1:2" x14ac:dyDescent="0.2">
      <c r="A1143" s="3">
        <f t="shared" si="17"/>
        <v>42050</v>
      </c>
      <c r="B1143" s="4">
        <v>948231.97</v>
      </c>
    </row>
    <row r="1144" spans="1:2" x14ac:dyDescent="0.2">
      <c r="A1144" s="3">
        <f t="shared" si="17"/>
        <v>42051</v>
      </c>
      <c r="B1144" s="4">
        <v>1877651.23</v>
      </c>
    </row>
    <row r="1145" spans="1:2" x14ac:dyDescent="0.2">
      <c r="A1145" s="3">
        <f t="shared" si="17"/>
        <v>42052</v>
      </c>
      <c r="B1145" s="4">
        <v>1805392.6800000002</v>
      </c>
    </row>
    <row r="1146" spans="1:2" x14ac:dyDescent="0.2">
      <c r="A1146" s="3">
        <f t="shared" si="17"/>
        <v>42053</v>
      </c>
      <c r="B1146" s="4">
        <v>1755820.27</v>
      </c>
    </row>
    <row r="1147" spans="1:2" x14ac:dyDescent="0.2">
      <c r="A1147" s="3">
        <f t="shared" si="17"/>
        <v>42054</v>
      </c>
      <c r="B1147" s="4">
        <v>1592353.6400000001</v>
      </c>
    </row>
    <row r="1148" spans="1:2" x14ac:dyDescent="0.2">
      <c r="A1148" s="3">
        <f t="shared" si="17"/>
        <v>42055</v>
      </c>
      <c r="B1148" s="4">
        <v>1902446.8</v>
      </c>
    </row>
    <row r="1149" spans="1:2" x14ac:dyDescent="0.2">
      <c r="A1149" s="3">
        <f t="shared" si="17"/>
        <v>42056</v>
      </c>
      <c r="B1149" s="4">
        <v>1284414.32</v>
      </c>
    </row>
    <row r="1150" spans="1:2" x14ac:dyDescent="0.2">
      <c r="A1150" s="3">
        <f t="shared" si="17"/>
        <v>42057</v>
      </c>
      <c r="B1150" s="4">
        <v>1074501.3599999999</v>
      </c>
    </row>
    <row r="1151" spans="1:2" x14ac:dyDescent="0.2">
      <c r="A1151" s="3">
        <f t="shared" si="17"/>
        <v>42058</v>
      </c>
      <c r="B1151" s="4">
        <v>2669755.4900000002</v>
      </c>
    </row>
    <row r="1152" spans="1:2" x14ac:dyDescent="0.2">
      <c r="A1152" s="3">
        <f t="shared" si="17"/>
        <v>42059</v>
      </c>
      <c r="B1152" s="4">
        <v>1902836.78</v>
      </c>
    </row>
    <row r="1153" spans="1:2" x14ac:dyDescent="0.2">
      <c r="A1153" s="3">
        <f t="shared" si="17"/>
        <v>42060</v>
      </c>
      <c r="B1153" s="4">
        <v>2905595.22</v>
      </c>
    </row>
    <row r="1154" spans="1:2" x14ac:dyDescent="0.2">
      <c r="A1154" s="3">
        <f t="shared" si="17"/>
        <v>42061</v>
      </c>
      <c r="B1154" s="4">
        <v>1831761.65</v>
      </c>
    </row>
    <row r="1155" spans="1:2" x14ac:dyDescent="0.2">
      <c r="A1155" s="3">
        <f t="shared" si="17"/>
        <v>42062</v>
      </c>
      <c r="B1155" s="4">
        <v>2207554.15</v>
      </c>
    </row>
    <row r="1156" spans="1:2" x14ac:dyDescent="0.2">
      <c r="A1156" s="3">
        <f t="shared" ref="A1156:A1187" si="18">+A1155+1</f>
        <v>42063</v>
      </c>
      <c r="B1156" s="4">
        <v>1647111.3199999998</v>
      </c>
    </row>
    <row r="1157" spans="1:2" x14ac:dyDescent="0.2">
      <c r="A1157" s="2">
        <f t="shared" si="18"/>
        <v>42064</v>
      </c>
      <c r="B1157" s="1">
        <v>1056995.74</v>
      </c>
    </row>
    <row r="1158" spans="1:2" x14ac:dyDescent="0.2">
      <c r="A1158" s="2">
        <f t="shared" si="18"/>
        <v>42065</v>
      </c>
      <c r="B1158" s="1">
        <v>2347674.4299999997</v>
      </c>
    </row>
    <row r="1159" spans="1:2" x14ac:dyDescent="0.2">
      <c r="A1159" s="2">
        <f t="shared" si="18"/>
        <v>42066</v>
      </c>
      <c r="B1159" s="1">
        <v>2028198.3</v>
      </c>
    </row>
    <row r="1160" spans="1:2" x14ac:dyDescent="0.2">
      <c r="A1160" s="2">
        <f t="shared" si="18"/>
        <v>42067</v>
      </c>
      <c r="B1160" s="1">
        <v>1831037.47</v>
      </c>
    </row>
    <row r="1161" spans="1:2" x14ac:dyDescent="0.2">
      <c r="A1161" s="2">
        <f t="shared" si="18"/>
        <v>42068</v>
      </c>
      <c r="B1161" s="1">
        <v>1690835.69</v>
      </c>
    </row>
    <row r="1162" spans="1:2" x14ac:dyDescent="0.2">
      <c r="A1162" s="2">
        <f t="shared" si="18"/>
        <v>42069</v>
      </c>
      <c r="B1162" s="1">
        <v>1785973.13</v>
      </c>
    </row>
    <row r="1163" spans="1:2" x14ac:dyDescent="0.2">
      <c r="A1163" s="2">
        <f t="shared" si="18"/>
        <v>42070</v>
      </c>
      <c r="B1163" s="1">
        <v>1296619.02</v>
      </c>
    </row>
    <row r="1164" spans="1:2" x14ac:dyDescent="0.2">
      <c r="A1164" s="2">
        <f t="shared" si="18"/>
        <v>42071</v>
      </c>
      <c r="B1164" s="1">
        <v>1018148.65</v>
      </c>
    </row>
    <row r="1165" spans="1:2" x14ac:dyDescent="0.2">
      <c r="A1165" s="2">
        <f t="shared" si="18"/>
        <v>42072</v>
      </c>
      <c r="B1165" s="1">
        <v>2226805.29</v>
      </c>
    </row>
    <row r="1166" spans="1:2" x14ac:dyDescent="0.2">
      <c r="A1166" s="2">
        <f t="shared" si="18"/>
        <v>42073</v>
      </c>
      <c r="B1166" s="1">
        <v>2097880.42</v>
      </c>
    </row>
    <row r="1167" spans="1:2" x14ac:dyDescent="0.2">
      <c r="A1167" s="2">
        <f t="shared" si="18"/>
        <v>42074</v>
      </c>
      <c r="B1167" s="1">
        <v>1889906.91</v>
      </c>
    </row>
    <row r="1168" spans="1:2" x14ac:dyDescent="0.2">
      <c r="A1168" s="2">
        <f t="shared" si="18"/>
        <v>42075</v>
      </c>
      <c r="B1168" s="1">
        <v>1771567.08</v>
      </c>
    </row>
    <row r="1169" spans="1:2" x14ac:dyDescent="0.2">
      <c r="A1169" s="2">
        <f t="shared" si="18"/>
        <v>42076</v>
      </c>
      <c r="B1169" s="1">
        <v>1667359.73</v>
      </c>
    </row>
    <row r="1170" spans="1:2" x14ac:dyDescent="0.2">
      <c r="A1170" s="2">
        <f t="shared" si="18"/>
        <v>42077</v>
      </c>
      <c r="B1170" s="1">
        <v>1221525.79</v>
      </c>
    </row>
    <row r="1171" spans="1:2" x14ac:dyDescent="0.2">
      <c r="A1171" s="2">
        <f t="shared" si="18"/>
        <v>42078</v>
      </c>
      <c r="B1171" s="1">
        <v>944454.72</v>
      </c>
    </row>
    <row r="1172" spans="1:2" x14ac:dyDescent="0.2">
      <c r="A1172" s="2">
        <f t="shared" si="18"/>
        <v>42079</v>
      </c>
      <c r="B1172" s="1">
        <v>2071373.29</v>
      </c>
    </row>
    <row r="1173" spans="1:2" x14ac:dyDescent="0.2">
      <c r="A1173" s="2">
        <f t="shared" si="18"/>
        <v>42080</v>
      </c>
      <c r="B1173" s="1">
        <v>1760278.73</v>
      </c>
    </row>
    <row r="1174" spans="1:2" x14ac:dyDescent="0.2">
      <c r="A1174" s="2">
        <f t="shared" si="18"/>
        <v>42081</v>
      </c>
      <c r="B1174" s="1">
        <v>1665158.81</v>
      </c>
    </row>
    <row r="1175" spans="1:2" x14ac:dyDescent="0.2">
      <c r="A1175" s="2">
        <f t="shared" si="18"/>
        <v>42082</v>
      </c>
      <c r="B1175" s="1">
        <v>1717421.17</v>
      </c>
    </row>
    <row r="1176" spans="1:2" x14ac:dyDescent="0.2">
      <c r="A1176" s="2">
        <f t="shared" si="18"/>
        <v>42083</v>
      </c>
      <c r="B1176" s="1">
        <v>1892468.56</v>
      </c>
    </row>
    <row r="1177" spans="1:2" x14ac:dyDescent="0.2">
      <c r="A1177" s="2">
        <f t="shared" si="18"/>
        <v>42084</v>
      </c>
      <c r="B1177" s="1">
        <v>1314744.79</v>
      </c>
    </row>
    <row r="1178" spans="1:2" x14ac:dyDescent="0.2">
      <c r="A1178" s="2">
        <f t="shared" si="18"/>
        <v>42085</v>
      </c>
      <c r="B1178" s="1">
        <v>996311.57000000007</v>
      </c>
    </row>
    <row r="1179" spans="1:2" x14ac:dyDescent="0.2">
      <c r="A1179" s="2">
        <f t="shared" si="18"/>
        <v>42086</v>
      </c>
      <c r="B1179" s="1">
        <v>2149730.9900000002</v>
      </c>
    </row>
    <row r="1180" spans="1:2" x14ac:dyDescent="0.2">
      <c r="A1180" s="2">
        <f t="shared" si="18"/>
        <v>42087</v>
      </c>
      <c r="B1180" s="1">
        <v>2101475.66</v>
      </c>
    </row>
    <row r="1181" spans="1:2" x14ac:dyDescent="0.2">
      <c r="A1181" s="2">
        <f t="shared" si="18"/>
        <v>42088</v>
      </c>
      <c r="B1181" s="1">
        <v>1910262.6</v>
      </c>
    </row>
    <row r="1182" spans="1:2" x14ac:dyDescent="0.2">
      <c r="A1182" s="2">
        <f t="shared" si="18"/>
        <v>42089</v>
      </c>
      <c r="B1182" s="1">
        <v>1907535.23</v>
      </c>
    </row>
    <row r="1183" spans="1:2" x14ac:dyDescent="0.2">
      <c r="A1183" s="2">
        <f t="shared" si="18"/>
        <v>42090</v>
      </c>
      <c r="B1183" s="1">
        <v>2359278.5300000003</v>
      </c>
    </row>
    <row r="1184" spans="1:2" x14ac:dyDescent="0.2">
      <c r="A1184" s="2">
        <f t="shared" si="18"/>
        <v>42091</v>
      </c>
      <c r="B1184" s="1">
        <v>1482601</v>
      </c>
    </row>
    <row r="1185" spans="1:2" x14ac:dyDescent="0.2">
      <c r="A1185" s="2">
        <f t="shared" si="18"/>
        <v>42092</v>
      </c>
      <c r="B1185" s="1">
        <v>1107016.79</v>
      </c>
    </row>
    <row r="1186" spans="1:2" x14ac:dyDescent="0.2">
      <c r="A1186" s="2">
        <f t="shared" si="18"/>
        <v>42093</v>
      </c>
      <c r="B1186" s="1">
        <v>3243850.06</v>
      </c>
    </row>
    <row r="1187" spans="1:2" x14ac:dyDescent="0.2">
      <c r="A1187" s="2">
        <f t="shared" si="18"/>
        <v>42094</v>
      </c>
      <c r="B1187" s="1">
        <v>2550654.1799999997</v>
      </c>
    </row>
    <row r="1188" spans="1:2" x14ac:dyDescent="0.2">
      <c r="A1188" s="2"/>
    </row>
    <row r="1189" spans="1:2" x14ac:dyDescent="0.2">
      <c r="A1189" s="2"/>
    </row>
    <row r="1190" spans="1:2" x14ac:dyDescent="0.2">
      <c r="A1190" s="2"/>
    </row>
    <row r="1191" spans="1:2" x14ac:dyDescent="0.2">
      <c r="A1191" s="2"/>
    </row>
    <row r="1192" spans="1:2" x14ac:dyDescent="0.2">
      <c r="A1192" s="2"/>
    </row>
    <row r="1193" spans="1:2" x14ac:dyDescent="0.2">
      <c r="A1193" s="2"/>
    </row>
    <row r="1194" spans="1:2" x14ac:dyDescent="0.2">
      <c r="A1194" s="2"/>
    </row>
    <row r="1195" spans="1:2" x14ac:dyDescent="0.2">
      <c r="A1195" s="2"/>
    </row>
    <row r="1196" spans="1:2" x14ac:dyDescent="0.2">
      <c r="A1196" s="2"/>
    </row>
    <row r="1197" spans="1:2" x14ac:dyDescent="0.2">
      <c r="A1197" s="2"/>
    </row>
    <row r="1198" spans="1:2" x14ac:dyDescent="0.2">
      <c r="A1198" s="2"/>
    </row>
    <row r="1199" spans="1:2" x14ac:dyDescent="0.2">
      <c r="A1199" s="2"/>
    </row>
    <row r="1200" spans="1:2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D1B-02FA-47B0-A747-CBCABFFB5BAC}">
  <dimension ref="A1:S44"/>
  <sheetViews>
    <sheetView tabSelected="1" zoomScale="125" workbookViewId="0">
      <pane ySplit="1" topLeftCell="A29" activePane="bottomLeft" state="frozen"/>
      <selection pane="bottomLeft" activeCell="D42" sqref="D42"/>
    </sheetView>
  </sheetViews>
  <sheetFormatPr baseColWidth="10" defaultRowHeight="14" x14ac:dyDescent="0.15"/>
  <cols>
    <col min="1" max="2" width="10.83203125" style="5"/>
    <col min="3" max="3" width="16.1640625" style="5" customWidth="1"/>
    <col min="4" max="4" width="14.5" style="5" bestFit="1" customWidth="1"/>
    <col min="5" max="5" width="12.33203125" style="5" bestFit="1" customWidth="1"/>
    <col min="6" max="6" width="14.6640625" style="5" bestFit="1" customWidth="1"/>
    <col min="7" max="7" width="12.6640625" style="5" bestFit="1" customWidth="1"/>
    <col min="8" max="8" width="13.6640625" style="5" bestFit="1" customWidth="1"/>
    <col min="9" max="9" width="12.6640625" style="5" bestFit="1" customWidth="1"/>
    <col min="10" max="10" width="10.83203125" style="5"/>
    <col min="11" max="11" width="11" style="5" bestFit="1" customWidth="1"/>
    <col min="12" max="13" width="10.83203125" style="5"/>
    <col min="14" max="16" width="11" style="5" bestFit="1" customWidth="1"/>
    <col min="17" max="17" width="12.33203125" style="5" bestFit="1" customWidth="1"/>
    <col min="18" max="18" width="11.1640625" style="5" bestFit="1" customWidth="1"/>
    <col min="19" max="19" width="12.33203125" style="5" bestFit="1" customWidth="1"/>
    <col min="20" max="16384" width="10.83203125" style="5"/>
  </cols>
  <sheetData>
    <row r="1" spans="1:19" ht="45" x14ac:dyDescent="0.15">
      <c r="A1" s="8" t="s">
        <v>2</v>
      </c>
      <c r="B1" s="8" t="s">
        <v>3</v>
      </c>
      <c r="C1" s="9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8" t="s">
        <v>9</v>
      </c>
      <c r="I1" s="8" t="s">
        <v>10</v>
      </c>
      <c r="K1" s="5" t="s">
        <v>11</v>
      </c>
      <c r="N1" s="39" t="s">
        <v>13</v>
      </c>
      <c r="O1" s="39"/>
      <c r="P1" s="39"/>
      <c r="Q1" s="39"/>
      <c r="R1" s="39"/>
      <c r="S1" s="39"/>
    </row>
    <row r="2" spans="1:19" x14ac:dyDescent="0.15">
      <c r="A2" s="11">
        <v>1</v>
      </c>
      <c r="B2" s="11">
        <v>2012</v>
      </c>
      <c r="C2" s="11">
        <f>SUM(Hoja1!B2:B32)</f>
        <v>44249156.659999989</v>
      </c>
      <c r="D2" s="11"/>
      <c r="E2" s="11"/>
      <c r="F2" s="11"/>
      <c r="G2" s="11"/>
      <c r="H2" s="11"/>
      <c r="I2" s="11"/>
      <c r="N2" s="15" t="s">
        <v>14</v>
      </c>
      <c r="O2" s="31"/>
      <c r="P2" s="11" t="s">
        <v>7</v>
      </c>
      <c r="Q2" s="31"/>
      <c r="R2" s="11" t="s">
        <v>15</v>
      </c>
      <c r="S2" s="31"/>
    </row>
    <row r="3" spans="1:19" x14ac:dyDescent="0.15">
      <c r="A3" s="11">
        <v>2</v>
      </c>
      <c r="B3" s="11">
        <v>2012</v>
      </c>
      <c r="C3" s="11">
        <f>SUM(Hoja1!B33:B61)</f>
        <v>43202902.600000009</v>
      </c>
      <c r="D3" s="11">
        <f>C2</f>
        <v>44249156.659999989</v>
      </c>
      <c r="E3" s="11">
        <f>+ABS((C3-D3))</f>
        <v>1046254.05999998</v>
      </c>
      <c r="F3" s="11">
        <f>C2</f>
        <v>44249156.659999989</v>
      </c>
      <c r="G3" s="11">
        <f>+ABS((C3-F3))</f>
        <v>1046254.05999998</v>
      </c>
      <c r="H3" s="11">
        <f>C2</f>
        <v>44249156.659999989</v>
      </c>
      <c r="I3" s="11">
        <f>+ABS((C3-H3))</f>
        <v>1046254.05999998</v>
      </c>
      <c r="K3" s="5">
        <v>0.3</v>
      </c>
      <c r="N3" s="40">
        <f>D41</f>
        <v>52809803.151519284</v>
      </c>
      <c r="O3" s="40"/>
      <c r="P3" s="41">
        <f>F41</f>
        <v>53111774.489081986</v>
      </c>
      <c r="Q3" s="42"/>
      <c r="R3" s="41">
        <f>H41</f>
        <v>53982617.728131622</v>
      </c>
      <c r="S3" s="42"/>
    </row>
    <row r="4" spans="1:19" x14ac:dyDescent="0.15">
      <c r="A4" s="11">
        <v>3</v>
      </c>
      <c r="B4" s="11">
        <v>2012</v>
      </c>
      <c r="C4" s="11">
        <f>SUM(Hoja1!B62:B92)</f>
        <v>46025846.630000003</v>
      </c>
      <c r="D4" s="11">
        <f>$K$3*C3+(1-$K$3)*D3</f>
        <v>43935280.441999994</v>
      </c>
      <c r="E4" s="11">
        <f t="shared" ref="E4:E40" si="0">+ABS((C4-D4))</f>
        <v>2090566.1880000085</v>
      </c>
      <c r="F4" s="11">
        <f>$K$4*C3+(1-$K$4)*F3</f>
        <v>43726029.629999995</v>
      </c>
      <c r="G4" s="11">
        <f t="shared" ref="G4:G40" si="1">+ABS((C4-F4))</f>
        <v>2299817.0000000075</v>
      </c>
      <c r="H4" s="11">
        <f>$K$5*C3+(1-$K$5)*H3</f>
        <v>43412153.412</v>
      </c>
      <c r="I4" s="11">
        <f t="shared" ref="I4:I40" si="2">+ABS((C4-H4))</f>
        <v>2613693.2180000022</v>
      </c>
      <c r="K4" s="5">
        <v>0.5</v>
      </c>
      <c r="N4" s="16"/>
      <c r="O4" s="17">
        <v>42095</v>
      </c>
      <c r="P4" s="18"/>
      <c r="Q4" s="19">
        <v>42095</v>
      </c>
      <c r="R4" s="20"/>
      <c r="S4" s="21">
        <v>42095</v>
      </c>
    </row>
    <row r="5" spans="1:19" x14ac:dyDescent="0.15">
      <c r="A5" s="11">
        <v>4</v>
      </c>
      <c r="B5" s="11">
        <v>2012</v>
      </c>
      <c r="C5" s="11">
        <f>SUM(Hoja1!B93:B122)</f>
        <v>41072308.220000006</v>
      </c>
      <c r="D5" s="11">
        <f>$K$3*C4+(1-$K$3)*D4</f>
        <v>44562450.298399992</v>
      </c>
      <c r="E5" s="11">
        <f t="shared" si="0"/>
        <v>3490142.078399986</v>
      </c>
      <c r="F5" s="11">
        <f t="shared" ref="F5:F41" si="3">$K$4*C4+(1-$K$4)*F4</f>
        <v>44875938.129999995</v>
      </c>
      <c r="G5" s="11">
        <f t="shared" si="1"/>
        <v>3803629.909999989</v>
      </c>
      <c r="H5" s="11">
        <f t="shared" ref="H5:H41" si="4">$K$5*C4+(1-$K$5)*H4</f>
        <v>45503107.986400001</v>
      </c>
      <c r="I5" s="11">
        <f t="shared" si="2"/>
        <v>4430799.7663999945</v>
      </c>
      <c r="K5" s="5">
        <v>0.8</v>
      </c>
      <c r="N5" s="22" t="s">
        <v>16</v>
      </c>
      <c r="O5" s="23">
        <f>E44</f>
        <v>7422259582158.4922</v>
      </c>
      <c r="P5" s="18" t="s">
        <v>17</v>
      </c>
      <c r="Q5" s="18">
        <f>G44</f>
        <v>8249620325925.7021</v>
      </c>
      <c r="R5" s="20" t="s">
        <v>17</v>
      </c>
      <c r="S5" s="20">
        <f>I44</f>
        <v>11004831211829.652</v>
      </c>
    </row>
    <row r="6" spans="1:19" x14ac:dyDescent="0.15">
      <c r="A6" s="11">
        <v>5</v>
      </c>
      <c r="B6" s="11">
        <v>2012</v>
      </c>
      <c r="C6" s="11">
        <f>SUM(Hoja1!B123:B153)</f>
        <v>46880766.259999998</v>
      </c>
      <c r="D6" s="11">
        <f t="shared" ref="D6:D41" si="5">$K$3*C5+(1-$K$3)*D5</f>
        <v>43515407.674879998</v>
      </c>
      <c r="E6" s="11">
        <f t="shared" si="0"/>
        <v>3365358.5851199999</v>
      </c>
      <c r="F6" s="11">
        <f t="shared" si="3"/>
        <v>42974123.174999997</v>
      </c>
      <c r="G6" s="11">
        <f t="shared" si="1"/>
        <v>3906643.0850000009</v>
      </c>
      <c r="H6" s="11">
        <f t="shared" si="4"/>
        <v>41958468.173280001</v>
      </c>
      <c r="I6" s="11">
        <f t="shared" si="2"/>
        <v>4922298.0867199972</v>
      </c>
    </row>
    <row r="7" spans="1:19" x14ac:dyDescent="0.15">
      <c r="A7" s="11">
        <v>6</v>
      </c>
      <c r="B7" s="11">
        <v>2012</v>
      </c>
      <c r="C7" s="11">
        <f>SUM(Hoja1!B154:B183)</f>
        <v>45508642.869999997</v>
      </c>
      <c r="D7" s="11">
        <f t="shared" si="5"/>
        <v>44525015.250415996</v>
      </c>
      <c r="E7" s="11">
        <f t="shared" si="0"/>
        <v>983627.6195840016</v>
      </c>
      <c r="F7" s="11">
        <f t="shared" si="3"/>
        <v>44927444.717500001</v>
      </c>
      <c r="G7" s="11">
        <f t="shared" si="1"/>
        <v>581198.15249999613</v>
      </c>
      <c r="H7" s="11">
        <f t="shared" si="4"/>
        <v>45896306.642655998</v>
      </c>
      <c r="I7" s="11">
        <f t="shared" si="2"/>
        <v>387663.77265600115</v>
      </c>
    </row>
    <row r="8" spans="1:19" x14ac:dyDescent="0.15">
      <c r="A8" s="11">
        <v>7</v>
      </c>
      <c r="B8" s="11">
        <v>2012</v>
      </c>
      <c r="C8" s="11">
        <f>SUM(Hoja1!B184:B214)</f>
        <v>49522990.129999995</v>
      </c>
      <c r="D8" s="11">
        <f t="shared" si="5"/>
        <v>44820103.536291197</v>
      </c>
      <c r="E8" s="11">
        <f t="shared" si="0"/>
        <v>4702886.5937087983</v>
      </c>
      <c r="F8" s="11">
        <f t="shared" si="3"/>
        <v>45218043.793750003</v>
      </c>
      <c r="G8" s="11">
        <f t="shared" si="1"/>
        <v>4304946.3362499923</v>
      </c>
      <c r="H8" s="11">
        <f t="shared" si="4"/>
        <v>45586175.624531195</v>
      </c>
      <c r="I8" s="11">
        <f t="shared" si="2"/>
        <v>3936814.5054688007</v>
      </c>
    </row>
    <row r="9" spans="1:19" x14ac:dyDescent="0.15">
      <c r="A9" s="11">
        <v>8</v>
      </c>
      <c r="B9" s="11">
        <v>2012</v>
      </c>
      <c r="C9" s="11">
        <f>SUM(Hoja1!B215:B245)</f>
        <v>49810654.229999989</v>
      </c>
      <c r="D9" s="11">
        <f t="shared" si="5"/>
        <v>46230969.514403835</v>
      </c>
      <c r="E9" s="11">
        <f t="shared" si="0"/>
        <v>3579684.7155961543</v>
      </c>
      <c r="F9" s="11">
        <f t="shared" si="3"/>
        <v>47370516.961874999</v>
      </c>
      <c r="G9" s="11">
        <f t="shared" si="1"/>
        <v>2440137.2681249902</v>
      </c>
      <c r="H9" s="11">
        <f t="shared" si="4"/>
        <v>48735627.228906229</v>
      </c>
      <c r="I9" s="11">
        <f t="shared" si="2"/>
        <v>1075027.0010937601</v>
      </c>
      <c r="K9" s="14" t="s">
        <v>12</v>
      </c>
    </row>
    <row r="10" spans="1:19" x14ac:dyDescent="0.15">
      <c r="A10" s="11">
        <v>9</v>
      </c>
      <c r="B10" s="11">
        <v>2012</v>
      </c>
      <c r="C10" s="11">
        <f>SUM(Hoja1!B246:B275)</f>
        <v>47241051.899999999</v>
      </c>
      <c r="D10" s="11">
        <f t="shared" si="5"/>
        <v>47304874.929082677</v>
      </c>
      <c r="E10" s="11">
        <f t="shared" si="0"/>
        <v>63823.029082678258</v>
      </c>
      <c r="F10" s="11">
        <f t="shared" si="3"/>
        <v>48590585.59593749</v>
      </c>
      <c r="G10" s="11">
        <f t="shared" si="1"/>
        <v>1349533.695937492</v>
      </c>
      <c r="H10" s="11">
        <f t="shared" si="4"/>
        <v>49595648.829781242</v>
      </c>
      <c r="I10" s="11">
        <f t="shared" si="2"/>
        <v>2354596.9297812432</v>
      </c>
    </row>
    <row r="11" spans="1:19" x14ac:dyDescent="0.15">
      <c r="A11" s="11">
        <v>10</v>
      </c>
      <c r="B11" s="11">
        <v>2012</v>
      </c>
      <c r="C11" s="11">
        <f>SUM(Hoja1!B276:B306)</f>
        <v>51144490.690000005</v>
      </c>
      <c r="D11" s="11">
        <f t="shared" si="5"/>
        <v>47285728.02035787</v>
      </c>
      <c r="E11" s="11">
        <f t="shared" si="0"/>
        <v>3858762.6696421355</v>
      </c>
      <c r="F11" s="11">
        <f t="shared" si="3"/>
        <v>47915818.747968748</v>
      </c>
      <c r="G11" s="11">
        <f t="shared" si="1"/>
        <v>3228671.9420312569</v>
      </c>
      <c r="H11" s="11">
        <f t="shared" si="4"/>
        <v>47711971.285956249</v>
      </c>
      <c r="I11" s="11">
        <f t="shared" si="2"/>
        <v>3432519.4040437564</v>
      </c>
    </row>
    <row r="12" spans="1:19" x14ac:dyDescent="0.15">
      <c r="A12" s="11">
        <v>11</v>
      </c>
      <c r="B12" s="11">
        <v>2012</v>
      </c>
      <c r="C12" s="11">
        <f>SUM(Hoja1!B307:B336)</f>
        <v>47820704.239999995</v>
      </c>
      <c r="D12" s="11">
        <f t="shared" si="5"/>
        <v>48443356.821250506</v>
      </c>
      <c r="E12" s="11">
        <f t="shared" si="0"/>
        <v>622652.58125051111</v>
      </c>
      <c r="F12" s="11">
        <f t="shared" si="3"/>
        <v>49530154.71898438</v>
      </c>
      <c r="G12" s="11">
        <f t="shared" si="1"/>
        <v>1709450.4789843857</v>
      </c>
      <c r="H12" s="11">
        <f t="shared" si="4"/>
        <v>50457986.809191257</v>
      </c>
      <c r="I12" s="11">
        <f t="shared" si="2"/>
        <v>2637282.5691912621</v>
      </c>
    </row>
    <row r="13" spans="1:19" x14ac:dyDescent="0.15">
      <c r="A13" s="11">
        <v>12</v>
      </c>
      <c r="B13" s="11">
        <v>2012</v>
      </c>
      <c r="C13" s="11">
        <f>SUM(Hoja1!B337:B367)</f>
        <v>46601340.320000008</v>
      </c>
      <c r="D13" s="11">
        <f t="shared" si="5"/>
        <v>48256561.04687535</v>
      </c>
      <c r="E13" s="11">
        <f t="shared" si="0"/>
        <v>1655220.7268753424</v>
      </c>
      <c r="F13" s="11">
        <f t="shared" si="3"/>
        <v>48675429.479492188</v>
      </c>
      <c r="G13" s="11">
        <f t="shared" si="1"/>
        <v>2074089.1594921798</v>
      </c>
      <c r="H13" s="11">
        <f t="shared" si="4"/>
        <v>48348160.753838249</v>
      </c>
      <c r="I13" s="11">
        <f t="shared" si="2"/>
        <v>1746820.4338382408</v>
      </c>
    </row>
    <row r="14" spans="1:19" x14ac:dyDescent="0.15">
      <c r="A14" s="11">
        <v>1</v>
      </c>
      <c r="B14" s="11">
        <v>2013</v>
      </c>
      <c r="C14" s="11">
        <f>SUM(Hoja1!B368:B398)</f>
        <v>51158990.109999999</v>
      </c>
      <c r="D14" s="11">
        <f t="shared" si="5"/>
        <v>47759994.828812741</v>
      </c>
      <c r="E14" s="11">
        <f t="shared" si="0"/>
        <v>3398995.2811872587</v>
      </c>
      <c r="F14" s="11">
        <f t="shared" si="3"/>
        <v>47638384.899746098</v>
      </c>
      <c r="G14" s="11">
        <f t="shared" si="1"/>
        <v>3520605.2102539018</v>
      </c>
      <c r="H14" s="11">
        <f t="shared" si="4"/>
        <v>46950704.406767651</v>
      </c>
      <c r="I14" s="11">
        <f t="shared" si="2"/>
        <v>4208285.703232348</v>
      </c>
    </row>
    <row r="15" spans="1:19" x14ac:dyDescent="0.15">
      <c r="A15" s="11">
        <v>2</v>
      </c>
      <c r="B15" s="11">
        <v>2013</v>
      </c>
      <c r="C15" s="11">
        <f>SUM(Hoja1!B399:B426)</f>
        <v>47671377.109999999</v>
      </c>
      <c r="D15" s="11">
        <f t="shared" si="5"/>
        <v>48779693.413168915</v>
      </c>
      <c r="E15" s="11">
        <f t="shared" si="0"/>
        <v>1108316.3031689152</v>
      </c>
      <c r="F15" s="11">
        <f t="shared" si="3"/>
        <v>49398687.504873052</v>
      </c>
      <c r="G15" s="11">
        <f t="shared" si="1"/>
        <v>1727310.3948730528</v>
      </c>
      <c r="H15" s="11">
        <f t="shared" si="4"/>
        <v>50317332.969353527</v>
      </c>
      <c r="I15" s="11">
        <f t="shared" si="2"/>
        <v>2645955.8593535274</v>
      </c>
    </row>
    <row r="16" spans="1:19" x14ac:dyDescent="0.15">
      <c r="A16" s="11">
        <v>3</v>
      </c>
      <c r="B16" s="11">
        <v>2013</v>
      </c>
      <c r="C16" s="11">
        <f>SUM(Hoja1!B427:B457)</f>
        <v>48129751.780000009</v>
      </c>
      <c r="D16" s="11">
        <f t="shared" si="5"/>
        <v>48447198.522218242</v>
      </c>
      <c r="E16" s="11">
        <f t="shared" si="0"/>
        <v>317446.74221823364</v>
      </c>
      <c r="F16" s="11">
        <f t="shared" si="3"/>
        <v>48535032.307436526</v>
      </c>
      <c r="G16" s="11">
        <f t="shared" si="1"/>
        <v>405280.52743651718</v>
      </c>
      <c r="H16" s="11">
        <f t="shared" si="4"/>
        <v>48200568.281870708</v>
      </c>
      <c r="I16" s="11">
        <f t="shared" si="2"/>
        <v>70816.501870699227</v>
      </c>
    </row>
    <row r="17" spans="1:9" x14ac:dyDescent="0.15">
      <c r="A17" s="11">
        <v>4</v>
      </c>
      <c r="B17" s="11">
        <v>2013</v>
      </c>
      <c r="C17" s="11">
        <f>SUM(Hoja1!B458:B487)</f>
        <v>50089895.670000009</v>
      </c>
      <c r="D17" s="11">
        <f t="shared" si="5"/>
        <v>48351964.499552771</v>
      </c>
      <c r="E17" s="11">
        <f t="shared" si="0"/>
        <v>1737931.1704472378</v>
      </c>
      <c r="F17" s="11">
        <f t="shared" si="3"/>
        <v>48332392.043718264</v>
      </c>
      <c r="G17" s="11">
        <f t="shared" si="1"/>
        <v>1757503.6262817457</v>
      </c>
      <c r="H17" s="11">
        <f t="shared" si="4"/>
        <v>48143915.080374151</v>
      </c>
      <c r="I17" s="11">
        <f t="shared" si="2"/>
        <v>1945980.5896258578</v>
      </c>
    </row>
    <row r="18" spans="1:9" x14ac:dyDescent="0.15">
      <c r="A18" s="11">
        <v>5</v>
      </c>
      <c r="B18" s="11">
        <v>2013</v>
      </c>
      <c r="C18" s="11">
        <f>SUM(Hoja1!B488:B518)</f>
        <v>51516002.239999995</v>
      </c>
      <c r="D18" s="11">
        <f t="shared" si="5"/>
        <v>48873343.850686945</v>
      </c>
      <c r="E18" s="11">
        <f t="shared" si="0"/>
        <v>2642658.3893130496</v>
      </c>
      <c r="F18" s="11">
        <f t="shared" si="3"/>
        <v>49211143.856859133</v>
      </c>
      <c r="G18" s="11">
        <f t="shared" si="1"/>
        <v>2304858.383140862</v>
      </c>
      <c r="H18" s="11">
        <f t="shared" si="4"/>
        <v>49700699.552074835</v>
      </c>
      <c r="I18" s="11">
        <f t="shared" si="2"/>
        <v>1815302.6879251599</v>
      </c>
    </row>
    <row r="19" spans="1:9" x14ac:dyDescent="0.15">
      <c r="A19" s="11">
        <v>6</v>
      </c>
      <c r="B19" s="11">
        <v>2013</v>
      </c>
      <c r="C19" s="11">
        <f>SUM(Hoja1!B519:B548)</f>
        <v>48343553.940000005</v>
      </c>
      <c r="D19" s="11">
        <f t="shared" si="5"/>
        <v>49666141.367480859</v>
      </c>
      <c r="E19" s="11">
        <f t="shared" si="0"/>
        <v>1322587.4274808541</v>
      </c>
      <c r="F19" s="11">
        <f t="shared" si="3"/>
        <v>50363573.048429564</v>
      </c>
      <c r="G19" s="11">
        <f t="shared" si="1"/>
        <v>2020019.1084295586</v>
      </c>
      <c r="H19" s="11">
        <f t="shared" si="4"/>
        <v>51152941.70241496</v>
      </c>
      <c r="I19" s="11">
        <f t="shared" si="2"/>
        <v>2809387.7624149546</v>
      </c>
    </row>
    <row r="20" spans="1:9" x14ac:dyDescent="0.15">
      <c r="A20" s="11">
        <v>7</v>
      </c>
      <c r="B20" s="11">
        <v>2013</v>
      </c>
      <c r="C20" s="11">
        <f>SUM(Hoja1!B549:B579)</f>
        <v>50456850.969999991</v>
      </c>
      <c r="D20" s="11">
        <f t="shared" si="5"/>
        <v>49269365.139236607</v>
      </c>
      <c r="E20" s="11">
        <f t="shared" si="0"/>
        <v>1187485.8307633847</v>
      </c>
      <c r="F20" s="11">
        <f t="shared" si="3"/>
        <v>49353563.494214788</v>
      </c>
      <c r="G20" s="11">
        <f t="shared" si="1"/>
        <v>1103287.4757852033</v>
      </c>
      <c r="H20" s="11">
        <f t="shared" si="4"/>
        <v>48905431.49248299</v>
      </c>
      <c r="I20" s="11">
        <f t="shared" si="2"/>
        <v>1551419.4775170013</v>
      </c>
    </row>
    <row r="21" spans="1:9" x14ac:dyDescent="0.15">
      <c r="A21" s="11">
        <v>8</v>
      </c>
      <c r="B21" s="11">
        <v>2013</v>
      </c>
      <c r="C21" s="11">
        <f>SUM(Hoja1!B580:B610)</f>
        <v>49253057.839999996</v>
      </c>
      <c r="D21" s="11">
        <f t="shared" si="5"/>
        <v>49625610.888465613</v>
      </c>
      <c r="E21" s="11">
        <f t="shared" si="0"/>
        <v>372553.048465617</v>
      </c>
      <c r="F21" s="11">
        <f t="shared" si="3"/>
        <v>49905207.232107386</v>
      </c>
      <c r="G21" s="11">
        <f t="shared" si="1"/>
        <v>652149.39210738987</v>
      </c>
      <c r="H21" s="11">
        <f t="shared" si="4"/>
        <v>50146567.07449659</v>
      </c>
      <c r="I21" s="11">
        <f t="shared" si="2"/>
        <v>893509.23449659348</v>
      </c>
    </row>
    <row r="22" spans="1:9" x14ac:dyDescent="0.15">
      <c r="A22" s="11">
        <v>9</v>
      </c>
      <c r="B22" s="11">
        <v>2013</v>
      </c>
      <c r="C22" s="11">
        <f>SUM(Hoja1!B611:B640)</f>
        <v>49191006.739999995</v>
      </c>
      <c r="D22" s="11">
        <f t="shared" si="5"/>
        <v>49513844.973925926</v>
      </c>
      <c r="E22" s="11">
        <f t="shared" si="0"/>
        <v>322838.23392593116</v>
      </c>
      <c r="F22" s="11">
        <f t="shared" si="3"/>
        <v>49579132.536053687</v>
      </c>
      <c r="G22" s="11">
        <f t="shared" si="1"/>
        <v>388125.7960536927</v>
      </c>
      <c r="H22" s="11">
        <f t="shared" si="4"/>
        <v>49431759.686899319</v>
      </c>
      <c r="I22" s="11">
        <f t="shared" si="2"/>
        <v>240752.94689932466</v>
      </c>
    </row>
    <row r="23" spans="1:9" x14ac:dyDescent="0.15">
      <c r="A23" s="11">
        <v>10</v>
      </c>
      <c r="B23" s="11">
        <v>2013</v>
      </c>
      <c r="C23" s="11">
        <f>SUM(Hoja1!B641:B671)</f>
        <v>51829157.750000015</v>
      </c>
      <c r="D23" s="11">
        <f t="shared" si="5"/>
        <v>49416993.503748149</v>
      </c>
      <c r="E23" s="11">
        <f t="shared" si="0"/>
        <v>2412164.2462518662</v>
      </c>
      <c r="F23" s="11">
        <f t="shared" si="3"/>
        <v>49385069.638026841</v>
      </c>
      <c r="G23" s="11">
        <f t="shared" si="1"/>
        <v>2444088.1119731739</v>
      </c>
      <c r="H23" s="11">
        <f t="shared" si="4"/>
        <v>49239157.329379857</v>
      </c>
      <c r="I23" s="11">
        <f t="shared" si="2"/>
        <v>2590000.4206201583</v>
      </c>
    </row>
    <row r="24" spans="1:9" x14ac:dyDescent="0.15">
      <c r="A24" s="11">
        <v>11</v>
      </c>
      <c r="B24" s="11">
        <v>2013</v>
      </c>
      <c r="C24" s="11">
        <f>SUM(Hoja1!B672:B701)</f>
        <v>48164305.640000001</v>
      </c>
      <c r="D24" s="11">
        <f t="shared" si="5"/>
        <v>50140642.777623706</v>
      </c>
      <c r="E24" s="11">
        <f t="shared" si="0"/>
        <v>1976337.137623705</v>
      </c>
      <c r="F24" s="11">
        <f t="shared" si="3"/>
        <v>50607113.694013432</v>
      </c>
      <c r="G24" s="11">
        <f t="shared" si="1"/>
        <v>2442808.0540134311</v>
      </c>
      <c r="H24" s="11">
        <f t="shared" si="4"/>
        <v>51311157.665875986</v>
      </c>
      <c r="I24" s="11">
        <f t="shared" si="2"/>
        <v>3146852.0258759856</v>
      </c>
    </row>
    <row r="25" spans="1:9" x14ac:dyDescent="0.15">
      <c r="A25" s="11">
        <v>12</v>
      </c>
      <c r="B25" s="11">
        <v>2013</v>
      </c>
      <c r="C25" s="11">
        <f>SUM(Hoja1!B702:B732)</f>
        <v>50650928.429999992</v>
      </c>
      <c r="D25" s="11">
        <f t="shared" si="5"/>
        <v>49547741.636336595</v>
      </c>
      <c r="E25" s="11">
        <f t="shared" si="0"/>
        <v>1103186.7936633974</v>
      </c>
      <c r="F25" s="11">
        <f t="shared" si="3"/>
        <v>49385709.667006716</v>
      </c>
      <c r="G25" s="11">
        <f t="shared" si="1"/>
        <v>1265218.7629932761</v>
      </c>
      <c r="H25" s="11">
        <f t="shared" si="4"/>
        <v>48793676.045175195</v>
      </c>
      <c r="I25" s="11">
        <f t="shared" si="2"/>
        <v>1857252.3848247975</v>
      </c>
    </row>
    <row r="26" spans="1:9" x14ac:dyDescent="0.15">
      <c r="A26" s="11">
        <v>1</v>
      </c>
      <c r="B26" s="11">
        <v>2014</v>
      </c>
      <c r="C26" s="11">
        <f>SUM(Hoja1!B733:B763)</f>
        <v>54004900.010000013</v>
      </c>
      <c r="D26" s="11">
        <f t="shared" si="5"/>
        <v>49878697.674435616</v>
      </c>
      <c r="E26" s="11">
        <f t="shared" si="0"/>
        <v>4126202.3355643973</v>
      </c>
      <c r="F26" s="11">
        <f t="shared" si="3"/>
        <v>50018319.048503354</v>
      </c>
      <c r="G26" s="11">
        <f t="shared" si="1"/>
        <v>3986580.9614966586</v>
      </c>
      <c r="H26" s="11">
        <f t="shared" si="4"/>
        <v>50279477.953035034</v>
      </c>
      <c r="I26" s="11">
        <f t="shared" si="2"/>
        <v>3725422.0569649786</v>
      </c>
    </row>
    <row r="27" spans="1:9" x14ac:dyDescent="0.15">
      <c r="A27" s="11">
        <v>2</v>
      </c>
      <c r="B27" s="11">
        <v>2014</v>
      </c>
      <c r="C27" s="11">
        <f>SUM(Hoja1!B764:B791)</f>
        <v>47330890.309999987</v>
      </c>
      <c r="D27" s="11">
        <f t="shared" si="5"/>
        <v>51116558.375104934</v>
      </c>
      <c r="E27" s="11">
        <f t="shared" si="0"/>
        <v>3785668.0651049465</v>
      </c>
      <c r="F27" s="11">
        <f t="shared" si="3"/>
        <v>52011609.52925168</v>
      </c>
      <c r="G27" s="11">
        <f t="shared" si="1"/>
        <v>4680719.2192516923</v>
      </c>
      <c r="H27" s="11">
        <f t="shared" si="4"/>
        <v>53259815.598607019</v>
      </c>
      <c r="I27" s="11">
        <f t="shared" si="2"/>
        <v>5928925.2886070311</v>
      </c>
    </row>
    <row r="28" spans="1:9" x14ac:dyDescent="0.15">
      <c r="A28" s="11">
        <v>3</v>
      </c>
      <c r="B28" s="11">
        <v>2014</v>
      </c>
      <c r="C28" s="11">
        <f>SUM(Hoja1!B792:B822)</f>
        <v>53770950.060000002</v>
      </c>
      <c r="D28" s="11">
        <f t="shared" si="5"/>
        <v>49980857.955573447</v>
      </c>
      <c r="E28" s="11">
        <f t="shared" si="0"/>
        <v>3790092.1044265553</v>
      </c>
      <c r="F28" s="11">
        <f t="shared" si="3"/>
        <v>49671249.919625834</v>
      </c>
      <c r="G28" s="11">
        <f t="shared" si="1"/>
        <v>4099700.1403741688</v>
      </c>
      <c r="H28" s="11">
        <f t="shared" si="4"/>
        <v>48516675.367721394</v>
      </c>
      <c r="I28" s="11">
        <f t="shared" si="2"/>
        <v>5254274.6922786087</v>
      </c>
    </row>
    <row r="29" spans="1:9" x14ac:dyDescent="0.15">
      <c r="A29" s="11">
        <v>4</v>
      </c>
      <c r="B29" s="11">
        <v>2014</v>
      </c>
      <c r="C29" s="11">
        <f>SUM(Hoja1!B823:B852)</f>
        <v>46434226.709999993</v>
      </c>
      <c r="D29" s="11">
        <f t="shared" si="5"/>
        <v>51117885.586901411</v>
      </c>
      <c r="E29" s="11">
        <f t="shared" si="0"/>
        <v>4683658.876901418</v>
      </c>
      <c r="F29" s="11">
        <f t="shared" si="3"/>
        <v>51721099.989812918</v>
      </c>
      <c r="G29" s="11">
        <f t="shared" si="1"/>
        <v>5286873.2798129246</v>
      </c>
      <c r="H29" s="11">
        <f t="shared" si="4"/>
        <v>52720095.121544287</v>
      </c>
      <c r="I29" s="11">
        <f t="shared" si="2"/>
        <v>6285868.4115442932</v>
      </c>
    </row>
    <row r="30" spans="1:9" x14ac:dyDescent="0.15">
      <c r="A30" s="11">
        <v>5</v>
      </c>
      <c r="B30" s="11">
        <v>2014</v>
      </c>
      <c r="C30" s="11">
        <f>SUM(Hoja1!B853:B883)</f>
        <v>51975237.850000009</v>
      </c>
      <c r="D30" s="11">
        <f t="shared" si="5"/>
        <v>49712787.923830979</v>
      </c>
      <c r="E30" s="11">
        <f t="shared" si="0"/>
        <v>2262449.9261690304</v>
      </c>
      <c r="F30" s="11">
        <f t="shared" si="3"/>
        <v>49077663.349906459</v>
      </c>
      <c r="G30" s="11">
        <f t="shared" si="1"/>
        <v>2897574.5000935495</v>
      </c>
      <c r="H30" s="11">
        <f t="shared" si="4"/>
        <v>47691400.392308846</v>
      </c>
      <c r="I30" s="11">
        <f t="shared" si="2"/>
        <v>4283837.4576911628</v>
      </c>
    </row>
    <row r="31" spans="1:9" x14ac:dyDescent="0.15">
      <c r="A31" s="11">
        <v>6</v>
      </c>
      <c r="B31" s="11">
        <v>2014</v>
      </c>
      <c r="C31" s="11">
        <f>SUM(Hoja1!B884:B913)</f>
        <v>47788397.300000004</v>
      </c>
      <c r="D31" s="11">
        <f t="shared" si="5"/>
        <v>50391522.901681684</v>
      </c>
      <c r="E31" s="11">
        <f t="shared" si="0"/>
        <v>2603125.6016816795</v>
      </c>
      <c r="F31" s="11">
        <f t="shared" si="3"/>
        <v>50526450.599953234</v>
      </c>
      <c r="G31" s="11">
        <f t="shared" si="1"/>
        <v>2738053.2999532297</v>
      </c>
      <c r="H31" s="11">
        <f t="shared" si="4"/>
        <v>51118470.358461775</v>
      </c>
      <c r="I31" s="11">
        <f t="shared" si="2"/>
        <v>3330073.0584617704</v>
      </c>
    </row>
    <row r="32" spans="1:9" x14ac:dyDescent="0.15">
      <c r="A32" s="11">
        <v>7</v>
      </c>
      <c r="B32" s="11">
        <v>2014</v>
      </c>
      <c r="C32" s="11">
        <f>SUM(Hoja1!B914:B944)</f>
        <v>52634345.039999999</v>
      </c>
      <c r="D32" s="11">
        <f t="shared" si="5"/>
        <v>49610585.221177176</v>
      </c>
      <c r="E32" s="11">
        <f t="shared" si="0"/>
        <v>3023759.8188228235</v>
      </c>
      <c r="F32" s="11">
        <f t="shared" si="3"/>
        <v>49157423.949976623</v>
      </c>
      <c r="G32" s="11">
        <f t="shared" si="1"/>
        <v>3476921.090023376</v>
      </c>
      <c r="H32" s="11">
        <f t="shared" si="4"/>
        <v>48454411.911692359</v>
      </c>
      <c r="I32" s="11">
        <f t="shared" si="2"/>
        <v>4179933.1283076406</v>
      </c>
    </row>
    <row r="33" spans="1:9" x14ac:dyDescent="0.15">
      <c r="A33" s="11">
        <v>8</v>
      </c>
      <c r="B33" s="11">
        <v>2014</v>
      </c>
      <c r="C33" s="11">
        <f>SUM(Hoja1!B945:B975)</f>
        <v>50859472.049999997</v>
      </c>
      <c r="D33" s="11">
        <f t="shared" si="5"/>
        <v>50517713.166824013</v>
      </c>
      <c r="E33" s="11">
        <f t="shared" si="0"/>
        <v>341758.88317598403</v>
      </c>
      <c r="F33" s="11">
        <f t="shared" si="3"/>
        <v>50895884.494988307</v>
      </c>
      <c r="G33" s="11">
        <f t="shared" si="1"/>
        <v>36412.444988310337</v>
      </c>
      <c r="H33" s="11">
        <f t="shared" si="4"/>
        <v>51798358.414338477</v>
      </c>
      <c r="I33" s="11">
        <f t="shared" si="2"/>
        <v>938886.36433847994</v>
      </c>
    </row>
    <row r="34" spans="1:9" x14ac:dyDescent="0.15">
      <c r="A34" s="11">
        <v>9</v>
      </c>
      <c r="B34" s="11">
        <v>2014</v>
      </c>
      <c r="C34" s="11">
        <f>SUM(Hoja1!B976:B1005)</f>
        <v>51259763.589999996</v>
      </c>
      <c r="D34" s="11">
        <f t="shared" si="5"/>
        <v>50620240.831776798</v>
      </c>
      <c r="E34" s="11">
        <f t="shared" si="0"/>
        <v>639522.75822319835</v>
      </c>
      <c r="F34" s="11">
        <f t="shared" si="3"/>
        <v>50877678.272494152</v>
      </c>
      <c r="G34" s="11">
        <f t="shared" si="1"/>
        <v>382085.31750584394</v>
      </c>
      <c r="H34" s="11">
        <f t="shared" si="4"/>
        <v>51047249.322867692</v>
      </c>
      <c r="I34" s="11">
        <f t="shared" si="2"/>
        <v>212514.26713230461</v>
      </c>
    </row>
    <row r="35" spans="1:9" x14ac:dyDescent="0.15">
      <c r="A35" s="11">
        <v>10</v>
      </c>
      <c r="B35" s="11">
        <v>2014</v>
      </c>
      <c r="C35" s="11">
        <f>SUM(Hoja1!B1006:B1036)</f>
        <v>52943472.029999994</v>
      </c>
      <c r="D35" s="11">
        <f t="shared" si="5"/>
        <v>50812097.659243755</v>
      </c>
      <c r="E35" s="11">
        <f t="shared" si="0"/>
        <v>2131374.3707562387</v>
      </c>
      <c r="F35" s="11">
        <f t="shared" si="3"/>
        <v>51068720.93124707</v>
      </c>
      <c r="G35" s="11">
        <f t="shared" si="1"/>
        <v>1874751.0987529233</v>
      </c>
      <c r="H35" s="11">
        <f t="shared" si="4"/>
        <v>51217260.73657354</v>
      </c>
      <c r="I35" s="11">
        <f t="shared" si="2"/>
        <v>1726211.2934264541</v>
      </c>
    </row>
    <row r="36" spans="1:9" x14ac:dyDescent="0.15">
      <c r="A36" s="11">
        <v>11</v>
      </c>
      <c r="B36" s="11">
        <v>2014</v>
      </c>
      <c r="C36" s="11">
        <f>SUM(Hoja1!B1037:B1066)</f>
        <v>53102550.009999998</v>
      </c>
      <c r="D36" s="11">
        <f t="shared" si="5"/>
        <v>51451509.970470622</v>
      </c>
      <c r="E36" s="11">
        <f t="shared" si="0"/>
        <v>1651040.0395293757</v>
      </c>
      <c r="F36" s="11">
        <f t="shared" si="3"/>
        <v>52006096.480623528</v>
      </c>
      <c r="G36" s="11">
        <f t="shared" si="1"/>
        <v>1096453.5293764696</v>
      </c>
      <c r="H36" s="11">
        <f t="shared" si="4"/>
        <v>52598229.771314703</v>
      </c>
      <c r="I36" s="11">
        <f t="shared" si="2"/>
        <v>504320.23868529499</v>
      </c>
    </row>
    <row r="37" spans="1:9" x14ac:dyDescent="0.15">
      <c r="A37" s="11">
        <v>12</v>
      </c>
      <c r="B37" s="11">
        <v>2014</v>
      </c>
      <c r="C37" s="11">
        <f>SUM(Hoja1!B1067:B1097)</f>
        <v>57544525.979999997</v>
      </c>
      <c r="D37" s="11">
        <f t="shared" si="5"/>
        <v>51946821.982329428</v>
      </c>
      <c r="E37" s="11">
        <f t="shared" si="0"/>
        <v>5597703.9976705685</v>
      </c>
      <c r="F37" s="11">
        <f t="shared" si="3"/>
        <v>52554323.245311767</v>
      </c>
      <c r="G37" s="11">
        <f t="shared" si="1"/>
        <v>4990202.7346882299</v>
      </c>
      <c r="H37" s="11">
        <f t="shared" si="4"/>
        <v>53001685.962262943</v>
      </c>
      <c r="I37" s="11">
        <f t="shared" si="2"/>
        <v>4542840.0177370533</v>
      </c>
    </row>
    <row r="38" spans="1:9" x14ac:dyDescent="0.15">
      <c r="A38" s="11">
        <v>1</v>
      </c>
      <c r="B38" s="11">
        <v>2015</v>
      </c>
      <c r="C38" s="11">
        <f>SUM(Hoja1!B1098:B1128)</f>
        <v>52260852.460000008</v>
      </c>
      <c r="D38" s="11">
        <f t="shared" si="5"/>
        <v>53626133.181630597</v>
      </c>
      <c r="E38" s="11">
        <f t="shared" si="0"/>
        <v>1365280.7216305882</v>
      </c>
      <c r="F38" s="11">
        <f t="shared" si="3"/>
        <v>55049424.612655878</v>
      </c>
      <c r="G38" s="11">
        <f t="shared" si="1"/>
        <v>2788572.1526558697</v>
      </c>
      <c r="H38" s="11">
        <f t="shared" si="4"/>
        <v>56635957.976452589</v>
      </c>
      <c r="I38" s="11">
        <f t="shared" si="2"/>
        <v>4375105.5164525807</v>
      </c>
    </row>
    <row r="39" spans="1:9" x14ac:dyDescent="0.15">
      <c r="A39" s="11">
        <v>2</v>
      </c>
      <c r="B39" s="11">
        <v>2015</v>
      </c>
      <c r="C39" s="11">
        <f>SUM(Hoja1!B1129:B1156)</f>
        <v>48581670.759999998</v>
      </c>
      <c r="D39" s="11">
        <f t="shared" si="5"/>
        <v>53216548.965141416</v>
      </c>
      <c r="E39" s="11">
        <f t="shared" si="0"/>
        <v>4634878.2051414177</v>
      </c>
      <c r="F39" s="11">
        <f t="shared" si="3"/>
        <v>53655138.536327943</v>
      </c>
      <c r="G39" s="11">
        <f t="shared" si="1"/>
        <v>5073467.7763279453</v>
      </c>
      <c r="H39" s="11">
        <f t="shared" si="4"/>
        <v>53135873.563290522</v>
      </c>
      <c r="I39" s="11">
        <f t="shared" si="2"/>
        <v>4554202.8032905236</v>
      </c>
    </row>
    <row r="40" spans="1:9" x14ac:dyDescent="0.15">
      <c r="A40" s="11">
        <v>3</v>
      </c>
      <c r="B40" s="11">
        <v>2015</v>
      </c>
      <c r="C40" s="11">
        <f>SUM(Hoja1!B1157:B1187)</f>
        <v>55105144.329999998</v>
      </c>
      <c r="D40" s="11">
        <f t="shared" si="5"/>
        <v>51826085.503598988</v>
      </c>
      <c r="E40" s="11">
        <f t="shared" si="0"/>
        <v>3279058.8264010102</v>
      </c>
      <c r="F40" s="11">
        <f t="shared" si="3"/>
        <v>51118404.648163974</v>
      </c>
      <c r="G40" s="11">
        <f t="shared" si="1"/>
        <v>3986739.6818360239</v>
      </c>
      <c r="H40" s="11">
        <f t="shared" si="4"/>
        <v>49492511.320658103</v>
      </c>
      <c r="I40" s="11">
        <f t="shared" si="2"/>
        <v>5612633.0093418956</v>
      </c>
    </row>
    <row r="41" spans="1:9" ht="15" thickBot="1" x14ac:dyDescent="0.2">
      <c r="A41" s="12">
        <v>4</v>
      </c>
      <c r="B41" s="12">
        <v>2015</v>
      </c>
      <c r="C41" s="12"/>
      <c r="D41" s="12">
        <f>$K$3*C40+(1-$K$3)*D40</f>
        <v>52809803.151519284</v>
      </c>
      <c r="E41" s="12"/>
      <c r="F41" s="13">
        <f t="shared" si="3"/>
        <v>53111774.489081986</v>
      </c>
      <c r="G41" s="13"/>
      <c r="H41" s="13">
        <f t="shared" si="4"/>
        <v>53982617.728131622</v>
      </c>
      <c r="I41" s="13"/>
    </row>
    <row r="44" spans="1:9" x14ac:dyDescent="0.15">
      <c r="D44" s="6" t="s">
        <v>17</v>
      </c>
      <c r="E44" s="7">
        <f>SUMSQ(E2:E40)/38</f>
        <v>7422259582158.4922</v>
      </c>
      <c r="F44" s="24" t="s">
        <v>17</v>
      </c>
      <c r="G44" s="25">
        <f>SUMSQ(G2:G40)/38</f>
        <v>8249620325925.7021</v>
      </c>
      <c r="H44" s="27" t="s">
        <v>17</v>
      </c>
      <c r="I44" s="26">
        <f>SUMSQ(I2:I40)/38</f>
        <v>11004831211829.652</v>
      </c>
    </row>
  </sheetData>
  <mergeCells count="4">
    <mergeCell ref="N1:S1"/>
    <mergeCell ref="N3:O3"/>
    <mergeCell ref="P3:Q3"/>
    <mergeCell ref="R3:S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59C5-C396-D749-B5EE-EA824179244A}">
  <dimension ref="A1:W44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4" x14ac:dyDescent="0.15"/>
  <cols>
    <col min="1" max="2" width="10.83203125" style="5"/>
    <col min="3" max="3" width="16.1640625" style="5" customWidth="1"/>
    <col min="4" max="4" width="15.83203125" style="5" customWidth="1"/>
    <col min="5" max="5" width="12.83203125" style="5" bestFit="1" customWidth="1"/>
    <col min="6" max="6" width="15.6640625" style="5" customWidth="1"/>
    <col min="7" max="7" width="10.83203125" style="5"/>
    <col min="8" max="8" width="15.5" style="5" customWidth="1"/>
    <col min="9" max="9" width="12" style="5" customWidth="1"/>
    <col min="10" max="10" width="16" style="5" customWidth="1"/>
    <col min="11" max="16" width="10.83203125" style="5"/>
    <col min="17" max="17" width="12.6640625" style="5" bestFit="1" customWidth="1"/>
    <col min="18" max="20" width="10.83203125" style="5"/>
    <col min="21" max="21" width="14.1640625" style="5" customWidth="1"/>
    <col min="22" max="22" width="10.83203125" style="5"/>
    <col min="23" max="23" width="15" style="5" customWidth="1"/>
    <col min="24" max="16384" width="10.83203125" style="5"/>
  </cols>
  <sheetData>
    <row r="1" spans="1:23" ht="60" x14ac:dyDescent="0.15">
      <c r="A1" s="8" t="s">
        <v>2</v>
      </c>
      <c r="B1" s="8" t="s">
        <v>3</v>
      </c>
      <c r="C1" s="9" t="s">
        <v>4</v>
      </c>
      <c r="D1" s="9" t="s">
        <v>18</v>
      </c>
      <c r="E1" s="8" t="s">
        <v>19</v>
      </c>
      <c r="F1" s="9" t="s">
        <v>20</v>
      </c>
      <c r="G1" s="8" t="s">
        <v>21</v>
      </c>
      <c r="H1" s="9" t="s">
        <v>22</v>
      </c>
      <c r="I1" s="9" t="s">
        <v>23</v>
      </c>
      <c r="J1" s="9" t="s">
        <v>24</v>
      </c>
      <c r="K1" s="30" t="s">
        <v>25</v>
      </c>
      <c r="M1" s="5" t="s">
        <v>11</v>
      </c>
      <c r="P1" s="39" t="s">
        <v>28</v>
      </c>
      <c r="Q1" s="39"/>
      <c r="R1" s="39"/>
      <c r="S1" s="39"/>
      <c r="T1" s="39"/>
      <c r="U1" s="39"/>
      <c r="V1" s="39"/>
      <c r="W1" s="39"/>
    </row>
    <row r="2" spans="1:23" x14ac:dyDescent="0.15">
      <c r="A2" s="11">
        <v>1</v>
      </c>
      <c r="B2" s="11">
        <v>2012</v>
      </c>
      <c r="C2" s="11">
        <f>SUM(Hoja1!B2:B32)</f>
        <v>44249156.659999989</v>
      </c>
      <c r="D2" s="11"/>
      <c r="E2" s="11"/>
      <c r="F2" s="11"/>
      <c r="G2" s="11"/>
      <c r="H2" s="11"/>
      <c r="I2" s="11"/>
      <c r="J2" s="11"/>
      <c r="K2" s="11"/>
      <c r="M2" s="5">
        <v>0.4</v>
      </c>
      <c r="P2" s="15" t="s">
        <v>29</v>
      </c>
      <c r="Q2" s="11"/>
      <c r="R2" s="11" t="s">
        <v>30</v>
      </c>
      <c r="S2" s="11"/>
      <c r="T2" s="11" t="s">
        <v>32</v>
      </c>
      <c r="U2" s="11"/>
      <c r="V2" s="11" t="s">
        <v>31</v>
      </c>
      <c r="W2" s="11"/>
    </row>
    <row r="3" spans="1:23" x14ac:dyDescent="0.15">
      <c r="A3" s="11">
        <v>2</v>
      </c>
      <c r="B3" s="11">
        <v>2012</v>
      </c>
      <c r="C3" s="11">
        <f>SUM(Hoja1!B33:B61)</f>
        <v>43202902.600000009</v>
      </c>
      <c r="D3" s="11"/>
      <c r="E3" s="11"/>
      <c r="F3" s="11"/>
      <c r="G3" s="11"/>
      <c r="H3" s="11">
        <f>C2</f>
        <v>44249156.659999989</v>
      </c>
      <c r="I3" s="11">
        <f>+ABS((C3-H3)/C3*100)</f>
        <v>2.4217216831166799</v>
      </c>
      <c r="J3" s="11">
        <f>C2</f>
        <v>44249156.659999989</v>
      </c>
      <c r="K3" s="11">
        <f>+ABS((C3-J3)/C3*100)</f>
        <v>2.4217216831166799</v>
      </c>
      <c r="M3" s="28">
        <v>1</v>
      </c>
      <c r="P3" s="40">
        <f>D41</f>
        <v>51843407.545000002</v>
      </c>
      <c r="Q3" s="40"/>
      <c r="R3" s="40">
        <f>F41</f>
        <v>52294814.697999999</v>
      </c>
      <c r="S3" s="40"/>
      <c r="T3" s="40">
        <f>H41</f>
        <v>52976104.117782764</v>
      </c>
      <c r="U3" s="40"/>
      <c r="V3" s="40">
        <f>J41</f>
        <v>55105144.329999998</v>
      </c>
      <c r="W3" s="40"/>
    </row>
    <row r="4" spans="1:23" x14ac:dyDescent="0.15">
      <c r="A4" s="11">
        <v>3</v>
      </c>
      <c r="B4" s="11">
        <v>2012</v>
      </c>
      <c r="C4" s="11">
        <f>SUM(Hoja1!B62:B92)</f>
        <v>46025846.630000003</v>
      </c>
      <c r="D4" s="11">
        <f>SUM(C2:C3)/2</f>
        <v>43726029.629999995</v>
      </c>
      <c r="E4" s="11">
        <f>+ABS(C4-D4)^2</f>
        <v>5289158233489.0342</v>
      </c>
      <c r="F4" s="11"/>
      <c r="G4" s="11"/>
      <c r="H4" s="11">
        <f>$M$2*C3+(1-$M$2)*H3</f>
        <v>43830655.035999998</v>
      </c>
      <c r="I4" s="11">
        <f t="shared" ref="I4:I40" si="0">+ABS((C4-H4)/C4*100)</f>
        <v>4.7694757505430907</v>
      </c>
      <c r="J4" s="11">
        <f>$M$3*C3+(1-$M$3)*J3</f>
        <v>43202902.600000009</v>
      </c>
      <c r="K4" s="11">
        <f>+ABS((C4-J4)/C4*100)</f>
        <v>6.1333885994396393</v>
      </c>
      <c r="P4" s="16"/>
      <c r="Q4" s="32">
        <v>42095</v>
      </c>
      <c r="R4" s="18"/>
      <c r="S4" s="33">
        <v>42095</v>
      </c>
      <c r="T4" s="20"/>
      <c r="U4" s="21">
        <v>42095</v>
      </c>
      <c r="V4" s="37"/>
      <c r="W4" s="38">
        <f>U4</f>
        <v>42095</v>
      </c>
    </row>
    <row r="5" spans="1:23" x14ac:dyDescent="0.15">
      <c r="A5" s="11">
        <v>4</v>
      </c>
      <c r="B5" s="11">
        <v>2012</v>
      </c>
      <c r="C5" s="11">
        <f>SUM(Hoja1!B93:B122)</f>
        <v>41072308.220000006</v>
      </c>
      <c r="D5" s="11">
        <f>SUM(C3:C4)/2</f>
        <v>44614374.61500001</v>
      </c>
      <c r="E5" s="11">
        <f t="shared" ref="E5:E40" si="1">+ABS(C5-D5)^2</f>
        <v>12546234346588.318</v>
      </c>
      <c r="F5" s="11">
        <f>0.3*C2+0.3*C3+0.4*C4</f>
        <v>44645956.43</v>
      </c>
      <c r="G5" s="11">
        <f>+ABS((C5-F5)/C5*100)</f>
        <v>8.7008701601528671</v>
      </c>
      <c r="H5" s="11">
        <f>$M$2*C4+(1-$M$2)*H4</f>
        <v>44708731.673600003</v>
      </c>
      <c r="I5" s="11">
        <f t="shared" si="0"/>
        <v>8.8537109580543465</v>
      </c>
      <c r="J5" s="11">
        <f t="shared" ref="J5:J41" si="2">$M$3*C4+(1-$M$3)*J4</f>
        <v>46025846.630000003</v>
      </c>
      <c r="K5" s="11">
        <f>+ABS((C5-J5)/C5*100)</f>
        <v>12.060530865387035</v>
      </c>
      <c r="P5" s="22" t="s">
        <v>27</v>
      </c>
      <c r="Q5" s="16">
        <f>E43</f>
        <v>8163482530884.4932</v>
      </c>
      <c r="R5" s="34" t="str">
        <f>P5</f>
        <v>EPAM</v>
      </c>
      <c r="S5" s="18">
        <f>G43</f>
        <v>4.7741912854828836</v>
      </c>
      <c r="T5" s="35" t="str">
        <f>R5</f>
        <v>EPAM</v>
      </c>
      <c r="U5" s="20">
        <f>I43</f>
        <v>4.7966786123313412</v>
      </c>
      <c r="V5" s="36" t="str">
        <f>T5</f>
        <v>EPAM</v>
      </c>
      <c r="W5" s="37">
        <f>K43</f>
        <v>6.4168212781575154</v>
      </c>
    </row>
    <row r="6" spans="1:23" x14ac:dyDescent="0.15">
      <c r="A6" s="11">
        <v>5</v>
      </c>
      <c r="B6" s="11">
        <v>2012</v>
      </c>
      <c r="C6" s="11">
        <f>SUM(Hoja1!B123:B153)</f>
        <v>46880766.259999998</v>
      </c>
      <c r="D6" s="11">
        <f t="shared" ref="D6:D41" si="3">SUM(C4:C5)/2</f>
        <v>43549077.425000004</v>
      </c>
      <c r="E6" s="11">
        <f t="shared" si="1"/>
        <v>11100150493263.613</v>
      </c>
      <c r="F6" s="11">
        <f t="shared" ref="F6:F41" si="4">0.3*C3+0.3*C4+0.4*C5</f>
        <v>43197548.057000004</v>
      </c>
      <c r="G6" s="11">
        <f t="shared" ref="G6:G40" si="5">+ABS((C6-F6)/C6*100)</f>
        <v>7.8565657023883171</v>
      </c>
      <c r="H6" s="11">
        <f>$M$2*C5+(1-$M$2)*H5</f>
        <v>43254162.292160004</v>
      </c>
      <c r="I6" s="11">
        <f t="shared" si="0"/>
        <v>7.7358035227643356</v>
      </c>
      <c r="J6" s="11">
        <f t="shared" si="2"/>
        <v>41072308.220000006</v>
      </c>
      <c r="K6" s="11">
        <f>+ABS((C6-J6)/C6*100)</f>
        <v>12.389853032235809</v>
      </c>
      <c r="P6" s="22" t="s">
        <v>16</v>
      </c>
      <c r="Q6" s="23">
        <f>E44</f>
        <v>1.394010291552147E+26</v>
      </c>
      <c r="R6" s="34" t="s">
        <v>17</v>
      </c>
      <c r="S6" s="18">
        <f>G44</f>
        <v>4.7741912854828836</v>
      </c>
      <c r="T6" s="35" t="s">
        <v>17</v>
      </c>
      <c r="U6" s="20">
        <f>I44</f>
        <v>0.81805284973515013</v>
      </c>
      <c r="V6" s="36" t="s">
        <v>17</v>
      </c>
      <c r="W6" s="37">
        <f>K44</f>
        <v>57.363498796116524</v>
      </c>
    </row>
    <row r="7" spans="1:23" x14ac:dyDescent="0.15">
      <c r="A7" s="11">
        <v>6</v>
      </c>
      <c r="B7" s="11">
        <v>2012</v>
      </c>
      <c r="C7" s="11">
        <f>SUM(Hoja1!B154:B183)</f>
        <v>45508642.869999997</v>
      </c>
      <c r="D7" s="11">
        <f t="shared" si="3"/>
        <v>43976537.240000002</v>
      </c>
      <c r="E7" s="11">
        <f t="shared" si="1"/>
        <v>2347347661477.6821</v>
      </c>
      <c r="F7" s="11">
        <f t="shared" si="4"/>
        <v>44881752.959000006</v>
      </c>
      <c r="G7" s="11">
        <f t="shared" si="5"/>
        <v>1.377518360173396</v>
      </c>
      <c r="H7" s="11">
        <f t="shared" ref="H7:H41" si="6">$M$2*C6+(1-$M$2)*H6</f>
        <v>44704803.879296005</v>
      </c>
      <c r="I7" s="11">
        <f t="shared" si="0"/>
        <v>1.7663435778567147</v>
      </c>
      <c r="J7" s="11">
        <f t="shared" si="2"/>
        <v>46880766.259999998</v>
      </c>
      <c r="K7" s="11">
        <f t="shared" ref="K7:K40" si="7">+ABS((C7-J7)/C7*100)</f>
        <v>3.0150830775587152</v>
      </c>
      <c r="M7" s="14" t="s">
        <v>26</v>
      </c>
    </row>
    <row r="8" spans="1:23" x14ac:dyDescent="0.15">
      <c r="A8" s="11">
        <v>7</v>
      </c>
      <c r="B8" s="11">
        <v>2012</v>
      </c>
      <c r="C8" s="11">
        <f>SUM(Hoja1!B184:B214)</f>
        <v>49522990.129999995</v>
      </c>
      <c r="D8" s="11">
        <f>SUM(C6:C7)/2</f>
        <v>46194704.564999998</v>
      </c>
      <c r="E8" s="11">
        <f t="shared" si="1"/>
        <v>11077484802187.354</v>
      </c>
      <c r="F8" s="11">
        <f t="shared" si="4"/>
        <v>44589379.491999999</v>
      </c>
      <c r="G8" s="11">
        <f t="shared" si="5"/>
        <v>9.9622632338012203</v>
      </c>
      <c r="H8" s="11">
        <f t="shared" si="6"/>
        <v>45026339.4755776</v>
      </c>
      <c r="I8" s="11">
        <f t="shared" si="0"/>
        <v>9.0799255913637111</v>
      </c>
      <c r="J8" s="11">
        <f t="shared" si="2"/>
        <v>45508642.869999997</v>
      </c>
      <c r="K8" s="11">
        <f t="shared" si="7"/>
        <v>8.1060276236595623</v>
      </c>
    </row>
    <row r="9" spans="1:23" x14ac:dyDescent="0.15">
      <c r="A9" s="11">
        <v>8</v>
      </c>
      <c r="B9" s="11">
        <v>2012</v>
      </c>
      <c r="C9" s="11">
        <f>SUM(Hoja1!B215:B245)</f>
        <v>49810654.229999989</v>
      </c>
      <c r="D9" s="11">
        <f t="shared" si="3"/>
        <v>47515816.5</v>
      </c>
      <c r="E9" s="11">
        <f t="shared" si="1"/>
        <v>5266280207031.5039</v>
      </c>
      <c r="F9" s="11">
        <f t="shared" si="4"/>
        <v>47526018.790999994</v>
      </c>
      <c r="G9" s="11">
        <f t="shared" si="5"/>
        <v>4.586640096013844</v>
      </c>
      <c r="H9" s="11">
        <f t="shared" si="6"/>
        <v>46824999.73734656</v>
      </c>
      <c r="I9" s="11">
        <f t="shared" si="0"/>
        <v>5.9940077856982406</v>
      </c>
      <c r="J9" s="11">
        <f t="shared" si="2"/>
        <v>49522990.129999995</v>
      </c>
      <c r="K9" s="11">
        <f t="shared" si="7"/>
        <v>0.57751520120918132</v>
      </c>
    </row>
    <row r="10" spans="1:23" x14ac:dyDescent="0.15">
      <c r="A10" s="11">
        <v>9</v>
      </c>
      <c r="B10" s="11">
        <v>2012</v>
      </c>
      <c r="C10" s="11">
        <f>SUM(Hoja1!B246:B275)</f>
        <v>47241051.899999999</v>
      </c>
      <c r="D10" s="11">
        <f t="shared" si="3"/>
        <v>49666822.179999992</v>
      </c>
      <c r="E10" s="11">
        <f t="shared" si="1"/>
        <v>5884361451331.248</v>
      </c>
      <c r="F10" s="11">
        <f t="shared" si="4"/>
        <v>48433751.591999993</v>
      </c>
      <c r="G10" s="11">
        <f t="shared" si="5"/>
        <v>2.5247102764026179</v>
      </c>
      <c r="H10" s="11">
        <f t="shared" si="6"/>
        <v>48019261.534407929</v>
      </c>
      <c r="I10" s="11">
        <f t="shared" si="0"/>
        <v>1.6473164824001942</v>
      </c>
      <c r="J10" s="11">
        <f t="shared" si="2"/>
        <v>49810654.229999989</v>
      </c>
      <c r="K10" s="11">
        <f t="shared" si="7"/>
        <v>5.4393419000053864</v>
      </c>
    </row>
    <row r="11" spans="1:23" x14ac:dyDescent="0.15">
      <c r="A11" s="11">
        <v>10</v>
      </c>
      <c r="B11" s="11">
        <v>2012</v>
      </c>
      <c r="C11" s="11">
        <f>SUM(Hoja1!B276:B306)</f>
        <v>51144490.690000005</v>
      </c>
      <c r="D11" s="11">
        <f t="shared" si="3"/>
        <v>48525853.064999998</v>
      </c>
      <c r="E11" s="11">
        <f t="shared" si="1"/>
        <v>6857263011065.6797</v>
      </c>
      <c r="F11" s="11">
        <f t="shared" si="4"/>
        <v>48696514.067999996</v>
      </c>
      <c r="G11" s="11">
        <f t="shared" si="5"/>
        <v>4.7863935860420019</v>
      </c>
      <c r="H11" s="11">
        <f t="shared" si="6"/>
        <v>47707977.680644758</v>
      </c>
      <c r="I11" s="11">
        <f t="shared" si="0"/>
        <v>6.7192242272678824</v>
      </c>
      <c r="J11" s="11">
        <f t="shared" si="2"/>
        <v>47241051.899999999</v>
      </c>
      <c r="K11" s="11">
        <f t="shared" si="7"/>
        <v>7.6321784366956731</v>
      </c>
    </row>
    <row r="12" spans="1:23" x14ac:dyDescent="0.15">
      <c r="A12" s="11">
        <v>11</v>
      </c>
      <c r="B12" s="11">
        <v>2012</v>
      </c>
      <c r="C12" s="11">
        <f>SUM(Hoja1!B307:B336)</f>
        <v>47820704.239999995</v>
      </c>
      <c r="D12" s="11">
        <f t="shared" si="3"/>
        <v>49192771.295000002</v>
      </c>
      <c r="E12" s="11">
        <f t="shared" si="1"/>
        <v>1882568003416.3926</v>
      </c>
      <c r="F12" s="11">
        <f t="shared" si="4"/>
        <v>49573308.114999995</v>
      </c>
      <c r="G12" s="11">
        <f t="shared" si="5"/>
        <v>3.6649478564851852</v>
      </c>
      <c r="H12" s="11">
        <f t="shared" si="6"/>
        <v>49082582.88438686</v>
      </c>
      <c r="I12" s="11">
        <f t="shared" si="0"/>
        <v>2.6387705167490134</v>
      </c>
      <c r="J12" s="11">
        <f t="shared" si="2"/>
        <v>51144490.690000005</v>
      </c>
      <c r="K12" s="11">
        <f t="shared" si="7"/>
        <v>6.9505175693749059</v>
      </c>
    </row>
    <row r="13" spans="1:23" x14ac:dyDescent="0.15">
      <c r="A13" s="11">
        <v>12</v>
      </c>
      <c r="B13" s="11">
        <v>2012</v>
      </c>
      <c r="C13" s="11">
        <f>SUM(Hoja1!B337:B367)</f>
        <v>46601340.320000008</v>
      </c>
      <c r="D13" s="11">
        <f t="shared" si="3"/>
        <v>49482597.465000004</v>
      </c>
      <c r="E13" s="11">
        <f t="shared" si="1"/>
        <v>8301642735613.5273</v>
      </c>
      <c r="F13" s="11">
        <f t="shared" si="4"/>
        <v>48643944.472999997</v>
      </c>
      <c r="G13" s="11">
        <f t="shared" si="5"/>
        <v>4.3831446455701197</v>
      </c>
      <c r="H13" s="11">
        <f t="shared" si="6"/>
        <v>48577831.426632114</v>
      </c>
      <c r="I13" s="11">
        <f t="shared" si="0"/>
        <v>4.2412752359911217</v>
      </c>
      <c r="J13" s="11">
        <f t="shared" si="2"/>
        <v>47820704.239999995</v>
      </c>
      <c r="K13" s="11">
        <f t="shared" si="7"/>
        <v>2.6165855136931966</v>
      </c>
    </row>
    <row r="14" spans="1:23" x14ac:dyDescent="0.15">
      <c r="A14" s="11">
        <v>1</v>
      </c>
      <c r="B14" s="11">
        <v>2013</v>
      </c>
      <c r="C14" s="11">
        <f>SUM(Hoja1!B368:B398)</f>
        <v>51158990.109999999</v>
      </c>
      <c r="D14" s="11">
        <f t="shared" si="3"/>
        <v>47211022.280000001</v>
      </c>
      <c r="E14" s="11">
        <f t="shared" si="1"/>
        <v>15586449986714.895</v>
      </c>
      <c r="F14" s="11">
        <f t="shared" si="4"/>
        <v>48330094.607000001</v>
      </c>
      <c r="G14" s="11">
        <f t="shared" si="5"/>
        <v>5.5296156099200191</v>
      </c>
      <c r="H14" s="11">
        <f t="shared" si="6"/>
        <v>47787234.98397927</v>
      </c>
      <c r="I14" s="11">
        <f t="shared" si="0"/>
        <v>6.5907382432118329</v>
      </c>
      <c r="J14" s="11">
        <f t="shared" si="2"/>
        <v>46601340.320000008</v>
      </c>
      <c r="K14" s="11">
        <f t="shared" si="7"/>
        <v>8.9087954633199704</v>
      </c>
    </row>
    <row r="15" spans="1:23" x14ac:dyDescent="0.15">
      <c r="A15" s="11">
        <v>2</v>
      </c>
      <c r="B15" s="11">
        <v>2013</v>
      </c>
      <c r="C15" s="11">
        <f>SUM(Hoja1!B399:B426)</f>
        <v>47671377.109999999</v>
      </c>
      <c r="D15" s="11">
        <f t="shared" si="3"/>
        <v>48880165.215000004</v>
      </c>
      <c r="E15" s="11">
        <f t="shared" si="1"/>
        <v>1461168682789.5012</v>
      </c>
      <c r="F15" s="11">
        <f t="shared" si="4"/>
        <v>48790209.412</v>
      </c>
      <c r="G15" s="11">
        <f t="shared" si="5"/>
        <v>2.3469687049701449</v>
      </c>
      <c r="H15" s="11">
        <f t="shared" si="6"/>
        <v>49135937.034387559</v>
      </c>
      <c r="I15" s="11">
        <f t="shared" si="0"/>
        <v>3.0721997415936602</v>
      </c>
      <c r="J15" s="11">
        <f t="shared" si="2"/>
        <v>51158990.109999999</v>
      </c>
      <c r="K15" s="11">
        <f t="shared" si="7"/>
        <v>7.3159476638412562</v>
      </c>
    </row>
    <row r="16" spans="1:23" x14ac:dyDescent="0.15">
      <c r="A16" s="11">
        <v>3</v>
      </c>
      <c r="B16" s="11">
        <v>2013</v>
      </c>
      <c r="C16" s="11">
        <f>SUM(Hoja1!B427:B457)</f>
        <v>48129751.780000009</v>
      </c>
      <c r="D16" s="11">
        <f t="shared" si="3"/>
        <v>49415183.609999999</v>
      </c>
      <c r="E16" s="11">
        <f t="shared" si="1"/>
        <v>1652334989577.1252</v>
      </c>
      <c r="F16" s="11">
        <f t="shared" si="4"/>
        <v>48396649.973000005</v>
      </c>
      <c r="G16" s="11">
        <f t="shared" si="5"/>
        <v>0.55453889357248665</v>
      </c>
      <c r="H16" s="11">
        <f t="shared" si="6"/>
        <v>48550113.064632535</v>
      </c>
      <c r="I16" s="11">
        <f t="shared" si="0"/>
        <v>0.87339175683678583</v>
      </c>
      <c r="J16" s="11">
        <f t="shared" si="2"/>
        <v>47671377.109999999</v>
      </c>
      <c r="K16" s="11">
        <f t="shared" si="7"/>
        <v>0.95237281109453753</v>
      </c>
    </row>
    <row r="17" spans="1:11" x14ac:dyDescent="0.15">
      <c r="A17" s="11">
        <v>4</v>
      </c>
      <c r="B17" s="11">
        <v>2013</v>
      </c>
      <c r="C17" s="11">
        <f>SUM(Hoja1!B458:B487)</f>
        <v>50089895.670000009</v>
      </c>
      <c r="D17" s="11">
        <f t="shared" si="3"/>
        <v>47900564.445000008</v>
      </c>
      <c r="E17" s="11">
        <f t="shared" si="1"/>
        <v>4793171212760.0068</v>
      </c>
      <c r="F17" s="11">
        <f t="shared" si="4"/>
        <v>48901010.878000006</v>
      </c>
      <c r="G17" s="11">
        <f t="shared" si="5"/>
        <v>2.3735022325312083</v>
      </c>
      <c r="H17" s="11">
        <f t="shared" si="6"/>
        <v>48381968.550779521</v>
      </c>
      <c r="I17" s="11">
        <f t="shared" si="0"/>
        <v>3.409723850240328</v>
      </c>
      <c r="J17" s="11">
        <f t="shared" si="2"/>
        <v>48129751.780000009</v>
      </c>
      <c r="K17" s="11">
        <f t="shared" si="7"/>
        <v>3.9132520916268865</v>
      </c>
    </row>
    <row r="18" spans="1:11" x14ac:dyDescent="0.15">
      <c r="A18" s="11">
        <v>5</v>
      </c>
      <c r="B18" s="11">
        <v>2013</v>
      </c>
      <c r="C18" s="11">
        <f>SUM(Hoja1!B488:B518)</f>
        <v>51516002.239999995</v>
      </c>
      <c r="D18" s="11">
        <f t="shared" si="3"/>
        <v>49109823.725000009</v>
      </c>
      <c r="E18" s="11">
        <f t="shared" si="1"/>
        <v>5789695046047.5361</v>
      </c>
      <c r="F18" s="11">
        <f t="shared" si="4"/>
        <v>48776296.935000002</v>
      </c>
      <c r="G18" s="11">
        <f t="shared" si="5"/>
        <v>5.3181636498818365</v>
      </c>
      <c r="H18" s="11">
        <f t="shared" si="6"/>
        <v>49065139.39846772</v>
      </c>
      <c r="I18" s="11">
        <f t="shared" si="0"/>
        <v>4.7574787152821489</v>
      </c>
      <c r="J18" s="11">
        <f t="shared" si="2"/>
        <v>50089895.670000009</v>
      </c>
      <c r="K18" s="11">
        <f t="shared" si="7"/>
        <v>2.7682788026837106</v>
      </c>
    </row>
    <row r="19" spans="1:11" x14ac:dyDescent="0.15">
      <c r="A19" s="11">
        <v>6</v>
      </c>
      <c r="B19" s="11">
        <v>2013</v>
      </c>
      <c r="C19" s="11">
        <f>SUM(Hoja1!B519:B548)</f>
        <v>48343553.940000005</v>
      </c>
      <c r="D19" s="11">
        <f t="shared" si="3"/>
        <v>50802948.954999998</v>
      </c>
      <c r="E19" s="11">
        <f t="shared" si="1"/>
        <v>6048623839806.8164</v>
      </c>
      <c r="F19" s="11">
        <f t="shared" si="4"/>
        <v>50072295.131000005</v>
      </c>
      <c r="G19" s="11">
        <f t="shared" si="5"/>
        <v>3.5759497391225503</v>
      </c>
      <c r="H19" s="11">
        <f t="shared" si="6"/>
        <v>50045484.535080627</v>
      </c>
      <c r="I19" s="11">
        <f t="shared" si="0"/>
        <v>3.5204912679628726</v>
      </c>
      <c r="J19" s="11">
        <f t="shared" si="2"/>
        <v>51516002.239999995</v>
      </c>
      <c r="K19" s="11">
        <f t="shared" si="7"/>
        <v>6.5622984688659178</v>
      </c>
    </row>
    <row r="20" spans="1:11" x14ac:dyDescent="0.15">
      <c r="A20" s="11">
        <v>7</v>
      </c>
      <c r="B20" s="11">
        <v>2013</v>
      </c>
      <c r="C20" s="11">
        <f>SUM(Hoja1!B549:B579)</f>
        <v>50456850.969999991</v>
      </c>
      <c r="D20" s="11">
        <f t="shared" si="3"/>
        <v>49929778.090000004</v>
      </c>
      <c r="E20" s="11">
        <f t="shared" si="1"/>
        <v>277805820831.48151</v>
      </c>
      <c r="F20" s="11">
        <f t="shared" si="4"/>
        <v>49819190.949000001</v>
      </c>
      <c r="G20" s="11">
        <f t="shared" si="5"/>
        <v>1.2637729242736975</v>
      </c>
      <c r="H20" s="11">
        <f t="shared" si="6"/>
        <v>49364712.297048375</v>
      </c>
      <c r="I20" s="11">
        <f t="shared" si="0"/>
        <v>2.1645002649907079</v>
      </c>
      <c r="J20" s="11">
        <f t="shared" si="2"/>
        <v>48343553.940000005</v>
      </c>
      <c r="K20" s="11">
        <f t="shared" si="7"/>
        <v>4.1883252509287274</v>
      </c>
    </row>
    <row r="21" spans="1:11" x14ac:dyDescent="0.15">
      <c r="A21" s="11">
        <v>8</v>
      </c>
      <c r="B21" s="11">
        <v>2013</v>
      </c>
      <c r="C21" s="11">
        <f>SUM(Hoja1!B580:B610)</f>
        <v>49253057.839999996</v>
      </c>
      <c r="D21" s="11">
        <f t="shared" si="3"/>
        <v>49400202.454999998</v>
      </c>
      <c r="E21" s="11">
        <f t="shared" si="1"/>
        <v>21651537723.49884</v>
      </c>
      <c r="F21" s="11">
        <f t="shared" si="4"/>
        <v>50140607.241999999</v>
      </c>
      <c r="G21" s="11">
        <f t="shared" si="5"/>
        <v>1.8020188815143883</v>
      </c>
      <c r="H21" s="11">
        <f t="shared" si="6"/>
        <v>49801567.766229019</v>
      </c>
      <c r="I21" s="11">
        <f t="shared" si="0"/>
        <v>1.1136565936898233</v>
      </c>
      <c r="J21" s="11">
        <f t="shared" si="2"/>
        <v>50456850.969999991</v>
      </c>
      <c r="K21" s="11">
        <f t="shared" si="7"/>
        <v>2.4440982606817077</v>
      </c>
    </row>
    <row r="22" spans="1:11" x14ac:dyDescent="0.15">
      <c r="A22" s="11">
        <v>9</v>
      </c>
      <c r="B22" s="11">
        <v>2013</v>
      </c>
      <c r="C22" s="11">
        <f>SUM(Hoja1!B611:B640)</f>
        <v>49191006.739999995</v>
      </c>
      <c r="D22" s="11">
        <f t="shared" si="3"/>
        <v>49854954.404999994</v>
      </c>
      <c r="E22" s="11">
        <f t="shared" si="1"/>
        <v>440826501858.95105</v>
      </c>
      <c r="F22" s="11">
        <f t="shared" si="4"/>
        <v>49341344.608999997</v>
      </c>
      <c r="G22" s="11">
        <f t="shared" si="5"/>
        <v>0.30562063873710982</v>
      </c>
      <c r="H22" s="11">
        <f t="shared" si="6"/>
        <v>49582163.795737416</v>
      </c>
      <c r="I22" s="11">
        <f t="shared" si="0"/>
        <v>0.79518001695897178</v>
      </c>
      <c r="J22" s="11">
        <f t="shared" si="2"/>
        <v>49253057.839999996</v>
      </c>
      <c r="K22" s="11">
        <f t="shared" si="7"/>
        <v>0.12614317964251834</v>
      </c>
    </row>
    <row r="23" spans="1:11" x14ac:dyDescent="0.15">
      <c r="A23" s="11">
        <v>10</v>
      </c>
      <c r="B23" s="11">
        <v>2013</v>
      </c>
      <c r="C23" s="11">
        <f>SUM(Hoja1!B641:B671)</f>
        <v>51829157.750000015</v>
      </c>
      <c r="D23" s="11">
        <f t="shared" si="3"/>
        <v>49222032.289999992</v>
      </c>
      <c r="E23" s="11">
        <f t="shared" si="1"/>
        <v>6797103164180.333</v>
      </c>
      <c r="F23" s="11">
        <f t="shared" si="4"/>
        <v>49589375.338999994</v>
      </c>
      <c r="G23" s="11">
        <f t="shared" si="5"/>
        <v>4.3214717511013774</v>
      </c>
      <c r="H23" s="11">
        <f t="shared" si="6"/>
        <v>49425700.97344245</v>
      </c>
      <c r="I23" s="11">
        <f t="shared" si="0"/>
        <v>4.6372676711258425</v>
      </c>
      <c r="J23" s="11">
        <f t="shared" si="2"/>
        <v>49191006.739999995</v>
      </c>
      <c r="K23" s="11">
        <f t="shared" si="7"/>
        <v>5.0900904520294263</v>
      </c>
    </row>
    <row r="24" spans="1:11" x14ac:dyDescent="0.15">
      <c r="A24" s="11">
        <v>11</v>
      </c>
      <c r="B24" s="11">
        <v>2013</v>
      </c>
      <c r="C24" s="11">
        <f>SUM(Hoja1!B672:B701)</f>
        <v>48164305.640000001</v>
      </c>
      <c r="D24" s="11">
        <f t="shared" si="3"/>
        <v>50510082.245000005</v>
      </c>
      <c r="E24" s="11">
        <f t="shared" si="1"/>
        <v>5502667880565.3457</v>
      </c>
      <c r="F24" s="11">
        <f t="shared" si="4"/>
        <v>50264882.474000007</v>
      </c>
      <c r="G24" s="11">
        <f t="shared" si="5"/>
        <v>4.3612729511779715</v>
      </c>
      <c r="H24" s="11">
        <f t="shared" si="6"/>
        <v>50387083.684065476</v>
      </c>
      <c r="I24" s="11">
        <f t="shared" si="0"/>
        <v>4.6149903222511721</v>
      </c>
      <c r="J24" s="11">
        <f t="shared" si="2"/>
        <v>51829157.750000015</v>
      </c>
      <c r="K24" s="11">
        <f t="shared" si="7"/>
        <v>7.609062481649044</v>
      </c>
    </row>
    <row r="25" spans="1:11" x14ac:dyDescent="0.15">
      <c r="A25" s="11">
        <v>12</v>
      </c>
      <c r="B25" s="11">
        <v>2013</v>
      </c>
      <c r="C25" s="11">
        <f>SUM(Hoja1!B702:B732)</f>
        <v>50650928.429999992</v>
      </c>
      <c r="D25" s="11">
        <f t="shared" si="3"/>
        <v>49996731.695000008</v>
      </c>
      <c r="E25" s="11">
        <f t="shared" si="1"/>
        <v>427973368084.63995</v>
      </c>
      <c r="F25" s="11">
        <f t="shared" si="4"/>
        <v>49571771.603</v>
      </c>
      <c r="G25" s="11">
        <f t="shared" si="5"/>
        <v>2.1305765964219114</v>
      </c>
      <c r="H25" s="11">
        <f t="shared" si="6"/>
        <v>49497972.466439284</v>
      </c>
      <c r="I25" s="11">
        <f t="shared" si="0"/>
        <v>2.2762780452368263</v>
      </c>
      <c r="J25" s="11">
        <f t="shared" si="2"/>
        <v>48164305.640000001</v>
      </c>
      <c r="K25" s="11">
        <f t="shared" si="7"/>
        <v>4.9093330903825887</v>
      </c>
    </row>
    <row r="26" spans="1:11" x14ac:dyDescent="0.15">
      <c r="A26" s="11">
        <v>1</v>
      </c>
      <c r="B26" s="11">
        <v>2014</v>
      </c>
      <c r="C26" s="11">
        <f>SUM(Hoja1!B733:B763)</f>
        <v>54004900.010000013</v>
      </c>
      <c r="D26" s="11">
        <f t="shared" si="3"/>
        <v>49407617.034999996</v>
      </c>
      <c r="E26" s="11">
        <f t="shared" si="1"/>
        <v>21135010752225</v>
      </c>
      <c r="F26" s="11">
        <f t="shared" si="4"/>
        <v>50258410.388999999</v>
      </c>
      <c r="G26" s="11">
        <f t="shared" si="5"/>
        <v>6.9373142442746536</v>
      </c>
      <c r="H26" s="11">
        <f t="shared" si="6"/>
        <v>49959154.851863563</v>
      </c>
      <c r="I26" s="11">
        <f t="shared" si="0"/>
        <v>7.4914408829334089</v>
      </c>
      <c r="J26" s="11">
        <f t="shared" si="2"/>
        <v>50650928.429999992</v>
      </c>
      <c r="K26" s="11">
        <f t="shared" si="7"/>
        <v>6.2104949354206198</v>
      </c>
    </row>
    <row r="27" spans="1:11" x14ac:dyDescent="0.15">
      <c r="A27" s="11">
        <v>2</v>
      </c>
      <c r="B27" s="11">
        <v>2014</v>
      </c>
      <c r="C27" s="11">
        <f>SUM(Hoja1!B764:B791)</f>
        <v>47330890.309999987</v>
      </c>
      <c r="D27" s="11">
        <f t="shared" si="3"/>
        <v>52327914.219999999</v>
      </c>
      <c r="E27" s="11">
        <f t="shared" si="1"/>
        <v>24970247957111.801</v>
      </c>
      <c r="F27" s="11">
        <f t="shared" si="4"/>
        <v>51246530.225000009</v>
      </c>
      <c r="G27" s="11">
        <f t="shared" si="5"/>
        <v>8.2729056845413531</v>
      </c>
      <c r="H27" s="11">
        <f t="shared" si="6"/>
        <v>51577452.915118143</v>
      </c>
      <c r="I27" s="11">
        <f t="shared" si="0"/>
        <v>8.9720742147564234</v>
      </c>
      <c r="J27" s="11">
        <f t="shared" si="2"/>
        <v>54004900.010000013</v>
      </c>
      <c r="K27" s="11">
        <f t="shared" si="7"/>
        <v>14.100748277261863</v>
      </c>
    </row>
    <row r="28" spans="1:11" x14ac:dyDescent="0.15">
      <c r="A28" s="11">
        <v>3</v>
      </c>
      <c r="B28" s="11">
        <v>2014</v>
      </c>
      <c r="C28" s="11">
        <f>SUM(Hoja1!B792:B822)</f>
        <v>53770950.060000002</v>
      </c>
      <c r="D28" s="11">
        <f t="shared" si="3"/>
        <v>50667895.159999996</v>
      </c>
      <c r="E28" s="11">
        <f t="shared" si="1"/>
        <v>9628949712414.0469</v>
      </c>
      <c r="F28" s="11">
        <f t="shared" si="4"/>
        <v>50329104.655999988</v>
      </c>
      <c r="G28" s="11">
        <f t="shared" si="5"/>
        <v>6.4009384252267267</v>
      </c>
      <c r="H28" s="11">
        <f t="shared" si="6"/>
        <v>49878827.873070881</v>
      </c>
      <c r="I28" s="11">
        <f t="shared" si="0"/>
        <v>7.2383362811817893</v>
      </c>
      <c r="J28" s="11">
        <f t="shared" si="2"/>
        <v>47330890.309999987</v>
      </c>
      <c r="K28" s="11">
        <f t="shared" si="7"/>
        <v>11.976838316626193</v>
      </c>
    </row>
    <row r="29" spans="1:11" x14ac:dyDescent="0.15">
      <c r="A29" s="11">
        <v>4</v>
      </c>
      <c r="B29" s="11">
        <v>2014</v>
      </c>
      <c r="C29" s="11">
        <f>SUM(Hoja1!B823:B852)</f>
        <v>46434226.709999993</v>
      </c>
      <c r="D29" s="11">
        <f t="shared" si="3"/>
        <v>50550920.184999995</v>
      </c>
      <c r="E29" s="11">
        <f t="shared" si="1"/>
        <v>16947165167107.588</v>
      </c>
      <c r="F29" s="11">
        <f t="shared" si="4"/>
        <v>51909117.120000005</v>
      </c>
      <c r="G29" s="11">
        <f t="shared" si="5"/>
        <v>11.790635481436688</v>
      </c>
      <c r="H29" s="11">
        <f t="shared" si="6"/>
        <v>51435676.747842535</v>
      </c>
      <c r="I29" s="11">
        <f t="shared" si="0"/>
        <v>10.771041949462331</v>
      </c>
      <c r="J29" s="11">
        <f t="shared" si="2"/>
        <v>53770950.060000002</v>
      </c>
      <c r="K29" s="11">
        <f t="shared" si="7"/>
        <v>15.800248803152749</v>
      </c>
    </row>
    <row r="30" spans="1:11" x14ac:dyDescent="0.15">
      <c r="A30" s="11">
        <v>5</v>
      </c>
      <c r="B30" s="11">
        <v>2014</v>
      </c>
      <c r="C30" s="11">
        <f>SUM(Hoja1!B853:B883)</f>
        <v>51975237.850000009</v>
      </c>
      <c r="D30" s="11">
        <f t="shared" si="3"/>
        <v>50102588.384999998</v>
      </c>
      <c r="E30" s="11">
        <f t="shared" si="1"/>
        <v>3506816018764.8276</v>
      </c>
      <c r="F30" s="11">
        <f t="shared" si="4"/>
        <v>48904242.794999987</v>
      </c>
      <c r="G30" s="11">
        <f t="shared" si="5"/>
        <v>5.9085733553791169</v>
      </c>
      <c r="H30" s="11">
        <f t="shared" si="6"/>
        <v>49435096.732705519</v>
      </c>
      <c r="I30" s="11">
        <f t="shared" si="0"/>
        <v>4.8872140318536124</v>
      </c>
      <c r="J30" s="11">
        <f t="shared" si="2"/>
        <v>46434226.709999993</v>
      </c>
      <c r="K30" s="11">
        <f t="shared" si="7"/>
        <v>10.660867307603892</v>
      </c>
    </row>
    <row r="31" spans="1:11" x14ac:dyDescent="0.15">
      <c r="A31" s="11">
        <v>6</v>
      </c>
      <c r="B31" s="11">
        <v>2014</v>
      </c>
      <c r="C31" s="11">
        <f>SUM(Hoja1!B884:B913)</f>
        <v>47788397.300000004</v>
      </c>
      <c r="D31" s="11">
        <f t="shared" si="3"/>
        <v>49204732.280000001</v>
      </c>
      <c r="E31" s="11">
        <f t="shared" si="1"/>
        <v>2006004775571.5911</v>
      </c>
      <c r="F31" s="11">
        <f t="shared" si="4"/>
        <v>50851648.171000004</v>
      </c>
      <c r="G31" s="11">
        <f t="shared" si="5"/>
        <v>6.4100305598656249</v>
      </c>
      <c r="H31" s="11">
        <f t="shared" si="6"/>
        <v>50451153.179623313</v>
      </c>
      <c r="I31" s="11">
        <f t="shared" si="0"/>
        <v>5.57197150368403</v>
      </c>
      <c r="J31" s="11">
        <f t="shared" si="2"/>
        <v>51975237.850000009</v>
      </c>
      <c r="K31" s="11">
        <f t="shared" si="7"/>
        <v>8.7612072941395844</v>
      </c>
    </row>
    <row r="32" spans="1:11" x14ac:dyDescent="0.15">
      <c r="A32" s="11">
        <v>7</v>
      </c>
      <c r="B32" s="11">
        <v>2014</v>
      </c>
      <c r="C32" s="11">
        <f>SUM(Hoja1!B914:B944)</f>
        <v>52634345.039999999</v>
      </c>
      <c r="D32" s="11">
        <f t="shared" si="3"/>
        <v>49881817.575000003</v>
      </c>
      <c r="E32" s="11">
        <f t="shared" si="1"/>
        <v>7576407445579.3047</v>
      </c>
      <c r="F32" s="11">
        <f t="shared" si="4"/>
        <v>48638198.288000003</v>
      </c>
      <c r="G32" s="11">
        <f t="shared" si="5"/>
        <v>7.5922798107644063</v>
      </c>
      <c r="H32" s="11">
        <f t="shared" si="6"/>
        <v>49386050.827773988</v>
      </c>
      <c r="I32" s="11">
        <f t="shared" si="0"/>
        <v>6.1714346587906377</v>
      </c>
      <c r="J32" s="11">
        <f t="shared" si="2"/>
        <v>47788397.300000004</v>
      </c>
      <c r="K32" s="11">
        <f t="shared" si="7"/>
        <v>9.2068168347440604</v>
      </c>
    </row>
    <row r="33" spans="1:11" x14ac:dyDescent="0.15">
      <c r="A33" s="11">
        <v>8</v>
      </c>
      <c r="B33" s="11">
        <v>2014</v>
      </c>
      <c r="C33" s="11">
        <f>SUM(Hoja1!B945:B975)</f>
        <v>50859472.049999997</v>
      </c>
      <c r="D33" s="11">
        <f t="shared" si="3"/>
        <v>50211371.170000002</v>
      </c>
      <c r="E33" s="11">
        <f t="shared" si="1"/>
        <v>420034750656.76825</v>
      </c>
      <c r="F33" s="11">
        <f t="shared" si="4"/>
        <v>50982828.561000004</v>
      </c>
      <c r="G33" s="11">
        <f t="shared" si="5"/>
        <v>0.24254382915877593</v>
      </c>
      <c r="H33" s="11">
        <f t="shared" si="6"/>
        <v>50685368.512664393</v>
      </c>
      <c r="I33" s="11">
        <f t="shared" si="0"/>
        <v>0.34232273816063813</v>
      </c>
      <c r="J33" s="11">
        <f t="shared" si="2"/>
        <v>52634345.039999999</v>
      </c>
      <c r="K33" s="11">
        <f t="shared" si="7"/>
        <v>3.489758974012005</v>
      </c>
    </row>
    <row r="34" spans="1:11" x14ac:dyDescent="0.15">
      <c r="A34" s="11">
        <v>9</v>
      </c>
      <c r="B34" s="11">
        <v>2014</v>
      </c>
      <c r="C34" s="11">
        <f>SUM(Hoja1!B976:B1005)</f>
        <v>51259763.589999996</v>
      </c>
      <c r="D34" s="11">
        <f t="shared" si="3"/>
        <v>51746908.545000002</v>
      </c>
      <c r="E34" s="11">
        <f t="shared" si="1"/>
        <v>237310207181.95755</v>
      </c>
      <c r="F34" s="11">
        <f t="shared" si="4"/>
        <v>50470611.522</v>
      </c>
      <c r="G34" s="11">
        <f t="shared" si="5"/>
        <v>1.5395156214765453</v>
      </c>
      <c r="H34" s="11">
        <f t="shared" si="6"/>
        <v>50755009.927598633</v>
      </c>
      <c r="I34" s="11">
        <f t="shared" si="0"/>
        <v>0.98469760110214999</v>
      </c>
      <c r="J34" s="11">
        <f t="shared" si="2"/>
        <v>50859472.049999997</v>
      </c>
      <c r="K34" s="11">
        <f t="shared" si="7"/>
        <v>0.78090789337563371</v>
      </c>
    </row>
    <row r="35" spans="1:11" x14ac:dyDescent="0.15">
      <c r="A35" s="11">
        <v>10</v>
      </c>
      <c r="B35" s="11">
        <v>2014</v>
      </c>
      <c r="C35" s="11">
        <f>SUM(Hoja1!B1006:B1036)</f>
        <v>52943472.029999994</v>
      </c>
      <c r="D35" s="11">
        <f t="shared" si="3"/>
        <v>51059617.819999993</v>
      </c>
      <c r="E35" s="11">
        <f t="shared" si="1"/>
        <v>3548906684534.7275</v>
      </c>
      <c r="F35" s="11">
        <f t="shared" si="4"/>
        <v>51552050.562999994</v>
      </c>
      <c r="G35" s="11">
        <f t="shared" si="5"/>
        <v>2.6281265917194898</v>
      </c>
      <c r="H35" s="11">
        <f t="shared" si="6"/>
        <v>50956911.392559178</v>
      </c>
      <c r="I35" s="11">
        <f t="shared" si="0"/>
        <v>3.7522296163635569</v>
      </c>
      <c r="J35" s="11">
        <f t="shared" si="2"/>
        <v>51259763.589999996</v>
      </c>
      <c r="K35" s="11">
        <f t="shared" si="7"/>
        <v>3.1802002691586564</v>
      </c>
    </row>
    <row r="36" spans="1:11" x14ac:dyDescent="0.15">
      <c r="A36" s="11">
        <v>11</v>
      </c>
      <c r="B36" s="11">
        <v>2014</v>
      </c>
      <c r="C36" s="11">
        <f>SUM(Hoja1!B1037:B1066)</f>
        <v>53102550.009999998</v>
      </c>
      <c r="D36" s="11">
        <f t="shared" si="3"/>
        <v>52101617.809999995</v>
      </c>
      <c r="E36" s="11">
        <f t="shared" si="1"/>
        <v>1001865268996.8459</v>
      </c>
      <c r="F36" s="11">
        <f t="shared" si="4"/>
        <v>51813159.503999993</v>
      </c>
      <c r="G36" s="11">
        <f t="shared" si="5"/>
        <v>2.4281141032910725</v>
      </c>
      <c r="H36" s="11">
        <f t="shared" si="6"/>
        <v>51751535.647535503</v>
      </c>
      <c r="I36" s="11">
        <f t="shared" si="0"/>
        <v>2.5441609907811942</v>
      </c>
      <c r="J36" s="11">
        <f t="shared" si="2"/>
        <v>52943472.029999994</v>
      </c>
      <c r="K36" s="11">
        <f t="shared" si="7"/>
        <v>0.29956749717301229</v>
      </c>
    </row>
    <row r="37" spans="1:11" x14ac:dyDescent="0.15">
      <c r="A37" s="11">
        <v>12</v>
      </c>
      <c r="B37" s="11">
        <v>2014</v>
      </c>
      <c r="C37" s="11">
        <f>SUM(Hoja1!B1067:B1097)</f>
        <v>57544525.979999997</v>
      </c>
      <c r="D37" s="11">
        <f t="shared" si="3"/>
        <v>53023011.019999996</v>
      </c>
      <c r="E37" s="11">
        <f t="shared" si="1"/>
        <v>20444097533503.809</v>
      </c>
      <c r="F37" s="11">
        <f t="shared" si="4"/>
        <v>52501990.689999998</v>
      </c>
      <c r="G37" s="11">
        <f t="shared" si="5"/>
        <v>8.7628409551111215</v>
      </c>
      <c r="H37" s="11">
        <f t="shared" si="6"/>
        <v>52291941.392521299</v>
      </c>
      <c r="I37" s="11">
        <f t="shared" si="0"/>
        <v>9.1278614221346963</v>
      </c>
      <c r="J37" s="11">
        <f t="shared" si="2"/>
        <v>53102550.009999998</v>
      </c>
      <c r="K37" s="11">
        <f t="shared" si="7"/>
        <v>7.7191981241514416</v>
      </c>
    </row>
    <row r="38" spans="1:11" x14ac:dyDescent="0.15">
      <c r="A38" s="11">
        <v>1</v>
      </c>
      <c r="B38" s="11">
        <v>2015</v>
      </c>
      <c r="C38" s="11">
        <f>SUM(Hoja1!B1098:B1128)</f>
        <v>52260852.460000008</v>
      </c>
      <c r="D38" s="11">
        <f t="shared" si="3"/>
        <v>55323537.994999997</v>
      </c>
      <c r="E38" s="11">
        <f t="shared" si="1"/>
        <v>9380042686298.168</v>
      </c>
      <c r="F38" s="11">
        <f t="shared" si="4"/>
        <v>54831617.003999993</v>
      </c>
      <c r="G38" s="11">
        <f t="shared" si="5"/>
        <v>4.9191018190291196</v>
      </c>
      <c r="H38" s="11">
        <f t="shared" si="6"/>
        <v>54392975.227512777</v>
      </c>
      <c r="I38" s="11">
        <f t="shared" si="0"/>
        <v>4.0797703580221469</v>
      </c>
      <c r="J38" s="11">
        <f t="shared" si="2"/>
        <v>57544525.979999997</v>
      </c>
      <c r="K38" s="11">
        <f t="shared" si="7"/>
        <v>10.110193904785739</v>
      </c>
    </row>
    <row r="39" spans="1:11" x14ac:dyDescent="0.15">
      <c r="A39" s="11">
        <v>2</v>
      </c>
      <c r="B39" s="11">
        <v>2015</v>
      </c>
      <c r="C39" s="11">
        <f>SUM(Hoja1!B1129:B1156)</f>
        <v>48581670.759999998</v>
      </c>
      <c r="D39" s="11">
        <f t="shared" si="3"/>
        <v>54902689.219999999</v>
      </c>
      <c r="E39" s="11">
        <f t="shared" si="1"/>
        <v>39955274371660.781</v>
      </c>
      <c r="F39" s="11">
        <f t="shared" si="4"/>
        <v>54098463.781000003</v>
      </c>
      <c r="G39" s="11">
        <f t="shared" si="5"/>
        <v>11.355708716264013</v>
      </c>
      <c r="H39" s="11">
        <f t="shared" si="6"/>
        <v>53540126.120507672</v>
      </c>
      <c r="I39" s="11">
        <f t="shared" si="0"/>
        <v>10.20643234977058</v>
      </c>
      <c r="J39" s="11">
        <f t="shared" si="2"/>
        <v>52260852.460000008</v>
      </c>
      <c r="K39" s="11">
        <f t="shared" si="7"/>
        <v>7.5731889052883012</v>
      </c>
    </row>
    <row r="40" spans="1:11" x14ac:dyDescent="0.15">
      <c r="A40" s="11">
        <v>3</v>
      </c>
      <c r="B40" s="11">
        <v>2015</v>
      </c>
      <c r="C40" s="11">
        <f>SUM(Hoja1!B1157:B1187)</f>
        <v>55105144.329999998</v>
      </c>
      <c r="D40" s="11">
        <f t="shared" si="3"/>
        <v>50421261.609999999</v>
      </c>
      <c r="E40" s="11">
        <f t="shared" si="1"/>
        <v>21938757334714.586</v>
      </c>
      <c r="F40" s="11">
        <f t="shared" si="4"/>
        <v>52374281.836000003</v>
      </c>
      <c r="G40" s="11">
        <f t="shared" si="5"/>
        <v>4.9557305895908454</v>
      </c>
      <c r="H40" s="11">
        <f t="shared" si="6"/>
        <v>51556743.976304606</v>
      </c>
      <c r="I40" s="11">
        <f t="shared" si="0"/>
        <v>6.4393268484074992</v>
      </c>
      <c r="J40" s="11">
        <f t="shared" si="2"/>
        <v>48581670.759999998</v>
      </c>
      <c r="K40" s="11">
        <f t="shared" si="7"/>
        <v>11.838229713969794</v>
      </c>
    </row>
    <row r="41" spans="1:11" ht="15" thickBot="1" x14ac:dyDescent="0.2">
      <c r="A41" s="29">
        <v>4</v>
      </c>
      <c r="B41" s="29">
        <v>2015</v>
      </c>
      <c r="C41" s="29"/>
      <c r="D41" s="29">
        <f t="shared" si="3"/>
        <v>51843407.545000002</v>
      </c>
      <c r="E41" s="29"/>
      <c r="F41" s="29">
        <f t="shared" si="4"/>
        <v>52294814.697999999</v>
      </c>
      <c r="G41" s="29"/>
      <c r="H41" s="29">
        <f t="shared" si="6"/>
        <v>52976104.117782764</v>
      </c>
      <c r="I41" s="29"/>
      <c r="J41" s="29">
        <f t="shared" si="2"/>
        <v>55105144.329999998</v>
      </c>
      <c r="K41" s="29"/>
    </row>
    <row r="43" spans="1:11" x14ac:dyDescent="0.15">
      <c r="C43" s="5" t="s">
        <v>27</v>
      </c>
      <c r="E43" s="5">
        <f>AVERAGE(E2:E41)</f>
        <v>8163482530884.4932</v>
      </c>
      <c r="G43" s="5">
        <f>AVERAGE(G2:G41)</f>
        <v>4.7741912854828836</v>
      </c>
      <c r="I43" s="5">
        <f>AVERAGE(I2:I40)</f>
        <v>4.7966786123313412</v>
      </c>
      <c r="K43" s="5">
        <f>AVERAGE(K2:K41)</f>
        <v>6.4168212781575154</v>
      </c>
    </row>
    <row r="44" spans="1:11" x14ac:dyDescent="0.15">
      <c r="C44" s="5" t="s">
        <v>17</v>
      </c>
      <c r="E44" s="5">
        <f>SUMSQ(E2:E41)/37</f>
        <v>1.394010291552147E+26</v>
      </c>
      <c r="G44" s="5">
        <f>SUM(G2:G41)/36</f>
        <v>4.7741912854828836</v>
      </c>
      <c r="I44" s="5" cm="1">
        <f t="array" ref="I44">SUMSQ(I2:I41/38)</f>
        <v>0.81805284973515013</v>
      </c>
      <c r="K44" s="5">
        <f>SUMSQ(K2:K41)/38</f>
        <v>57.363498796116524</v>
      </c>
    </row>
  </sheetData>
  <mergeCells count="5">
    <mergeCell ref="P1:W1"/>
    <mergeCell ref="P3:Q3"/>
    <mergeCell ref="R3:S3"/>
    <mergeCell ref="T3:U3"/>
    <mergeCell ref="V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PRONOSTICO MES 4</vt:lpstr>
      <vt:lpstr>PRONÓSTICO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Antonio Aristondo Argueta</dc:creator>
  <cp:lastModifiedBy>TUNEZ MONTEPEQUE, CARLOS ANDRE</cp:lastModifiedBy>
  <dcterms:created xsi:type="dcterms:W3CDTF">2016-09-27T00:12:24Z</dcterms:created>
  <dcterms:modified xsi:type="dcterms:W3CDTF">2022-11-21T22:21:15Z</dcterms:modified>
</cp:coreProperties>
</file>