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ownloads\"/>
    </mc:Choice>
  </mc:AlternateContent>
  <xr:revisionPtr revIDLastSave="0" documentId="13_ncr:1_{BFF9B217-40CE-4612-847F-2625238E2FF8}" xr6:coauthVersionLast="36" xr6:coauthVersionMax="47" xr10:uidLastSave="{00000000-0000-0000-0000-000000000000}"/>
  <bookViews>
    <workbookView xWindow="0" yWindow="0" windowWidth="28800" windowHeight="12225" activeTab="2" xr2:uid="{114D04F1-CC71-4AD4-A472-81AA882002B5}"/>
  </bookViews>
  <sheets>
    <sheet name="Ex. 2.1" sheetId="1" r:id="rId1"/>
    <sheet name="Ex. 2.2" sheetId="2" r:id="rId2"/>
    <sheet name="Ex. 2.3" sheetId="3" r:id="rId3"/>
    <sheet name="Ex. 2.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M7" i="2"/>
  <c r="F7" i="1"/>
  <c r="H13" i="1" s="1"/>
  <c r="I13" i="1" s="1"/>
  <c r="M6" i="2"/>
  <c r="J4" i="2"/>
  <c r="F6" i="1"/>
  <c r="C4" i="1"/>
  <c r="P13" i="2" l="1"/>
</calcChain>
</file>

<file path=xl/sharedStrings.xml><?xml version="1.0" encoding="utf-8"?>
<sst xmlns="http://schemas.openxmlformats.org/spreadsheetml/2006/main" count="50" uniqueCount="39">
  <si>
    <t xml:space="preserve">1.Os sistemas de escapamento de uma aeronave funcionam devido a um propelente sólido. A taxa de queima desse propelente é uma característica importante do produto. As especificações requerem que a taxa média de queima seja de 50 cm/s.  Sabemos que o desvio-padrão da taxa de queima é  σ= 2 cm/s. A analista decide especificar uma probabilidade do erro tipo I, ou nível de significância, de ∝= 0,05. Ela seleciona uma amostra aleatória de n=25 e obtém uma taxa média amostral de queima de x = 51,3 cm/s. Que conclusões poderiam ser tiradas? </t>
  </si>
  <si>
    <t> 16,7</t>
  </si>
  <si>
    <t> 11,4</t>
  </si>
  <si>
    <t xml:space="preserve">Um artigo no periódico Materials Engineering (1989, vol.2, Nr.4) descreve os resultados de testes de tensão quanto à adesão em 22 corpos de prova de liga U-700. A carga no ponto de falha do corpo de prova é dada a seguir (em MPa). A média amostral é x =13,71 e o desvio-padrão é s=3,55. Os dados sugerem que a carga média na falha excede 10MPa? Considere que a carga na falha tenha uma distribuição normal e use ∝= 0,05. Com estes resultados, encontre um intervalo de confiança para , bilateral e unilateral. Interprete esses resultados. </t>
  </si>
  <si>
    <t xml:space="preserve">Pensa-se que a concentração de um ingrediente ativo em um detergente líquido para lavagem de roupas seja afetada pelo tipo de catalisador usado no processo. O desvio-padrão da concentração ativa é 3 g/l, independentemente do tipo de catalisador. Dez observações na concentração são feitas com cada catalisador:
a.	Encontre um intervalo de confiança de 95% para diferença de concentrações médias ativas para os dois catalisadores. Encontre o valor p. 
b.	Há alguma evidência indicando que as concentrações médias ativas dependem da escolha do catalisador? Baseie sua resposta nos resultados do item a.
c.	Suponha que a diferença média verdadeira na concentração ativa seja de 5g/l.  Qual é a potência do teste para detectar essa diferença de ∝=0,05.
d.	Se essa diferença de 5g/l for realmente importante, você considera adequados os tamanhos das amostras usados pelo experimentalista? A suposição de normalidade parece razoável para ambas as amostras? </t>
  </si>
  <si>
    <t>Catalisador 1</t>
  </si>
  <si>
    <t>Catalisador 2</t>
  </si>
  <si>
    <t>Uma marca de margarina diet foi analisada para determinar o nível (em %) de ácidos graxos insaturados. Uma amostra de seis pacotes resultou nos seguintes dados: 16,8; 17,2; 17,4; 16,9, 17,2 e 17,1. 
a) Teste a hipótese H0=17,0 versus H1≠17,0, usando ∝=0,01. Quais são as suas conclusões? Use o gráfico de probabilidade normal para testar a suposição de normalidade. 
b) Encontre o valor p para o teste do item a.
c) Suponha que se o conteúdo médio de ácidos graxos for realmente μ=17,5, será importante detectar isso com probabilidade de no mínimo 0,90. O tamanho da amostra de n=6 é adequado? Use o desvio-padrão da amostra para estimar o desvio-padrão da população. Use ∝=0,01.
d) Encontre um intervalo de confiança de 99% para a média. Forneça uma interpretação prática desse intervalo.</t>
  </si>
  <si>
    <t xml:space="preserve">α = </t>
  </si>
  <si>
    <t>σ [cm/s] =</t>
  </si>
  <si>
    <t>μ0 [cm/s] =</t>
  </si>
  <si>
    <t>x̅ [cm] =</t>
  </si>
  <si>
    <t>n =</t>
  </si>
  <si>
    <t>H0</t>
  </si>
  <si>
    <t>H1</t>
  </si>
  <si>
    <t>μ &gt; μ0</t>
  </si>
  <si>
    <t>ztabelado</t>
  </si>
  <si>
    <t>zcalc</t>
  </si>
  <si>
    <t>1,64 é mais a frente que 3,25 .'.  O zcalc é significante, por isso dizemos que H0 é falso. A prob de z acontecer é:</t>
  </si>
  <si>
    <t>Isso é o pvalue, se ele for menor que 0,05 consideramos o z significante</t>
  </si>
  <si>
    <t>s [cm/s] =</t>
  </si>
  <si>
    <t>μ = μ0 =</t>
  </si>
  <si>
    <t>Houve um aumento na média</t>
  </si>
  <si>
    <t>ttabelado</t>
  </si>
  <si>
    <t>tcalc</t>
  </si>
  <si>
    <t>Teste-t: duas amostras presumindo variâncias equivalentes</t>
  </si>
  <si>
    <t>Variável 1</t>
  </si>
  <si>
    <t>Variável 2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</si>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</sst>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0" fillId="2" borderId="0" xfId="0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280907</xdr:colOff>
      <xdr:row>7</xdr:row>
      <xdr:rowOff>17859</xdr:rowOff>
    </xdr:from>
    <xdr:to>
      <xdr:col>6</xdr:col>
      <xdr:colOff>381000</xdr:colOff>
      <xdr:row>11</xdr:row>
      <xdr:rowOff>160735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89347C-2FB6-4141-9C58-FE6E22F291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36" t="58706" r="40876" b="35528"/>
        <a:stretch/>
      </xdr:blipFill>
      <xdr:spPr>
        <a:xfrm>
          <a:off x="2102563" y="2149078"/>
          <a:ext cx="1921750" cy="904876"/>
        </a:xfrm>
        <a:prstGeom prst="rect">
          <a:avLst/>
        </a:prstGeom>
      </xdr:spPr>
    </xdr:pic>
    <xdr:clientData/>
  </xdr:twoCellAnchor>
  <xdr:twoCellAnchor editAs="oneCell">
    <xdr:from>
      <xdr:col>7</xdr:col>
      <xdr:colOff>184547</xdr:colOff>
      <xdr:row>2</xdr:row>
      <xdr:rowOff>17859</xdr:rowOff>
    </xdr:from>
    <xdr:to>
      <xdr:col>11</xdr:col>
      <xdr:colOff>267891</xdr:colOff>
      <xdr:row>8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1E760F-EFD9-4E1D-ABF5-E9C9A05E2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802" t="52472" r="28665" b="20296"/>
        <a:stretch/>
      </xdr:blipFill>
      <xdr:spPr>
        <a:xfrm>
          <a:off x="4435078" y="1196578"/>
          <a:ext cx="2512219" cy="1220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86915</xdr:colOff>
      <xdr:row>2</xdr:row>
      <xdr:rowOff>65484</xdr:rowOff>
    </xdr:from>
    <xdr:to>
      <xdr:col>18</xdr:col>
      <xdr:colOff>115491</xdr:colOff>
      <xdr:row>8</xdr:row>
      <xdr:rowOff>123825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B26FEE3-A0FC-4A8D-916C-D118D0A791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802" t="52472" r="28665" b="20296"/>
        <a:stretch/>
      </xdr:blipFill>
      <xdr:spPr>
        <a:xfrm>
          <a:off x="8621315" y="1818084"/>
          <a:ext cx="2524126" cy="1220391"/>
        </a:xfrm>
        <a:prstGeom prst="rect">
          <a:avLst/>
        </a:prstGeom>
      </xdr:spPr>
    </xdr:pic>
    <xdr:clientData/>
  </xdr:twoCellAnchor>
  <xdr:twoCellAnchor editAs="oneCell">
    <xdr:from>
      <xdr:col>10</xdr:col>
      <xdr:colOff>197826</xdr:colOff>
      <xdr:row>7</xdr:row>
      <xdr:rowOff>183173</xdr:rowOff>
    </xdr:from>
    <xdr:to>
      <xdr:col>13</xdr:col>
      <xdr:colOff>468231</xdr:colOff>
      <xdr:row>13</xdr:row>
      <xdr:rowOff>146538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15DFCA8-60F6-41E7-A244-E889C3844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508" t="67016" r="39706" b="24679"/>
        <a:stretch/>
      </xdr:blipFill>
      <xdr:spPr>
        <a:xfrm>
          <a:off x="6279172" y="2894135"/>
          <a:ext cx="2094809" cy="1113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F4D2-1352-4567-8DE2-7F990582E069}">
  <dimension ref="B2:L16"/>
  <sheetViews>
    <sheetView topLeftCell="A4" zoomScale="160" zoomScaleNormal="160" workbookViewId="0">
      <selection activeCell="H16" sqref="H16:K16"/>
    </sheetView>
  </sheetViews>
  <sheetFormatPr defaultRowHeight="15" x14ac:dyDescent="0.25"/>
  <sheetData>
    <row r="2" spans="2:12" ht="78.599999999999994" customHeight="1" x14ac:dyDescent="0.2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4" spans="2:12" x14ac:dyDescent="0.25">
      <c r="B4" s="10" t="s">
        <v>10</v>
      </c>
      <c r="C4">
        <f xml:space="preserve"> 50</f>
        <v>50</v>
      </c>
      <c r="E4" t="s">
        <v>13</v>
      </c>
      <c r="F4" t="s">
        <v>21</v>
      </c>
      <c r="G4">
        <v>50</v>
      </c>
    </row>
    <row r="5" spans="2:12" x14ac:dyDescent="0.25">
      <c r="B5" s="10" t="s">
        <v>9</v>
      </c>
      <c r="C5">
        <v>2</v>
      </c>
      <c r="E5" t="s">
        <v>14</v>
      </c>
      <c r="F5" t="s">
        <v>15</v>
      </c>
    </row>
    <row r="6" spans="2:12" x14ac:dyDescent="0.25">
      <c r="B6" s="10" t="s">
        <v>8</v>
      </c>
      <c r="C6">
        <v>0.05</v>
      </c>
      <c r="E6" t="s">
        <v>16</v>
      </c>
      <c r="F6">
        <f xml:space="preserve"> NORMSINV(0.95)</f>
        <v>1.6448536269514715</v>
      </c>
    </row>
    <row r="7" spans="2:12" x14ac:dyDescent="0.25">
      <c r="B7" s="10" t="s">
        <v>12</v>
      </c>
      <c r="C7">
        <v>25</v>
      </c>
      <c r="E7" t="s">
        <v>17</v>
      </c>
      <c r="F7">
        <f>(C8-G4)/(C5/SQRT(C7))</f>
        <v>3.2499999999999929</v>
      </c>
    </row>
    <row r="8" spans="2:12" x14ac:dyDescent="0.25">
      <c r="B8" s="10" t="s">
        <v>11</v>
      </c>
      <c r="C8">
        <v>51.3</v>
      </c>
    </row>
    <row r="10" spans="2:12" x14ac:dyDescent="0.25">
      <c r="H10" s="14" t="s">
        <v>18</v>
      </c>
      <c r="I10" s="14"/>
      <c r="J10" s="14"/>
      <c r="K10" s="14"/>
    </row>
    <row r="11" spans="2:12" x14ac:dyDescent="0.25">
      <c r="H11" s="14"/>
      <c r="I11" s="14"/>
      <c r="J11" s="14"/>
      <c r="K11" s="14"/>
    </row>
    <row r="12" spans="2:12" x14ac:dyDescent="0.25">
      <c r="H12" s="14"/>
      <c r="I12" s="14"/>
      <c r="J12" s="14"/>
      <c r="K12" s="14"/>
    </row>
    <row r="13" spans="2:12" x14ac:dyDescent="0.25">
      <c r="H13">
        <f xml:space="preserve"> _xlfn.NORM.S.DIST(F7,TRUE)</f>
        <v>0.99942297495760923</v>
      </c>
      <c r="I13">
        <f>1-H13</f>
        <v>5.7702504239076635E-4</v>
      </c>
    </row>
    <row r="14" spans="2:12" ht="15" customHeight="1" x14ac:dyDescent="0.25">
      <c r="H14" s="14" t="s">
        <v>19</v>
      </c>
      <c r="I14" s="14"/>
      <c r="J14" s="14"/>
      <c r="K14" s="14"/>
    </row>
    <row r="15" spans="2:12" x14ac:dyDescent="0.25">
      <c r="H15" s="14"/>
      <c r="I15" s="14"/>
      <c r="J15" s="14"/>
      <c r="K15" s="14"/>
    </row>
    <row r="16" spans="2:12" x14ac:dyDescent="0.25">
      <c r="H16" s="12" t="s">
        <v>22</v>
      </c>
      <c r="I16" s="12"/>
      <c r="J16" s="12"/>
      <c r="K16" s="12"/>
    </row>
  </sheetData>
  <mergeCells count="4">
    <mergeCell ref="H16:K16"/>
    <mergeCell ref="B2:L2"/>
    <mergeCell ref="H10:K12"/>
    <mergeCell ref="H14:K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0B54-90C9-4051-8F1B-46810C634F62}">
  <dimension ref="B2:R16"/>
  <sheetViews>
    <sheetView zoomScale="130" zoomScaleNormal="130" workbookViewId="0">
      <selection activeCell="L7" sqref="L7"/>
    </sheetView>
  </sheetViews>
  <sheetFormatPr defaultRowHeight="15" x14ac:dyDescent="0.25"/>
  <cols>
    <col min="15" max="15" width="10" bestFit="1" customWidth="1"/>
  </cols>
  <sheetData>
    <row r="2" spans="2:18" ht="123" customHeight="1" x14ac:dyDescent="0.25"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</row>
    <row r="3" spans="2:18" ht="15.75" thickBot="1" x14ac:dyDescent="0.3"/>
    <row r="4" spans="2:18" x14ac:dyDescent="0.25">
      <c r="B4" s="1">
        <v>19.8</v>
      </c>
      <c r="C4" s="1">
        <v>18.5</v>
      </c>
      <c r="D4" s="1">
        <v>17.600000000000001</v>
      </c>
      <c r="E4" s="1">
        <v>11.9</v>
      </c>
      <c r="F4" s="1">
        <v>15.4</v>
      </c>
      <c r="I4" s="10" t="s">
        <v>10</v>
      </c>
      <c r="J4">
        <f xml:space="preserve"> 50</f>
        <v>50</v>
      </c>
      <c r="L4" t="s">
        <v>13</v>
      </c>
      <c r="M4" t="s">
        <v>21</v>
      </c>
      <c r="N4">
        <v>10</v>
      </c>
    </row>
    <row r="5" spans="2:18" x14ac:dyDescent="0.25">
      <c r="B5" s="2">
        <v>15.4</v>
      </c>
      <c r="C5" s="2">
        <v>14.1</v>
      </c>
      <c r="D5" s="2">
        <v>13.6</v>
      </c>
      <c r="E5" s="2">
        <v>15.4</v>
      </c>
      <c r="F5" s="2">
        <v>11.4</v>
      </c>
      <c r="I5" s="10" t="s">
        <v>20</v>
      </c>
      <c r="J5">
        <v>3.55</v>
      </c>
      <c r="L5" t="s">
        <v>14</v>
      </c>
      <c r="M5" t="s">
        <v>15</v>
      </c>
    </row>
    <row r="6" spans="2:18" x14ac:dyDescent="0.25">
      <c r="B6" s="2">
        <v>11.4</v>
      </c>
      <c r="C6" s="2">
        <v>8.8000000000000007</v>
      </c>
      <c r="D6" s="2">
        <v>7.5</v>
      </c>
      <c r="E6" s="2">
        <v>11.9</v>
      </c>
      <c r="F6" s="3"/>
      <c r="I6" s="10" t="s">
        <v>8</v>
      </c>
      <c r="J6">
        <v>0.05</v>
      </c>
      <c r="L6" t="s">
        <v>23</v>
      </c>
      <c r="M6">
        <f xml:space="preserve"> NORMSINV(0.95)</f>
        <v>1.6448536269514715</v>
      </c>
    </row>
    <row r="7" spans="2:18" x14ac:dyDescent="0.25">
      <c r="B7" s="2">
        <v>19.5</v>
      </c>
      <c r="C7" s="2">
        <v>14.9</v>
      </c>
      <c r="D7" s="2">
        <v>12.7</v>
      </c>
      <c r="E7" s="2">
        <v>15.8</v>
      </c>
      <c r="F7" s="3"/>
      <c r="I7" s="10" t="s">
        <v>12</v>
      </c>
      <c r="J7">
        <v>22</v>
      </c>
      <c r="L7" s="11" t="s">
        <v>24</v>
      </c>
      <c r="M7">
        <f>(J8-N4)/(J5/SQRT(J7))</f>
        <v>4.9018147799844876</v>
      </c>
    </row>
    <row r="8" spans="2:18" ht="15.75" thickBot="1" x14ac:dyDescent="0.3">
      <c r="B8" s="4">
        <v>10.1</v>
      </c>
      <c r="C8" s="4">
        <v>7.9</v>
      </c>
      <c r="D8" s="4" t="s">
        <v>1</v>
      </c>
      <c r="E8" s="4" t="s">
        <v>2</v>
      </c>
      <c r="F8" s="5"/>
      <c r="I8" s="10" t="s">
        <v>11</v>
      </c>
      <c r="J8">
        <v>13.71</v>
      </c>
    </row>
    <row r="10" spans="2:18" x14ac:dyDescent="0.25">
      <c r="O10" s="14" t="s">
        <v>18</v>
      </c>
      <c r="P10" s="14"/>
      <c r="Q10" s="14"/>
      <c r="R10" s="14"/>
    </row>
    <row r="11" spans="2:18" x14ac:dyDescent="0.25">
      <c r="O11" s="14"/>
      <c r="P11" s="14"/>
      <c r="Q11" s="14"/>
      <c r="R11" s="14"/>
    </row>
    <row r="12" spans="2:18" x14ac:dyDescent="0.25">
      <c r="O12" s="14"/>
      <c r="P12" s="14"/>
      <c r="Q12" s="14"/>
      <c r="R12" s="14"/>
    </row>
    <row r="13" spans="2:18" x14ac:dyDescent="0.25">
      <c r="O13">
        <f xml:space="preserve"> _xlfn.NORM.S.DIST(M7,TRUE)</f>
        <v>0.99999952522327662</v>
      </c>
      <c r="P13">
        <f>1-O13</f>
        <v>4.7477672338036569E-7</v>
      </c>
    </row>
    <row r="14" spans="2:18" x14ac:dyDescent="0.25">
      <c r="O14" s="14" t="s">
        <v>19</v>
      </c>
      <c r="P14" s="14"/>
      <c r="Q14" s="14"/>
      <c r="R14" s="14"/>
    </row>
    <row r="15" spans="2:18" x14ac:dyDescent="0.25">
      <c r="O15" s="14"/>
      <c r="P15" s="14"/>
      <c r="Q15" s="14"/>
      <c r="R15" s="14"/>
    </row>
    <row r="16" spans="2:18" x14ac:dyDescent="0.25">
      <c r="O16" s="12" t="s">
        <v>22</v>
      </c>
      <c r="P16" s="12"/>
      <c r="Q16" s="12"/>
      <c r="R16" s="12"/>
    </row>
  </sheetData>
  <mergeCells count="4">
    <mergeCell ref="B2:K2"/>
    <mergeCell ref="O10:R12"/>
    <mergeCell ref="O14:R15"/>
    <mergeCell ref="O16:R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4C50-7CA0-4317-9157-4F45C7C0F170}">
  <dimension ref="B2:L21"/>
  <sheetViews>
    <sheetView tabSelected="1" zoomScale="115" zoomScaleNormal="115" workbookViewId="0">
      <selection activeCell="K5" sqref="K5"/>
    </sheetView>
  </sheetViews>
  <sheetFormatPr defaultRowHeight="15" x14ac:dyDescent="0.25"/>
  <cols>
    <col min="4" max="4" width="12.28515625" customWidth="1"/>
    <col min="5" max="5" width="15.85546875" customWidth="1"/>
    <col min="7" max="7" width="27.85546875" customWidth="1"/>
    <col min="8" max="8" width="18.140625" customWidth="1"/>
    <col min="9" max="9" width="17.42578125" customWidth="1"/>
    <col min="11" max="11" width="12.140625" bestFit="1" customWidth="1"/>
    <col min="16" max="18" width="50.7109375" customWidth="1"/>
  </cols>
  <sheetData>
    <row r="2" spans="2:12" ht="194.45" customHeight="1" x14ac:dyDescent="0.25">
      <c r="B2" s="13" t="s">
        <v>4</v>
      </c>
      <c r="C2" s="13"/>
      <c r="D2" s="13"/>
      <c r="E2" s="13"/>
      <c r="F2" s="13"/>
      <c r="G2" s="13"/>
      <c r="H2" s="13"/>
      <c r="I2" s="13"/>
      <c r="J2" s="13"/>
      <c r="K2" s="13"/>
    </row>
    <row r="3" spans="2:12" ht="15.75" thickBot="1" x14ac:dyDescent="0.3"/>
    <row r="4" spans="2:12" ht="15.75" thickBot="1" x14ac:dyDescent="0.3">
      <c r="D4" s="6" t="s">
        <v>5</v>
      </c>
      <c r="E4" s="6" t="s">
        <v>6</v>
      </c>
      <c r="G4" t="s">
        <v>25</v>
      </c>
    </row>
    <row r="5" spans="2:12" ht="15.75" thickBot="1" x14ac:dyDescent="0.3">
      <c r="D5" s="2">
        <v>57.9</v>
      </c>
      <c r="E5" s="2">
        <v>66.400000000000006</v>
      </c>
      <c r="K5" s="19"/>
    </row>
    <row r="6" spans="2:12" x14ac:dyDescent="0.25">
      <c r="D6" s="2">
        <v>66.2</v>
      </c>
      <c r="E6" s="2">
        <v>71.099999999999994</v>
      </c>
      <c r="G6" s="17"/>
      <c r="H6" s="17" t="s">
        <v>26</v>
      </c>
      <c r="I6" s="17" t="s">
        <v>27</v>
      </c>
    </row>
    <row r="7" spans="2:12" x14ac:dyDescent="0.25">
      <c r="D7" s="2">
        <v>65.400000000000006</v>
      </c>
      <c r="E7" s="2">
        <v>70.3</v>
      </c>
      <c r="G7" s="7" t="s">
        <v>28</v>
      </c>
      <c r="H7" s="7">
        <v>65.220000000000013</v>
      </c>
      <c r="I7" s="7">
        <v>68.39</v>
      </c>
    </row>
    <row r="8" spans="2:12" x14ac:dyDescent="0.25">
      <c r="D8" s="2">
        <v>65.400000000000006</v>
      </c>
      <c r="E8" s="2">
        <v>69.3</v>
      </c>
      <c r="G8" s="7" t="s">
        <v>29</v>
      </c>
      <c r="H8" s="7">
        <v>11.863999999999997</v>
      </c>
      <c r="I8" s="7">
        <v>4.6365555555555549</v>
      </c>
      <c r="J8" s="8"/>
      <c r="K8" s="8"/>
      <c r="L8" s="8"/>
    </row>
    <row r="9" spans="2:12" x14ac:dyDescent="0.25">
      <c r="D9" s="2">
        <v>65.2</v>
      </c>
      <c r="E9" s="2">
        <v>64.8</v>
      </c>
      <c r="G9" s="7" t="s">
        <v>30</v>
      </c>
      <c r="H9" s="7">
        <v>10</v>
      </c>
      <c r="I9" s="7">
        <v>10</v>
      </c>
      <c r="J9" s="8"/>
      <c r="K9" s="8"/>
      <c r="L9" s="8"/>
    </row>
    <row r="10" spans="2:12" x14ac:dyDescent="0.25">
      <c r="D10" s="2">
        <v>62.6</v>
      </c>
      <c r="E10" s="2">
        <v>69.900000000000006</v>
      </c>
      <c r="G10" s="7" t="s">
        <v>31</v>
      </c>
      <c r="H10" s="7">
        <v>8.2502777777777752</v>
      </c>
      <c r="I10" s="7"/>
      <c r="J10" s="9"/>
      <c r="K10" s="9"/>
      <c r="L10" s="8"/>
    </row>
    <row r="11" spans="2:12" x14ac:dyDescent="0.25">
      <c r="D11" s="2">
        <v>67.599999999999994</v>
      </c>
      <c r="E11" s="2">
        <v>68.599999999999994</v>
      </c>
      <c r="G11" s="7" t="s">
        <v>32</v>
      </c>
      <c r="H11" s="7">
        <v>0</v>
      </c>
      <c r="I11" s="7"/>
      <c r="J11" s="7"/>
      <c r="K11" s="7"/>
      <c r="L11" s="8"/>
    </row>
    <row r="12" spans="2:12" x14ac:dyDescent="0.25">
      <c r="D12" s="2">
        <v>63.7</v>
      </c>
      <c r="E12" s="2">
        <v>69.400000000000006</v>
      </c>
      <c r="G12" s="7" t="s">
        <v>33</v>
      </c>
      <c r="H12" s="7">
        <v>18</v>
      </c>
      <c r="I12" s="7"/>
      <c r="J12" s="7"/>
      <c r="K12" s="7"/>
      <c r="L12" s="8"/>
    </row>
    <row r="13" spans="2:12" x14ac:dyDescent="0.25">
      <c r="D13" s="2">
        <v>67.2</v>
      </c>
      <c r="E13" s="2">
        <v>65.3</v>
      </c>
      <c r="G13" s="7" t="s">
        <v>34</v>
      </c>
      <c r="H13" s="7">
        <v>-2.4678001078853598</v>
      </c>
      <c r="I13" s="7"/>
      <c r="J13" s="7"/>
      <c r="K13" s="7"/>
      <c r="L13" s="8"/>
    </row>
    <row r="14" spans="2:12" ht="15.75" thickBot="1" x14ac:dyDescent="0.3">
      <c r="D14" s="4">
        <v>71</v>
      </c>
      <c r="E14" s="4">
        <v>68.8</v>
      </c>
      <c r="G14" s="18" t="s">
        <v>35</v>
      </c>
      <c r="H14" s="18">
        <v>1.192456165781762E-2</v>
      </c>
      <c r="I14" s="7"/>
      <c r="J14" s="7"/>
      <c r="K14" s="7"/>
      <c r="L14" s="8"/>
    </row>
    <row r="15" spans="2:12" x14ac:dyDescent="0.25">
      <c r="G15" s="7" t="s">
        <v>36</v>
      </c>
      <c r="H15" s="7">
        <v>1.7340636066175394</v>
      </c>
      <c r="I15" s="7"/>
      <c r="J15" s="7"/>
      <c r="K15" s="7"/>
      <c r="L15" s="8"/>
    </row>
    <row r="16" spans="2:12" x14ac:dyDescent="0.25">
      <c r="G16" s="18" t="s">
        <v>37</v>
      </c>
      <c r="H16" s="18">
        <v>2.384912331563524E-2</v>
      </c>
      <c r="I16" s="7"/>
      <c r="J16" s="7"/>
      <c r="K16" s="7"/>
      <c r="L16" s="8"/>
    </row>
    <row r="17" spans="7:12" ht="15.75" thickBot="1" x14ac:dyDescent="0.3">
      <c r="G17" s="16" t="s">
        <v>38</v>
      </c>
      <c r="H17" s="16">
        <v>2.1009220402410378</v>
      </c>
      <c r="I17" s="16"/>
      <c r="J17" s="7"/>
      <c r="K17" s="7"/>
      <c r="L17" s="8"/>
    </row>
    <row r="18" spans="7:12" x14ac:dyDescent="0.25">
      <c r="J18" s="7"/>
      <c r="K18" s="7"/>
      <c r="L18" s="8"/>
    </row>
    <row r="19" spans="7:12" x14ac:dyDescent="0.25">
      <c r="I19" s="7"/>
      <c r="J19" s="7"/>
      <c r="K19" s="7"/>
      <c r="L19" s="8"/>
    </row>
    <row r="20" spans="7:12" x14ac:dyDescent="0.25">
      <c r="I20" s="7"/>
      <c r="J20" s="7"/>
      <c r="K20" s="7"/>
      <c r="L20" s="8"/>
    </row>
    <row r="21" spans="7:12" x14ac:dyDescent="0.25">
      <c r="I21" s="7"/>
      <c r="J21" s="7"/>
      <c r="K21" s="7"/>
      <c r="L21" s="8"/>
    </row>
  </sheetData>
  <mergeCells count="1">
    <mergeCell ref="B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67C-44B8-4766-9D12-6D996B6EC328}">
  <dimension ref="B2:M2"/>
  <sheetViews>
    <sheetView workbookViewId="0">
      <selection activeCell="I12" sqref="I12"/>
    </sheetView>
  </sheetViews>
  <sheetFormatPr defaultRowHeight="15" x14ac:dyDescent="0.25"/>
  <sheetData>
    <row r="2" spans="2:13" ht="134.44999999999999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</sheetData>
  <mergeCells count="1">
    <mergeCell ref="B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Ex. 2.1</vt:lpstr>
      <vt:lpstr>Ex. 2.2</vt:lpstr>
      <vt:lpstr>Ex. 2.3</vt:lpstr>
      <vt:lpstr>Ex.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Bischof</dc:creator>
  <cp:lastModifiedBy>ANDRÉ VICTOR POLONIO CÉSAR</cp:lastModifiedBy>
  <dcterms:created xsi:type="dcterms:W3CDTF">2023-03-12T18:12:49Z</dcterms:created>
  <dcterms:modified xsi:type="dcterms:W3CDTF">2023-09-05T01:18:27Z</dcterms:modified>
</cp:coreProperties>
</file>