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02250719\Desktop\"/>
    </mc:Choice>
  </mc:AlternateContent>
  <xr:revisionPtr revIDLastSave="0" documentId="13_ncr:1_{CCBE4409-CC9A-49C4-B2A1-32FF5AC3A854}" xr6:coauthVersionLast="36" xr6:coauthVersionMax="47" xr10:uidLastSave="{00000000-0000-0000-0000-000000000000}"/>
  <bookViews>
    <workbookView xWindow="0" yWindow="0" windowWidth="28800" windowHeight="12225" xr2:uid="{7891982E-735D-4D63-BA4A-FCD09FA7EDE8}"/>
  </bookViews>
  <sheets>
    <sheet name="Vacas" sheetId="5" r:id="rId1"/>
    <sheet name="treinXvendas" sheetId="8" r:id="rId2"/>
    <sheet name="FisicaXMatem" sheetId="1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1" l="1"/>
  <c r="I12" i="5"/>
  <c r="G12" i="11" l="1"/>
  <c r="G7" i="11"/>
  <c r="C11" i="11"/>
  <c r="C10" i="11"/>
  <c r="B10" i="11"/>
  <c r="C13" i="5" l="1"/>
  <c r="B13" i="5"/>
  <c r="C12" i="5"/>
  <c r="B12" i="5"/>
</calcChain>
</file>

<file path=xl/sharedStrings.xml><?xml version="1.0" encoding="utf-8"?>
<sst xmlns="http://schemas.openxmlformats.org/spreadsheetml/2006/main" count="82" uniqueCount="59">
  <si>
    <t>Vaca</t>
  </si>
  <si>
    <t>Cria 1</t>
  </si>
  <si>
    <t>Cria 2</t>
  </si>
  <si>
    <t>T</t>
  </si>
  <si>
    <t>V</t>
  </si>
  <si>
    <t xml:space="preserve">Física </t>
  </si>
  <si>
    <t>Matemática</t>
  </si>
  <si>
    <t>Notas altas</t>
  </si>
  <si>
    <t>Notas regulares</t>
  </si>
  <si>
    <t>Notas baixas</t>
  </si>
  <si>
    <t>Média</t>
  </si>
  <si>
    <t>DesvPad</t>
  </si>
  <si>
    <t>Teste-t: duas amostras presumindo variâncias equivalentes</t>
  </si>
  <si>
    <t>Variância</t>
  </si>
  <si>
    <t>Observações</t>
  </si>
  <si>
    <t>Variância agrupada</t>
  </si>
  <si>
    <t>Hipótese da diferença de média</t>
  </si>
  <si>
    <t>gl</t>
  </si>
  <si>
    <t>Stat t</t>
  </si>
  <si>
    <t>P(T&lt;=t) uni-caudal</t>
  </si>
  <si>
    <t>t crítico uni-caudal</t>
  </si>
  <si>
    <t>P(T&lt;=t) bi-caudal</t>
  </si>
  <si>
    <t>t crítico bi-caudal</t>
  </si>
  <si>
    <t xml:space="preserve">p valor </t>
  </si>
  <si>
    <t>é significante</t>
  </si>
  <si>
    <t>&lt; 0,05</t>
  </si>
  <si>
    <t>Correlação é a relação entre dados, calculado com o coef. De cor., entre -1 e 1, quanto mais próximo de 1 ou -1, mais correlacionado, quanto mais proximo de 0, menos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</si>
  <si>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</si>
  <si>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</si>
  <si>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</si>
  <si>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</si>
  <si>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</si>
  <si>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</si>
  <si>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ANOVA</t>
  </si>
  <si>
    <t>Regressão</t>
  </si>
  <si>
    <t>Resíduo</t>
  </si>
  <si>
    <t>Total</t>
  </si>
  <si>
    <t>Interseção</t>
  </si>
  <si>
    <t>SQ</t>
  </si>
  <si>
    <t>MQ</t>
  </si>
  <si>
    <t>F</t>
  </si>
  <si>
    <t>F de significação</t>
  </si>
  <si>
    <t>Coeficientes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</si>
  <si>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</si>
  <si>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</si>
  <si>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</si>
  <si>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</si>
  <si>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</si>
  <si>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</si>
  <si>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</si>
  <si>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Previsto(a) V</t>
  </si>
  <si>
    <t>Resíduos</t>
  </si>
  <si>
    <t>Esperado</t>
  </si>
  <si>
    <t>p-value</t>
  </si>
  <si>
    <t>Matematica depende de fisica</t>
  </si>
  <si>
    <t>r= 1 Significa uma correlação perfeita e positiva entre as duas variáveis</t>
  </si>
  <si>
    <t>Dentre um rebanho de vacas reprodutoras, foram selecionadas 10 animais. Dos animais selecionados, foram anotadas as produções médias diárias (kg/dia) durante o período de amamentação das primeiras e segundas crias.  Analisando o contexto e os dados disponibilizados, é possível afirmar que: </t>
  </si>
  <si>
    <t>O Departamento de vendas de certa companhia ofereceu um curso de atualização a seus funcionários e, para estudar a eficácia do curso, resolveu comparar a nota de teste no curso (T) com o volume de vendas, em milhares de unidades, nos seis meses seguintes ao curso (V). Considerando o contexto e os dados disponibilizados, avalie as afirmações a seguir como Verdadeiras ou Falsas: </t>
  </si>
  <si>
    <t>Um estudo tem por objetivo verificar se os aproveitamentos em Física e Matemática de alunos de uma escola de ensino médio estão relacionados. Uma amostra de alunos da escola foi coletada e os dados estão disponibilizados na planilha encaminhada. Verifique se a população de alunos da escola apresenta a independência entre os aproveitamentos em Física e em Matemática.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</si>
</sst>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202124"/>
      <name val="Docs-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 wrapText="1"/>
    </xf>
    <xf numFmtId="0" fontId="2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0" fontId="0" fillId="0" borderId="3" xfId="0" applyBorder="1" applyAlignment="1">
      <alignment horizontal="center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1426071741032374E-5"/>
                  <c:y val="-0.15685476815398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treinXvendas!$A$2:$A$16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7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4</c:v>
                </c:pt>
                <c:pt idx="11">
                  <c:v>7</c:v>
                </c:pt>
                <c:pt idx="12">
                  <c:v>3</c:v>
                </c:pt>
                <c:pt idx="13">
                  <c:v>5</c:v>
                </c:pt>
                <c:pt idx="14">
                  <c:v>3</c:v>
                </c:pt>
              </c:numCache>
            </c:numRef>
          </c:xVal>
          <c:yVal>
            <c:numRef>
              <c:f>treinXvendas!$B$2:$B$16</c:f>
              <c:numCache>
                <c:formatCode>General</c:formatCode>
                <c:ptCount val="15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13</c:v>
                </c:pt>
                <c:pt idx="4">
                  <c:v>10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12</c:v>
                </c:pt>
                <c:pt idx="10">
                  <c:v>10</c:v>
                </c:pt>
                <c:pt idx="11">
                  <c:v>13</c:v>
                </c:pt>
                <c:pt idx="12">
                  <c:v>20</c:v>
                </c:pt>
                <c:pt idx="13">
                  <c:v>12</c:v>
                </c:pt>
                <c:pt idx="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34-4736-B56C-A9890794A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006687"/>
        <c:axId val="2055333999"/>
      </c:scatterChart>
      <c:valAx>
        <c:axId val="25400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5333999"/>
        <c:crosses val="autoZero"/>
        <c:crossBetween val="midCat"/>
      </c:valAx>
      <c:valAx>
        <c:axId val="20553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400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1</xdr:row>
      <xdr:rowOff>100012</xdr:rowOff>
    </xdr:from>
    <xdr:to>
      <xdr:col>17</xdr:col>
      <xdr:colOff>581025</xdr:colOff>
      <xdr:row>15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E0A021-FD3C-4374-B6AE-F2DF15962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73E41-1BBA-4748-9B29-4E121BF98355}">
  <dimension ref="A1:I21"/>
  <sheetViews>
    <sheetView tabSelected="1" workbookViewId="0">
      <selection activeCell="E28" sqref="E28"/>
    </sheetView>
  </sheetViews>
  <sheetFormatPr defaultRowHeight="15"/>
  <cols>
    <col min="5" max="5" width="29.85546875" bestFit="1" customWidth="1"/>
    <col min="6" max="6" width="12.7109375" bestFit="1" customWidth="1"/>
    <col min="7" max="7" width="12" bestFit="1" customWidth="1"/>
    <col min="8" max="8" width="18.42578125" customWidth="1"/>
    <col min="9" max="9" width="12.42578125" bestFit="1" customWidth="1"/>
  </cols>
  <sheetData>
    <row r="1" spans="1:9">
      <c r="A1" t="s">
        <v>0</v>
      </c>
      <c r="B1" t="s">
        <v>1</v>
      </c>
      <c r="C1" t="s">
        <v>2</v>
      </c>
    </row>
    <row r="2" spans="1:9">
      <c r="A2">
        <v>1</v>
      </c>
      <c r="B2">
        <v>15.6</v>
      </c>
      <c r="C2">
        <v>18.2</v>
      </c>
      <c r="E2" s="7" t="s">
        <v>12</v>
      </c>
      <c r="F2" s="7"/>
      <c r="G2" s="7"/>
      <c r="H2" s="7"/>
      <c r="I2" s="7"/>
    </row>
    <row r="3" spans="1:9">
      <c r="A3">
        <v>2</v>
      </c>
      <c r="B3">
        <v>16.3</v>
      </c>
      <c r="C3">
        <v>16.3</v>
      </c>
    </row>
    <row r="4" spans="1:9">
      <c r="A4">
        <v>3</v>
      </c>
      <c r="B4">
        <v>19.5</v>
      </c>
      <c r="C4">
        <v>17.2</v>
      </c>
      <c r="F4" t="s">
        <v>1</v>
      </c>
      <c r="G4" t="s">
        <v>2</v>
      </c>
    </row>
    <row r="5" spans="1:9">
      <c r="A5">
        <v>4</v>
      </c>
      <c r="B5">
        <v>14.5</v>
      </c>
      <c r="C5">
        <v>19.8</v>
      </c>
      <c r="E5" t="s">
        <v>10</v>
      </c>
      <c r="F5">
        <v>16.329999999999998</v>
      </c>
      <c r="G5">
        <v>18.32</v>
      </c>
    </row>
    <row r="6" spans="1:9">
      <c r="A6">
        <v>5</v>
      </c>
      <c r="B6">
        <v>16.2</v>
      </c>
      <c r="C6">
        <v>18.5</v>
      </c>
      <c r="E6" t="s">
        <v>13</v>
      </c>
      <c r="F6">
        <v>4.7734444444445217</v>
      </c>
      <c r="G6">
        <v>1.6751111111111117</v>
      </c>
    </row>
    <row r="7" spans="1:9">
      <c r="A7">
        <v>6</v>
      </c>
      <c r="B7">
        <v>20.2</v>
      </c>
      <c r="C7">
        <v>19.100000000000001</v>
      </c>
      <c r="E7" t="s">
        <v>14</v>
      </c>
      <c r="F7">
        <v>10</v>
      </c>
      <c r="G7">
        <v>10</v>
      </c>
    </row>
    <row r="8" spans="1:9">
      <c r="A8">
        <v>7</v>
      </c>
      <c r="B8">
        <v>14.6</v>
      </c>
      <c r="C8">
        <v>18.3</v>
      </c>
      <c r="E8" t="s">
        <v>15</v>
      </c>
      <c r="F8">
        <v>3.2242777777778167</v>
      </c>
    </row>
    <row r="9" spans="1:9">
      <c r="A9">
        <v>8</v>
      </c>
      <c r="B9">
        <v>13.1</v>
      </c>
      <c r="C9">
        <v>16.5</v>
      </c>
      <c r="E9" t="s">
        <v>16</v>
      </c>
      <c r="F9">
        <v>0</v>
      </c>
    </row>
    <row r="10" spans="1:9">
      <c r="A10">
        <v>9</v>
      </c>
      <c r="B10">
        <v>16.2</v>
      </c>
      <c r="C10">
        <v>19.5</v>
      </c>
      <c r="E10" t="s">
        <v>17</v>
      </c>
      <c r="F10">
        <v>18</v>
      </c>
    </row>
    <row r="11" spans="1:9">
      <c r="A11">
        <v>10</v>
      </c>
      <c r="B11">
        <v>17.100000000000001</v>
      </c>
      <c r="C11">
        <v>19.8</v>
      </c>
      <c r="E11" t="s">
        <v>18</v>
      </c>
      <c r="F11">
        <v>-2.4781172656990815</v>
      </c>
    </row>
    <row r="12" spans="1:9">
      <c r="A12" t="s">
        <v>10</v>
      </c>
      <c r="B12">
        <f>AVERAGE(B2:B11)</f>
        <v>16.329999999999998</v>
      </c>
      <c r="C12">
        <f>AVERAGE(C2:C11)</f>
        <v>18.32</v>
      </c>
      <c r="E12" t="s">
        <v>19</v>
      </c>
      <c r="F12" s="8">
        <v>1.1672377423277994E-2</v>
      </c>
      <c r="I12" t="b">
        <f>F12&lt;0.05</f>
        <v>1</v>
      </c>
    </row>
    <row r="13" spans="1:9">
      <c r="A13" t="s">
        <v>11</v>
      </c>
      <c r="B13">
        <f>_xlfn.STDEV.S(B2:B11)</f>
        <v>2.1848213758668056</v>
      </c>
      <c r="C13">
        <f>_xlfn.STDEV.S(C2:C11)</f>
        <v>1.2942608358098113</v>
      </c>
      <c r="E13" t="s">
        <v>20</v>
      </c>
      <c r="F13">
        <v>1.7340636066175394</v>
      </c>
    </row>
    <row r="14" spans="1:9">
      <c r="E14" t="s">
        <v>21</v>
      </c>
      <c r="F14" s="8">
        <v>2.3344754846555987E-2</v>
      </c>
      <c r="G14" t="s">
        <v>23</v>
      </c>
      <c r="H14" t="s">
        <v>24</v>
      </c>
      <c r="I14" t="s">
        <v>25</v>
      </c>
    </row>
    <row r="15" spans="1:9">
      <c r="E15" t="s">
        <v>22</v>
      </c>
      <c r="F15">
        <v>2.1009220402410378</v>
      </c>
    </row>
    <row r="17" spans="1:7">
      <c r="A17" s="14" t="s">
        <v>56</v>
      </c>
      <c r="B17" s="14"/>
      <c r="C17" s="14"/>
      <c r="D17" s="14"/>
      <c r="E17" s="14"/>
      <c r="F17" s="14"/>
      <c r="G17" s="14"/>
    </row>
    <row r="18" spans="1:7">
      <c r="A18" s="14"/>
      <c r="B18" s="14"/>
      <c r="C18" s="14"/>
      <c r="D18" s="14"/>
      <c r="E18" s="14"/>
      <c r="F18" s="14"/>
      <c r="G18" s="14"/>
    </row>
    <row r="19" spans="1:7">
      <c r="A19" s="14"/>
      <c r="B19" s="14"/>
      <c r="C19" s="14"/>
      <c r="D19" s="14"/>
      <c r="E19" s="14"/>
      <c r="F19" s="14"/>
      <c r="G19" s="14"/>
    </row>
    <row r="20" spans="1:7">
      <c r="A20" s="14"/>
      <c r="B20" s="14"/>
      <c r="C20" s="14"/>
      <c r="D20" s="14"/>
      <c r="E20" s="14"/>
      <c r="F20" s="14"/>
      <c r="G20" s="14"/>
    </row>
    <row r="21" spans="1:7">
      <c r="A21" s="14"/>
      <c r="B21" s="14"/>
      <c r="C21" s="14"/>
      <c r="D21" s="14"/>
      <c r="E21" s="14"/>
      <c r="F21" s="14"/>
      <c r="G21" s="14"/>
    </row>
  </sheetData>
  <mergeCells count="2">
    <mergeCell ref="E2:I2"/>
    <mergeCell ref="A17:G2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17B12-C412-4EA4-94D8-48DCBE6EEAE7}">
  <dimension ref="A1:L60"/>
  <sheetViews>
    <sheetView workbookViewId="0">
      <selection activeCell="E3" sqref="E3"/>
    </sheetView>
  </sheetViews>
  <sheetFormatPr defaultRowHeight="15"/>
  <cols>
    <col min="6" max="6" width="10.7109375" customWidth="1"/>
    <col min="9" max="9" width="16" bestFit="1" customWidth="1"/>
  </cols>
  <sheetData>
    <row r="1" spans="1:9">
      <c r="A1" s="1" t="s">
        <v>3</v>
      </c>
      <c r="B1" s="1" t="s">
        <v>4</v>
      </c>
      <c r="D1" s="6"/>
      <c r="E1" s="6" t="s">
        <v>3</v>
      </c>
      <c r="F1" s="6" t="s">
        <v>4</v>
      </c>
    </row>
    <row r="2" spans="1:9">
      <c r="A2" s="1">
        <v>8</v>
      </c>
      <c r="B2" s="1">
        <v>14</v>
      </c>
      <c r="D2" s="4" t="s">
        <v>3</v>
      </c>
      <c r="E2" s="4">
        <v>1</v>
      </c>
      <c r="F2" s="4"/>
    </row>
    <row r="3" spans="1:9" ht="15.75" thickBot="1">
      <c r="A3" s="1">
        <v>9</v>
      </c>
      <c r="B3" s="1">
        <v>13</v>
      </c>
      <c r="D3" s="5" t="s">
        <v>4</v>
      </c>
      <c r="E3" s="5">
        <v>-8.1694787478336417E-2</v>
      </c>
      <c r="F3" s="5">
        <v>1</v>
      </c>
    </row>
    <row r="4" spans="1:9">
      <c r="A4" s="1">
        <v>7</v>
      </c>
      <c r="B4" s="1">
        <v>12</v>
      </c>
    </row>
    <row r="5" spans="1:9">
      <c r="A5" s="1">
        <v>8</v>
      </c>
      <c r="B5" s="1">
        <v>13</v>
      </c>
      <c r="D5" s="9" t="s">
        <v>26</v>
      </c>
      <c r="E5" s="9"/>
      <c r="F5" s="9"/>
      <c r="G5" s="9"/>
      <c r="H5" s="9"/>
      <c r="I5" s="9"/>
    </row>
    <row r="6" spans="1:9" ht="15" customHeight="1">
      <c r="A6" s="1">
        <v>6</v>
      </c>
      <c r="B6" s="1">
        <v>10</v>
      </c>
      <c r="D6" s="9"/>
      <c r="E6" s="9"/>
      <c r="F6" s="9"/>
      <c r="G6" s="9"/>
      <c r="H6" s="9"/>
      <c r="I6" s="9"/>
    </row>
    <row r="7" spans="1:9">
      <c r="A7" s="1">
        <v>8</v>
      </c>
      <c r="B7" s="1">
        <v>12</v>
      </c>
      <c r="D7" s="9"/>
      <c r="E7" s="9"/>
      <c r="F7" s="9"/>
      <c r="G7" s="9"/>
      <c r="H7" s="9"/>
      <c r="I7" s="9"/>
    </row>
    <row r="8" spans="1:9">
      <c r="A8" s="1">
        <v>5</v>
      </c>
      <c r="B8" s="1">
        <v>11</v>
      </c>
      <c r="D8" s="9"/>
      <c r="E8" s="9"/>
      <c r="F8" s="9"/>
      <c r="G8" s="9"/>
      <c r="H8" s="9"/>
      <c r="I8" s="9"/>
    </row>
    <row r="9" spans="1:9">
      <c r="A9" s="1">
        <v>5</v>
      </c>
      <c r="B9" s="1">
        <v>11</v>
      </c>
    </row>
    <row r="10" spans="1:9">
      <c r="A10" s="1">
        <v>6</v>
      </c>
      <c r="B10" s="1">
        <v>10</v>
      </c>
    </row>
    <row r="11" spans="1:9">
      <c r="A11" s="1">
        <v>7</v>
      </c>
      <c r="B11" s="1">
        <v>12</v>
      </c>
      <c r="D11" t="s">
        <v>27</v>
      </c>
    </row>
    <row r="12" spans="1:9" ht="15.75" thickBot="1">
      <c r="A12" s="1">
        <v>4</v>
      </c>
      <c r="B12" s="1">
        <v>10</v>
      </c>
    </row>
    <row r="13" spans="1:9">
      <c r="A13" s="1">
        <v>7</v>
      </c>
      <c r="B13" s="1">
        <v>13</v>
      </c>
      <c r="D13" s="10" t="s">
        <v>28</v>
      </c>
      <c r="E13" s="10"/>
    </row>
    <row r="14" spans="1:9">
      <c r="A14" s="1">
        <v>3</v>
      </c>
      <c r="B14" s="1">
        <v>20</v>
      </c>
      <c r="D14" s="4" t="s">
        <v>29</v>
      </c>
      <c r="E14" s="4">
        <v>8.1694787478337139E-2</v>
      </c>
    </row>
    <row r="15" spans="1:9">
      <c r="A15" s="1">
        <v>5</v>
      </c>
      <c r="B15" s="1">
        <v>12</v>
      </c>
      <c r="D15" s="4" t="s">
        <v>30</v>
      </c>
      <c r="E15" s="4">
        <v>6.6740383011306709E-3</v>
      </c>
    </row>
    <row r="16" spans="1:9">
      <c r="A16" s="1">
        <v>3</v>
      </c>
      <c r="B16" s="1">
        <v>11</v>
      </c>
      <c r="D16" s="4" t="s">
        <v>31</v>
      </c>
      <c r="E16" s="4">
        <v>-6.9735651060320814E-2</v>
      </c>
    </row>
    <row r="17" spans="4:12">
      <c r="D17" s="4" t="s">
        <v>32</v>
      </c>
      <c r="E17" s="4">
        <v>2.5474947726016266</v>
      </c>
    </row>
    <row r="18" spans="4:12" ht="15.75" thickBot="1">
      <c r="D18" s="5" t="s">
        <v>14</v>
      </c>
      <c r="E18" s="5">
        <v>15</v>
      </c>
    </row>
    <row r="20" spans="4:12" ht="15.75" thickBot="1">
      <c r="D20" t="s">
        <v>33</v>
      </c>
    </row>
    <row r="21" spans="4:12">
      <c r="D21" s="6"/>
      <c r="E21" s="6" t="s">
        <v>17</v>
      </c>
      <c r="F21" s="6" t="s">
        <v>38</v>
      </c>
      <c r="G21" s="6" t="s">
        <v>39</v>
      </c>
      <c r="H21" s="6" t="s">
        <v>40</v>
      </c>
      <c r="I21" s="6" t="s">
        <v>41</v>
      </c>
    </row>
    <row r="22" spans="4:12">
      <c r="D22" s="4" t="s">
        <v>34</v>
      </c>
      <c r="E22" s="4">
        <v>1</v>
      </c>
      <c r="F22" s="4">
        <v>0.566848319709365</v>
      </c>
      <c r="G22" s="4">
        <v>0.566848319709365</v>
      </c>
      <c r="H22" s="4">
        <v>8.7345444758445884E-2</v>
      </c>
      <c r="I22" s="11">
        <v>0.77224707861683639</v>
      </c>
    </row>
    <row r="23" spans="4:12">
      <c r="D23" s="4" t="s">
        <v>35</v>
      </c>
      <c r="E23" s="4">
        <v>13</v>
      </c>
      <c r="F23" s="4">
        <v>84.366485013623972</v>
      </c>
      <c r="G23" s="4">
        <v>6.489729616432613</v>
      </c>
      <c r="H23" s="4"/>
      <c r="I23" s="4"/>
    </row>
    <row r="24" spans="4:12" ht="15.75" thickBot="1">
      <c r="D24" s="5" t="s">
        <v>36</v>
      </c>
      <c r="E24" s="5">
        <v>14</v>
      </c>
      <c r="F24" s="5">
        <v>84.933333333333337</v>
      </c>
      <c r="G24" s="5"/>
      <c r="H24" s="5"/>
      <c r="I24" s="5"/>
    </row>
    <row r="25" spans="4:12" ht="15.75" thickBot="1"/>
    <row r="26" spans="4:12">
      <c r="D26" s="6"/>
      <c r="E26" s="6" t="s">
        <v>42</v>
      </c>
      <c r="F26" s="6" t="s">
        <v>32</v>
      </c>
      <c r="G26" s="6" t="s">
        <v>18</v>
      </c>
      <c r="H26" s="6" t="s">
        <v>43</v>
      </c>
      <c r="I26" s="6" t="s">
        <v>44</v>
      </c>
      <c r="J26" s="6" t="s">
        <v>45</v>
      </c>
      <c r="K26" s="6" t="s">
        <v>46</v>
      </c>
      <c r="L26" s="6" t="s">
        <v>47</v>
      </c>
    </row>
    <row r="27" spans="4:12">
      <c r="D27" s="4" t="s">
        <v>37</v>
      </c>
      <c r="E27" s="11">
        <v>12.919618528610355</v>
      </c>
      <c r="F27" s="4">
        <v>2.3051676041472144</v>
      </c>
      <c r="G27" s="4">
        <v>5.6046330450622071</v>
      </c>
      <c r="H27" s="4">
        <v>8.5580463389591934E-5</v>
      </c>
      <c r="I27" s="4">
        <v>7.9396066887172827</v>
      </c>
      <c r="J27" s="4">
        <v>17.899630368503427</v>
      </c>
      <c r="K27" s="4">
        <v>7.9396066887172827</v>
      </c>
      <c r="L27" s="4">
        <v>17.899630368503427</v>
      </c>
    </row>
    <row r="28" spans="4:12" ht="15.75" thickBot="1">
      <c r="D28" s="5" t="s">
        <v>3</v>
      </c>
      <c r="E28" s="12">
        <v>-0.10762942779291565</v>
      </c>
      <c r="F28" s="5">
        <v>0.36417564751527975</v>
      </c>
      <c r="G28" s="5">
        <v>-0.29554262765030115</v>
      </c>
      <c r="H28" s="5">
        <v>0.77224707861683806</v>
      </c>
      <c r="I28" s="5">
        <v>-0.89438308213196804</v>
      </c>
      <c r="J28" s="5">
        <v>0.6791242265461368</v>
      </c>
      <c r="K28" s="5">
        <v>-0.89438308213196804</v>
      </c>
      <c r="L28" s="5">
        <v>0.6791242265461368</v>
      </c>
    </row>
    <row r="32" spans="4:12">
      <c r="D32" t="s">
        <v>48</v>
      </c>
    </row>
    <row r="33" spans="4:6" ht="15.75" thickBot="1"/>
    <row r="34" spans="4:6">
      <c r="D34" s="6" t="s">
        <v>49</v>
      </c>
      <c r="E34" s="6" t="s">
        <v>50</v>
      </c>
      <c r="F34" s="6" t="s">
        <v>51</v>
      </c>
    </row>
    <row r="35" spans="4:6">
      <c r="D35" s="4">
        <v>1</v>
      </c>
      <c r="E35" s="4">
        <v>12.058583106267029</v>
      </c>
      <c r="F35" s="4">
        <v>1.9414168937329705</v>
      </c>
    </row>
    <row r="36" spans="4:6">
      <c r="D36" s="4">
        <v>2</v>
      </c>
      <c r="E36" s="4">
        <v>11.950953678474114</v>
      </c>
      <c r="F36" s="4">
        <v>1.0490463215258856</v>
      </c>
    </row>
    <row r="37" spans="4:6">
      <c r="D37" s="4">
        <v>3</v>
      </c>
      <c r="E37" s="4">
        <v>12.166212534059946</v>
      </c>
      <c r="F37" s="4">
        <v>-0.16621253405994629</v>
      </c>
    </row>
    <row r="38" spans="4:6">
      <c r="D38" s="4">
        <v>4</v>
      </c>
      <c r="E38" s="4">
        <v>12.058583106267029</v>
      </c>
      <c r="F38" s="4">
        <v>0.94141689373297055</v>
      </c>
    </row>
    <row r="39" spans="4:6">
      <c r="D39" s="4">
        <v>5</v>
      </c>
      <c r="E39" s="4">
        <v>12.273841961852861</v>
      </c>
      <c r="F39" s="4">
        <v>-2.2738419618528614</v>
      </c>
    </row>
    <row r="40" spans="4:6">
      <c r="D40" s="4">
        <v>6</v>
      </c>
      <c r="E40" s="4">
        <v>12.058583106267029</v>
      </c>
      <c r="F40" s="4">
        <v>-5.858310626702945E-2</v>
      </c>
    </row>
    <row r="41" spans="4:6">
      <c r="D41" s="4">
        <v>7</v>
      </c>
      <c r="E41" s="4">
        <v>12.381471389645776</v>
      </c>
      <c r="F41" s="4">
        <v>-1.3814713896457764</v>
      </c>
    </row>
    <row r="42" spans="4:6">
      <c r="D42" s="4">
        <v>8</v>
      </c>
      <c r="E42" s="4">
        <v>12.381471389645776</v>
      </c>
      <c r="F42" s="4">
        <v>-1.3814713896457764</v>
      </c>
    </row>
    <row r="43" spans="4:6">
      <c r="D43" s="4">
        <v>9</v>
      </c>
      <c r="E43" s="4">
        <v>12.273841961852861</v>
      </c>
      <c r="F43" s="4">
        <v>-2.2738419618528614</v>
      </c>
    </row>
    <row r="44" spans="4:6">
      <c r="D44" s="4">
        <v>10</v>
      </c>
      <c r="E44" s="4">
        <v>12.166212534059946</v>
      </c>
      <c r="F44" s="4">
        <v>-0.16621253405994629</v>
      </c>
    </row>
    <row r="45" spans="4:6">
      <c r="D45" s="4">
        <v>11</v>
      </c>
      <c r="E45" s="4">
        <v>12.489100817438693</v>
      </c>
      <c r="F45" s="4">
        <v>-2.4891008174386933</v>
      </c>
    </row>
    <row r="46" spans="4:6">
      <c r="D46" s="4">
        <v>12</v>
      </c>
      <c r="E46" s="4">
        <v>12.166212534059946</v>
      </c>
      <c r="F46" s="4">
        <v>0.83378746594005371</v>
      </c>
    </row>
    <row r="47" spans="4:6">
      <c r="D47" s="4">
        <v>13</v>
      </c>
      <c r="E47" s="4">
        <v>12.596730245231608</v>
      </c>
      <c r="F47" s="4">
        <v>7.4032697547683917</v>
      </c>
    </row>
    <row r="48" spans="4:6">
      <c r="D48" s="4">
        <v>14</v>
      </c>
      <c r="E48" s="4">
        <v>12.381471389645776</v>
      </c>
      <c r="F48" s="4">
        <v>-0.38147138964577643</v>
      </c>
    </row>
    <row r="49" spans="1:8" ht="15.75" thickBot="1">
      <c r="D49" s="5">
        <v>15</v>
      </c>
      <c r="E49" s="5">
        <v>12.596730245231608</v>
      </c>
      <c r="F49" s="5">
        <v>-1.5967302452316083</v>
      </c>
    </row>
    <row r="54" spans="1:8" ht="15.75" customHeight="1">
      <c r="A54" s="14" t="s">
        <v>57</v>
      </c>
      <c r="B54" s="14"/>
      <c r="C54" s="14"/>
      <c r="D54" s="14"/>
      <c r="E54" s="14"/>
      <c r="F54" s="14"/>
      <c r="G54" s="14"/>
      <c r="H54" s="14"/>
    </row>
    <row r="55" spans="1:8">
      <c r="A55" s="14"/>
      <c r="B55" s="14"/>
      <c r="C55" s="14"/>
      <c r="D55" s="14"/>
      <c r="E55" s="14"/>
      <c r="F55" s="14"/>
      <c r="G55" s="14"/>
      <c r="H55" s="14"/>
    </row>
    <row r="56" spans="1:8">
      <c r="A56" s="14"/>
      <c r="B56" s="14"/>
      <c r="C56" s="14"/>
      <c r="D56" s="14"/>
      <c r="E56" s="14"/>
      <c r="F56" s="14"/>
      <c r="G56" s="14"/>
      <c r="H56" s="14"/>
    </row>
    <row r="57" spans="1:8">
      <c r="A57" s="14"/>
      <c r="B57" s="14"/>
      <c r="C57" s="14"/>
      <c r="D57" s="14"/>
      <c r="E57" s="14"/>
      <c r="F57" s="14"/>
      <c r="G57" s="14"/>
      <c r="H57" s="14"/>
    </row>
    <row r="58" spans="1:8">
      <c r="A58" s="14"/>
      <c r="B58" s="14"/>
      <c r="C58" s="14"/>
      <c r="D58" s="14"/>
      <c r="E58" s="14"/>
      <c r="F58" s="14"/>
      <c r="G58" s="14"/>
      <c r="H58" s="14"/>
    </row>
    <row r="59" spans="1:8">
      <c r="A59" s="14"/>
      <c r="B59" s="14"/>
      <c r="C59" s="14"/>
      <c r="D59" s="14"/>
      <c r="E59" s="14"/>
      <c r="F59" s="14"/>
      <c r="G59" s="14"/>
      <c r="H59" s="14"/>
    </row>
    <row r="60" spans="1:8">
      <c r="A60" s="14"/>
      <c r="B60" s="14"/>
      <c r="C60" s="14"/>
      <c r="D60" s="14"/>
      <c r="E60" s="14"/>
      <c r="F60" s="14"/>
      <c r="G60" s="14"/>
      <c r="H60" s="14"/>
    </row>
  </sheetData>
  <mergeCells count="2">
    <mergeCell ref="D5:I8"/>
    <mergeCell ref="A54:H60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9FEC-7AE0-4A18-A809-5F3562191FDF}">
  <dimension ref="A1:H23"/>
  <sheetViews>
    <sheetView workbookViewId="0">
      <selection activeCell="H21" sqref="H21"/>
    </sheetView>
  </sheetViews>
  <sheetFormatPr defaultRowHeight="15"/>
  <cols>
    <col min="1" max="1" width="13.85546875" bestFit="1" customWidth="1"/>
    <col min="2" max="2" width="13.140625" customWidth="1"/>
    <col min="3" max="3" width="13.85546875" bestFit="1" customWidth="1"/>
    <col min="4" max="4" width="11.42578125" bestFit="1" customWidth="1"/>
    <col min="7" max="7" width="12" bestFit="1" customWidth="1"/>
  </cols>
  <sheetData>
    <row r="1" spans="1:8">
      <c r="B1" s="3" t="s">
        <v>6</v>
      </c>
      <c r="C1" s="3"/>
      <c r="D1" s="3"/>
    </row>
    <row r="2" spans="1:8">
      <c r="A2" s="2" t="s">
        <v>5</v>
      </c>
      <c r="B2" t="s">
        <v>7</v>
      </c>
      <c r="C2" t="s">
        <v>8</v>
      </c>
      <c r="D2" t="s">
        <v>9</v>
      </c>
    </row>
    <row r="3" spans="1:8">
      <c r="A3" t="s">
        <v>7</v>
      </c>
      <c r="B3">
        <v>46</v>
      </c>
      <c r="C3">
        <v>71</v>
      </c>
      <c r="D3">
        <v>22</v>
      </c>
    </row>
    <row r="4" spans="1:8">
      <c r="A4" t="s">
        <v>8</v>
      </c>
      <c r="B4">
        <v>47</v>
      </c>
      <c r="C4">
        <v>143</v>
      </c>
      <c r="D4">
        <v>58</v>
      </c>
    </row>
    <row r="5" spans="1:8">
      <c r="A5" t="s">
        <v>9</v>
      </c>
      <c r="B5">
        <v>29</v>
      </c>
      <c r="C5">
        <v>72</v>
      </c>
      <c r="D5">
        <v>40</v>
      </c>
    </row>
    <row r="7" spans="1:8">
      <c r="A7" s="13" t="s">
        <v>52</v>
      </c>
      <c r="B7" s="13"/>
      <c r="C7" s="13"/>
      <c r="D7" s="13"/>
      <c r="F7" t="s">
        <v>53</v>
      </c>
      <c r="G7">
        <f>_xlfn.CHISQ.TEST(B3:C4,B10:C11)</f>
        <v>9.5449487914409727E-23</v>
      </c>
    </row>
    <row r="8" spans="1:8">
      <c r="B8" s="3" t="s">
        <v>6</v>
      </c>
      <c r="C8" s="3"/>
      <c r="D8" s="3"/>
    </row>
    <row r="9" spans="1:8">
      <c r="A9" s="2" t="s">
        <v>5</v>
      </c>
      <c r="B9" t="s">
        <v>7</v>
      </c>
      <c r="C9" t="s">
        <v>8</v>
      </c>
      <c r="D9" t="s">
        <v>9</v>
      </c>
      <c r="G9" t="s">
        <v>54</v>
      </c>
    </row>
    <row r="10" spans="1:8">
      <c r="A10" t="s">
        <v>7</v>
      </c>
      <c r="B10">
        <f>($B$12*D10)/$D$12</f>
        <v>15.95</v>
      </c>
      <c r="C10">
        <f>($C$12 * D10) /$D$12</f>
        <v>39.6</v>
      </c>
      <c r="D10">
        <v>22</v>
      </c>
    </row>
    <row r="11" spans="1:8">
      <c r="A11" t="s">
        <v>8</v>
      </c>
      <c r="B11">
        <f>($B$12*D11)/$D$12</f>
        <v>42.05</v>
      </c>
      <c r="C11">
        <f>($C$12 * D11) /$D$12</f>
        <v>104.4</v>
      </c>
      <c r="D11">
        <v>58</v>
      </c>
    </row>
    <row r="12" spans="1:8">
      <c r="A12" t="s">
        <v>9</v>
      </c>
      <c r="B12">
        <v>29</v>
      </c>
      <c r="C12">
        <v>72</v>
      </c>
      <c r="D12">
        <v>40</v>
      </c>
      <c r="G12">
        <f>PEARSON(B3:C4,B10:C11)</f>
        <v>0.95532853828833053</v>
      </c>
      <c r="H12" t="s">
        <v>55</v>
      </c>
    </row>
    <row r="17" spans="1:6" ht="15.75" customHeight="1">
      <c r="A17" s="14" t="s">
        <v>58</v>
      </c>
      <c r="B17" s="14"/>
      <c r="C17" s="14"/>
      <c r="D17" s="14"/>
      <c r="E17" s="14"/>
      <c r="F17" s="14"/>
    </row>
    <row r="18" spans="1:6">
      <c r="A18" s="14"/>
      <c r="B18" s="14"/>
      <c r="C18" s="14"/>
      <c r="D18" s="14"/>
      <c r="E18" s="14"/>
      <c r="F18" s="14"/>
    </row>
    <row r="19" spans="1:6">
      <c r="A19" s="14"/>
      <c r="B19" s="14"/>
      <c r="C19" s="14"/>
      <c r="D19" s="14"/>
      <c r="E19" s="14"/>
      <c r="F19" s="14"/>
    </row>
    <row r="20" spans="1:6">
      <c r="A20" s="14"/>
      <c r="B20" s="14"/>
      <c r="C20" s="14"/>
      <c r="D20" s="14"/>
      <c r="E20" s="14"/>
      <c r="F20" s="14"/>
    </row>
    <row r="21" spans="1:6">
      <c r="A21" s="14"/>
      <c r="B21" s="14"/>
      <c r="C21" s="14"/>
      <c r="D21" s="14"/>
      <c r="E21" s="14"/>
      <c r="F21" s="14"/>
    </row>
    <row r="22" spans="1:6">
      <c r="A22" s="14"/>
      <c r="B22" s="14"/>
      <c r="C22" s="14"/>
      <c r="D22" s="14"/>
      <c r="E22" s="14"/>
      <c r="F22" s="14"/>
    </row>
    <row r="23" spans="1:6">
      <c r="A23" s="14"/>
      <c r="B23" s="14"/>
      <c r="C23" s="14"/>
      <c r="D23" s="14"/>
      <c r="E23" s="14"/>
      <c r="F23" s="14"/>
    </row>
  </sheetData>
  <mergeCells count="4">
    <mergeCell ref="B1:D1"/>
    <mergeCell ref="B8:D8"/>
    <mergeCell ref="A7:D7"/>
    <mergeCell ref="A17:F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Vacas</vt:lpstr>
      <vt:lpstr>treinXvendas</vt:lpstr>
      <vt:lpstr>FisicaXMatem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Christiane Bischof</dc:creator>
  <cp:lastModifiedBy>ANDRÉ VICTOR POLONIO CÉSAR</cp:lastModifiedBy>
  <dcterms:created xsi:type="dcterms:W3CDTF">2022-06-10T22:07:25Z</dcterms:created>
  <dcterms:modified xsi:type="dcterms:W3CDTF">2023-11-28T01:02:25Z</dcterms:modified>
</cp:coreProperties>
</file>