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ermacvic-my.sharepoint.com/personal/andrew_fellowes_petermac_org/Documents/My Documents/My Projects/Stephen_Fox/Sophia Genetics HRD assay/Extended AZ Validation/Agreement Analysis/"/>
    </mc:Choice>
  </mc:AlternateContent>
  <xr:revisionPtr revIDLastSave="1679" documentId="8_{BD96A9C7-C507-AA40-B803-0CAEBE7E7266}" xr6:coauthVersionLast="47" xr6:coauthVersionMax="47" xr10:uidLastSave="{F1FEFC0E-1508-D641-9EF8-0E7A5F2244C0}"/>
  <bookViews>
    <workbookView xWindow="38880" yWindow="-12200" windowWidth="30720" windowHeight="17600" xr2:uid="{F8160470-DB69-F444-B251-EC694633A9D5}"/>
  </bookViews>
  <sheets>
    <sheet name="Agreement.OvCa" sheetId="4" r:id="rId1"/>
    <sheet name="Chart of Agreement.OvCa" sheetId="15" r:id="rId2"/>
  </sheets>
  <definedNames>
    <definedName name="_xlnm._FilterDatabase" localSheetId="0" hidden="1">Agreement.OvCa!$A$1:$F$133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8" i="4" l="1" a="1"/>
  <c r="I138" i="4" s="1"/>
  <c r="I140" i="4" a="1"/>
  <c r="I140" i="4" s="1"/>
  <c r="H140" i="4" a="1"/>
  <c r="H140" i="4" s="1"/>
  <c r="H138" i="4" a="1"/>
  <c r="H138" i="4" s="1"/>
  <c r="J141" i="4"/>
  <c r="J139" i="4" l="1"/>
  <c r="I141" i="4"/>
  <c r="J137" i="4"/>
  <c r="H141" i="4"/>
  <c r="L140" i="4"/>
  <c r="L139" i="4"/>
  <c r="L137" i="4"/>
  <c r="L138" i="4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<sst xmlns="http://schemas.openxmlformats.org/spreadsheetml/2006/main" count="291" uniqueCount="27">
  <si>
    <t>FN</t>
  </si>
  <si>
    <t>TN</t>
  </si>
  <si>
    <t>TP</t>
  </si>
  <si>
    <t>FP</t>
  </si>
  <si>
    <t>SOPHiA</t>
  </si>
  <si>
    <t>Myriad</t>
  </si>
  <si>
    <t>Positive</t>
  </si>
  <si>
    <t>Negative</t>
  </si>
  <si>
    <t>PPA=</t>
  </si>
  <si>
    <t>(Sensitivity)</t>
  </si>
  <si>
    <t>NPA=</t>
  </si>
  <si>
    <t>(Specificity)</t>
  </si>
  <si>
    <t>PPV=</t>
  </si>
  <si>
    <t>MU</t>
  </si>
  <si>
    <t>Episode</t>
  </si>
  <si>
    <t>Agreement</t>
  </si>
  <si>
    <t>Cohort</t>
  </si>
  <si>
    <t>Thresholds</t>
  </si>
  <si>
    <t>GREECE</t>
  </si>
  <si>
    <t>BRAZIL</t>
  </si>
  <si>
    <t>AZ</t>
  </si>
  <si>
    <t>WEHI</t>
  </si>
  <si>
    <t>OPA=</t>
  </si>
  <si>
    <t>(Accuracy)</t>
  </si>
  <si>
    <t>Label</t>
  </si>
  <si>
    <t>Myriad myChoice</t>
  </si>
  <si>
    <t>SOPHiA HRD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</si>
</sst>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%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4" fontId="0" fillId="0" borderId="0" xfId="0" applyNumberFormat="1" applyAlignment="1">
      <alignment horizontal="left"/>
    </xf>
    <xf numFmtId="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2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2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9" fillId="0" borderId="0" xfId="2" applyFont="1" applyAlignment="1">
      <alignment horizontal="center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166" fontId="11" fillId="0" borderId="0" xfId="1" applyNumberFormat="1" applyFont="1" applyAlignment="1">
      <alignment horizontal="left"/>
    </xf>
    <xf numFmtId="166" fontId="10" fillId="0" borderId="0" xfId="1" applyNumberFormat="1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right" vertical="center"/>
    </xf>
    <xf numFmtId="0" fontId="10" fillId="0" borderId="1" xfId="0" applyFont="1" applyBorder="1" applyAlignment="1">
      <alignment horizontal="left" vertical="center"/>
    </xf>
    <xf numFmtId="1" fontId="7" fillId="0" borderId="0" xfId="0" applyNumberFormat="1" applyFont="1" applyAlignment="1">
      <alignment horizontal="center"/>
    </xf>
  </cellXfs>
  <cellStyles count="3">
    <cellStyle name="Hyperlink" xfId="2" builtinId="8"/>
    <cellStyle name="Normal" xfId="0" builtinId="0"/>
    <cellStyle name="Per cent" xfId="1" builtinId="5"/>
  </cellStyles>
  <dxfs count="1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A32A56"/>
      <color rgb="FFC00000"/>
      <color rgb="FF767171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600" b="1" i="0">
                <a:latin typeface="Arial" panose="020B0604020202020204" pitchFamily="34" charset="0"/>
                <a:cs typeface="Arial" panose="020B0604020202020204" pitchFamily="34" charset="0"/>
              </a:rPr>
              <a:t>Expanded Study Agreement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39254063228457E-2"/>
          <c:y val="0.14100418410041843"/>
          <c:w val="0.63715665316733094"/>
          <c:h val="0.79602510460251041"/>
        </c:manualLayout>
      </c:layout>
      <c:scatterChart>
        <c:scatterStyle val="lineMarker"/>
        <c:varyColors val="0"/>
        <c:ser>
          <c:idx val="2"/>
          <c:order val="0"/>
          <c:tx>
            <c:v>FP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Agreement.OvCa!$C$7:$C$8</c:f>
              <c:numCache>
                <c:formatCode>General</c:formatCode>
                <c:ptCount val="2"/>
                <c:pt idx="0">
                  <c:v>25</c:v>
                </c:pt>
                <c:pt idx="1">
                  <c:v>40</c:v>
                </c:pt>
              </c:numCache>
            </c:numRef>
          </c:xVal>
          <c:yVal>
            <c:numRef>
              <c:f>Agreement.OvCa!$B$7:$B$8</c:f>
              <c:numCache>
                <c:formatCode>General</c:formatCode>
                <c:ptCount val="2"/>
                <c:pt idx="0">
                  <c:v>1.3</c:v>
                </c:pt>
                <c:pt idx="1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F-6F4B-8244-7F217C8C9996}"/>
            </c:ext>
          </c:extLst>
        </c:ser>
        <c:ser>
          <c:idx val="3"/>
          <c:order val="1"/>
          <c:tx>
            <c:v>FN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Agreement.OvCa!$C$2:$C$5</c:f>
              <c:numCache>
                <c:formatCode>General</c:formatCode>
                <c:ptCount val="4"/>
                <c:pt idx="0">
                  <c:v>48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</c:numCache>
            </c:numRef>
          </c:xVal>
          <c:yVal>
            <c:numRef>
              <c:f>Agreement.OvCa!$B$2:$B$5</c:f>
              <c:numCache>
                <c:formatCode>General</c:formatCode>
                <c:ptCount val="4"/>
                <c:pt idx="0">
                  <c:v>-11.3</c:v>
                </c:pt>
                <c:pt idx="1">
                  <c:v>-4.7</c:v>
                </c:pt>
                <c:pt idx="2">
                  <c:v>-4.3</c:v>
                </c:pt>
                <c:pt idx="3">
                  <c:v>-5.3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F-6F4B-8244-7F217C8C9996}"/>
            </c:ext>
          </c:extLst>
        </c:ser>
        <c:ser>
          <c:idx val="0"/>
          <c:order val="2"/>
          <c:tx>
            <c:v>TP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Agreement.OvCa!$C$83:$C$133</c:f>
              <c:numCache>
                <c:formatCode>General</c:formatCode>
                <c:ptCount val="51"/>
                <c:pt idx="0">
                  <c:v>57</c:v>
                </c:pt>
                <c:pt idx="1">
                  <c:v>46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62</c:v>
                </c:pt>
                <c:pt idx="6">
                  <c:v>44</c:v>
                </c:pt>
                <c:pt idx="7">
                  <c:v>53</c:v>
                </c:pt>
                <c:pt idx="8" formatCode="0">
                  <c:v>66</c:v>
                </c:pt>
                <c:pt idx="9" formatCode="0">
                  <c:v>51</c:v>
                </c:pt>
                <c:pt idx="10">
                  <c:v>64</c:v>
                </c:pt>
                <c:pt idx="11">
                  <c:v>82</c:v>
                </c:pt>
                <c:pt idx="12">
                  <c:v>60</c:v>
                </c:pt>
                <c:pt idx="13">
                  <c:v>49</c:v>
                </c:pt>
                <c:pt idx="14">
                  <c:v>69</c:v>
                </c:pt>
                <c:pt idx="15">
                  <c:v>82</c:v>
                </c:pt>
                <c:pt idx="16">
                  <c:v>54</c:v>
                </c:pt>
                <c:pt idx="17">
                  <c:v>62</c:v>
                </c:pt>
                <c:pt idx="18">
                  <c:v>67</c:v>
                </c:pt>
                <c:pt idx="19">
                  <c:v>55</c:v>
                </c:pt>
                <c:pt idx="20">
                  <c:v>57</c:v>
                </c:pt>
                <c:pt idx="21">
                  <c:v>73</c:v>
                </c:pt>
                <c:pt idx="22">
                  <c:v>80</c:v>
                </c:pt>
                <c:pt idx="23">
                  <c:v>70</c:v>
                </c:pt>
                <c:pt idx="24">
                  <c:v>57</c:v>
                </c:pt>
                <c:pt idx="25" formatCode="0">
                  <c:v>63</c:v>
                </c:pt>
                <c:pt idx="26">
                  <c:v>55</c:v>
                </c:pt>
                <c:pt idx="27">
                  <c:v>71</c:v>
                </c:pt>
                <c:pt idx="28">
                  <c:v>66</c:v>
                </c:pt>
                <c:pt idx="29">
                  <c:v>74</c:v>
                </c:pt>
                <c:pt idx="30">
                  <c:v>62</c:v>
                </c:pt>
                <c:pt idx="31" formatCode="0">
                  <c:v>62</c:v>
                </c:pt>
                <c:pt idx="32">
                  <c:v>66</c:v>
                </c:pt>
                <c:pt idx="33">
                  <c:v>77</c:v>
                </c:pt>
                <c:pt idx="34">
                  <c:v>65</c:v>
                </c:pt>
                <c:pt idx="35">
                  <c:v>81</c:v>
                </c:pt>
                <c:pt idx="36">
                  <c:v>61</c:v>
                </c:pt>
                <c:pt idx="37">
                  <c:v>66</c:v>
                </c:pt>
                <c:pt idx="38">
                  <c:v>62</c:v>
                </c:pt>
                <c:pt idx="39">
                  <c:v>72</c:v>
                </c:pt>
                <c:pt idx="40">
                  <c:v>62</c:v>
                </c:pt>
                <c:pt idx="41">
                  <c:v>66</c:v>
                </c:pt>
                <c:pt idx="42">
                  <c:v>75</c:v>
                </c:pt>
                <c:pt idx="43">
                  <c:v>85</c:v>
                </c:pt>
                <c:pt idx="44">
                  <c:v>82</c:v>
                </c:pt>
                <c:pt idx="45">
                  <c:v>73</c:v>
                </c:pt>
                <c:pt idx="46">
                  <c:v>65</c:v>
                </c:pt>
                <c:pt idx="47">
                  <c:v>86</c:v>
                </c:pt>
                <c:pt idx="48">
                  <c:v>79</c:v>
                </c:pt>
                <c:pt idx="49">
                  <c:v>90</c:v>
                </c:pt>
                <c:pt idx="50">
                  <c:v>68</c:v>
                </c:pt>
              </c:numCache>
            </c:numRef>
          </c:xVal>
          <c:yVal>
            <c:numRef>
              <c:f>Agreement.OvCa!$B$83:$B$133</c:f>
              <c:numCache>
                <c:formatCode>General</c:formatCode>
                <c:ptCount val="51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1.5</c:v>
                </c:pt>
                <c:pt idx="6">
                  <c:v>2.5</c:v>
                </c:pt>
                <c:pt idx="7">
                  <c:v>2.6</c:v>
                </c:pt>
                <c:pt idx="8">
                  <c:v>2.7</c:v>
                </c:pt>
                <c:pt idx="9">
                  <c:v>3.2</c:v>
                </c:pt>
                <c:pt idx="10">
                  <c:v>4.5</c:v>
                </c:pt>
                <c:pt idx="11">
                  <c:v>4.7</c:v>
                </c:pt>
                <c:pt idx="12">
                  <c:v>4.7</c:v>
                </c:pt>
                <c:pt idx="13">
                  <c:v>5.2</c:v>
                </c:pt>
                <c:pt idx="14">
                  <c:v>5.3</c:v>
                </c:pt>
                <c:pt idx="15">
                  <c:v>5.5</c:v>
                </c:pt>
                <c:pt idx="16">
                  <c:v>5.6</c:v>
                </c:pt>
                <c:pt idx="17">
                  <c:v>6.4</c:v>
                </c:pt>
                <c:pt idx="18">
                  <c:v>6.8</c:v>
                </c:pt>
                <c:pt idx="19">
                  <c:v>6.9</c:v>
                </c:pt>
                <c:pt idx="20">
                  <c:v>7.1</c:v>
                </c:pt>
                <c:pt idx="21">
                  <c:v>7.7</c:v>
                </c:pt>
                <c:pt idx="22">
                  <c:v>7.7</c:v>
                </c:pt>
                <c:pt idx="23">
                  <c:v>7.9</c:v>
                </c:pt>
                <c:pt idx="24">
                  <c:v>8</c:v>
                </c:pt>
                <c:pt idx="25">
                  <c:v>8.1</c:v>
                </c:pt>
                <c:pt idx="26">
                  <c:v>8.1999999999999993</c:v>
                </c:pt>
                <c:pt idx="27">
                  <c:v>8.3000000000000007</c:v>
                </c:pt>
                <c:pt idx="28">
                  <c:v>8.4</c:v>
                </c:pt>
                <c:pt idx="29">
                  <c:v>8.5</c:v>
                </c:pt>
                <c:pt idx="30">
                  <c:v>9.1</c:v>
                </c:pt>
                <c:pt idx="31">
                  <c:v>9.1999999999999993</c:v>
                </c:pt>
                <c:pt idx="32">
                  <c:v>9.6</c:v>
                </c:pt>
                <c:pt idx="33">
                  <c:v>9.9</c:v>
                </c:pt>
                <c:pt idx="34">
                  <c:v>10</c:v>
                </c:pt>
                <c:pt idx="35">
                  <c:v>10.6</c:v>
                </c:pt>
                <c:pt idx="36">
                  <c:v>10.8</c:v>
                </c:pt>
                <c:pt idx="37">
                  <c:v>10.8</c:v>
                </c:pt>
                <c:pt idx="38">
                  <c:v>10.9</c:v>
                </c:pt>
                <c:pt idx="39">
                  <c:v>10.9</c:v>
                </c:pt>
                <c:pt idx="40">
                  <c:v>11.2</c:v>
                </c:pt>
                <c:pt idx="41">
                  <c:v>11.8</c:v>
                </c:pt>
                <c:pt idx="42">
                  <c:v>11.9</c:v>
                </c:pt>
                <c:pt idx="43">
                  <c:v>13.2</c:v>
                </c:pt>
                <c:pt idx="44">
                  <c:v>13.5</c:v>
                </c:pt>
                <c:pt idx="45">
                  <c:v>13.8</c:v>
                </c:pt>
                <c:pt idx="46">
                  <c:v>15.2</c:v>
                </c:pt>
                <c:pt idx="47">
                  <c:v>17.5</c:v>
                </c:pt>
                <c:pt idx="48">
                  <c:v>17.600000000000001</c:v>
                </c:pt>
                <c:pt idx="49">
                  <c:v>17.8</c:v>
                </c:pt>
                <c:pt idx="50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FF-6F4B-8244-7F217C8C9996}"/>
            </c:ext>
          </c:extLst>
        </c:ser>
        <c:ser>
          <c:idx val="1"/>
          <c:order val="3"/>
          <c:tx>
            <c:v>TN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Agreement.OvCa!$C$15:$C$70</c:f>
              <c:numCache>
                <c:formatCode>General</c:formatCode>
                <c:ptCount val="56"/>
                <c:pt idx="0">
                  <c:v>2</c:v>
                </c:pt>
                <c:pt idx="1">
                  <c:v>12</c:v>
                </c:pt>
                <c:pt idx="2">
                  <c:v>1</c:v>
                </c:pt>
                <c:pt idx="3">
                  <c:v>9</c:v>
                </c:pt>
                <c:pt idx="4" formatCode="0">
                  <c:v>20</c:v>
                </c:pt>
                <c:pt idx="5" formatCode="0">
                  <c:v>19</c:v>
                </c:pt>
                <c:pt idx="6">
                  <c:v>4</c:v>
                </c:pt>
                <c:pt idx="7">
                  <c:v>14</c:v>
                </c:pt>
                <c:pt idx="8">
                  <c:v>2</c:v>
                </c:pt>
                <c:pt idx="9">
                  <c:v>10</c:v>
                </c:pt>
                <c:pt idx="10">
                  <c:v>21</c:v>
                </c:pt>
                <c:pt idx="11">
                  <c:v>16</c:v>
                </c:pt>
                <c:pt idx="12">
                  <c:v>15</c:v>
                </c:pt>
                <c:pt idx="13">
                  <c:v>28</c:v>
                </c:pt>
                <c:pt idx="14">
                  <c:v>14</c:v>
                </c:pt>
                <c:pt idx="15">
                  <c:v>20</c:v>
                </c:pt>
                <c:pt idx="16">
                  <c:v>36</c:v>
                </c:pt>
                <c:pt idx="17">
                  <c:v>15</c:v>
                </c:pt>
                <c:pt idx="18">
                  <c:v>10</c:v>
                </c:pt>
                <c:pt idx="19">
                  <c:v>17</c:v>
                </c:pt>
                <c:pt idx="20">
                  <c:v>19</c:v>
                </c:pt>
                <c:pt idx="21" formatCode="0.0">
                  <c:v>29</c:v>
                </c:pt>
                <c:pt idx="22">
                  <c:v>30</c:v>
                </c:pt>
                <c:pt idx="23">
                  <c:v>27</c:v>
                </c:pt>
                <c:pt idx="24">
                  <c:v>29</c:v>
                </c:pt>
                <c:pt idx="25">
                  <c:v>19</c:v>
                </c:pt>
                <c:pt idx="26">
                  <c:v>20</c:v>
                </c:pt>
                <c:pt idx="27">
                  <c:v>25</c:v>
                </c:pt>
                <c:pt idx="28">
                  <c:v>35</c:v>
                </c:pt>
                <c:pt idx="29">
                  <c:v>28</c:v>
                </c:pt>
                <c:pt idx="30" formatCode="0">
                  <c:v>25</c:v>
                </c:pt>
                <c:pt idx="31">
                  <c:v>36</c:v>
                </c:pt>
                <c:pt idx="32">
                  <c:v>34</c:v>
                </c:pt>
                <c:pt idx="33">
                  <c:v>20</c:v>
                </c:pt>
                <c:pt idx="34">
                  <c:v>28</c:v>
                </c:pt>
                <c:pt idx="35">
                  <c:v>23</c:v>
                </c:pt>
                <c:pt idx="36">
                  <c:v>38</c:v>
                </c:pt>
                <c:pt idx="37" formatCode="0">
                  <c:v>17</c:v>
                </c:pt>
                <c:pt idx="38" formatCode="0">
                  <c:v>29</c:v>
                </c:pt>
                <c:pt idx="39">
                  <c:v>33</c:v>
                </c:pt>
                <c:pt idx="40">
                  <c:v>16</c:v>
                </c:pt>
                <c:pt idx="41">
                  <c:v>39</c:v>
                </c:pt>
                <c:pt idx="42">
                  <c:v>34</c:v>
                </c:pt>
                <c:pt idx="43">
                  <c:v>31</c:v>
                </c:pt>
                <c:pt idx="44">
                  <c:v>35</c:v>
                </c:pt>
                <c:pt idx="45">
                  <c:v>36</c:v>
                </c:pt>
                <c:pt idx="46">
                  <c:v>21</c:v>
                </c:pt>
                <c:pt idx="47">
                  <c:v>29</c:v>
                </c:pt>
                <c:pt idx="48">
                  <c:v>13</c:v>
                </c:pt>
                <c:pt idx="49">
                  <c:v>12</c:v>
                </c:pt>
                <c:pt idx="50">
                  <c:v>20</c:v>
                </c:pt>
                <c:pt idx="51">
                  <c:v>38</c:v>
                </c:pt>
                <c:pt idx="52">
                  <c:v>3</c:v>
                </c:pt>
                <c:pt idx="53">
                  <c:v>38</c:v>
                </c:pt>
                <c:pt idx="54">
                  <c:v>25</c:v>
                </c:pt>
                <c:pt idx="55">
                  <c:v>31</c:v>
                </c:pt>
              </c:numCache>
            </c:numRef>
          </c:xVal>
          <c:yVal>
            <c:numRef>
              <c:f>Agreement.OvCa!$B$15:$B$70</c:f>
              <c:numCache>
                <c:formatCode>General</c:formatCode>
                <c:ptCount val="56"/>
                <c:pt idx="0">
                  <c:v>-18.600000000000001</c:v>
                </c:pt>
                <c:pt idx="1">
                  <c:v>-17.7</c:v>
                </c:pt>
                <c:pt idx="2">
                  <c:v>-17.5</c:v>
                </c:pt>
                <c:pt idx="3">
                  <c:v>-17.2</c:v>
                </c:pt>
                <c:pt idx="4">
                  <c:v>-15.7</c:v>
                </c:pt>
                <c:pt idx="5">
                  <c:v>-15.7</c:v>
                </c:pt>
                <c:pt idx="6">
                  <c:v>-15.1</c:v>
                </c:pt>
                <c:pt idx="7">
                  <c:v>-13.3</c:v>
                </c:pt>
                <c:pt idx="8">
                  <c:v>-13.2</c:v>
                </c:pt>
                <c:pt idx="9">
                  <c:v>-12.9</c:v>
                </c:pt>
                <c:pt idx="10">
                  <c:v>-12.7</c:v>
                </c:pt>
                <c:pt idx="11">
                  <c:v>-12</c:v>
                </c:pt>
                <c:pt idx="12">
                  <c:v>-12</c:v>
                </c:pt>
                <c:pt idx="13">
                  <c:v>-11.2</c:v>
                </c:pt>
                <c:pt idx="14">
                  <c:v>-11.1</c:v>
                </c:pt>
                <c:pt idx="15">
                  <c:v>-11</c:v>
                </c:pt>
                <c:pt idx="16">
                  <c:v>-10.8</c:v>
                </c:pt>
                <c:pt idx="17">
                  <c:v>-10.6</c:v>
                </c:pt>
                <c:pt idx="18">
                  <c:v>-9.1999999999999993</c:v>
                </c:pt>
                <c:pt idx="19">
                  <c:v>-9</c:v>
                </c:pt>
                <c:pt idx="20">
                  <c:v>-8.8000000000000007</c:v>
                </c:pt>
                <c:pt idx="21">
                  <c:v>-8.1999999999999993</c:v>
                </c:pt>
                <c:pt idx="22">
                  <c:v>-8</c:v>
                </c:pt>
                <c:pt idx="23">
                  <c:v>-7.6</c:v>
                </c:pt>
                <c:pt idx="24">
                  <c:v>-7.6</c:v>
                </c:pt>
                <c:pt idx="25">
                  <c:v>-7.4</c:v>
                </c:pt>
                <c:pt idx="26">
                  <c:v>-6.8</c:v>
                </c:pt>
                <c:pt idx="27">
                  <c:v>-6.8</c:v>
                </c:pt>
                <c:pt idx="28">
                  <c:v>-6.3</c:v>
                </c:pt>
                <c:pt idx="29">
                  <c:v>-6.3</c:v>
                </c:pt>
                <c:pt idx="30">
                  <c:v>-6.2</c:v>
                </c:pt>
                <c:pt idx="31">
                  <c:v>-5.7</c:v>
                </c:pt>
                <c:pt idx="32">
                  <c:v>-5.5</c:v>
                </c:pt>
                <c:pt idx="33">
                  <c:v>-5.4</c:v>
                </c:pt>
                <c:pt idx="34">
                  <c:v>-5.2</c:v>
                </c:pt>
                <c:pt idx="35">
                  <c:v>-5</c:v>
                </c:pt>
                <c:pt idx="36">
                  <c:v>-4.7</c:v>
                </c:pt>
                <c:pt idx="37">
                  <c:v>-4.5999999999999996</c:v>
                </c:pt>
                <c:pt idx="38">
                  <c:v>-4.5999999999999996</c:v>
                </c:pt>
                <c:pt idx="39">
                  <c:v>-4.5999999999999996</c:v>
                </c:pt>
                <c:pt idx="40">
                  <c:v>-4.5999999999999996</c:v>
                </c:pt>
                <c:pt idx="41">
                  <c:v>-4.5</c:v>
                </c:pt>
                <c:pt idx="42">
                  <c:v>-4.3</c:v>
                </c:pt>
                <c:pt idx="43">
                  <c:v>-4</c:v>
                </c:pt>
                <c:pt idx="44">
                  <c:v>-2.9</c:v>
                </c:pt>
                <c:pt idx="45">
                  <c:v>-2.8</c:v>
                </c:pt>
                <c:pt idx="46">
                  <c:v>-2.5</c:v>
                </c:pt>
                <c:pt idx="47">
                  <c:v>-4.0999999999999996</c:v>
                </c:pt>
                <c:pt idx="48">
                  <c:v>-7.1</c:v>
                </c:pt>
                <c:pt idx="49">
                  <c:v>-10.8</c:v>
                </c:pt>
                <c:pt idx="50">
                  <c:v>-3.9</c:v>
                </c:pt>
                <c:pt idx="51">
                  <c:v>-4.9000000000000004</c:v>
                </c:pt>
                <c:pt idx="52">
                  <c:v>-9</c:v>
                </c:pt>
                <c:pt idx="53">
                  <c:v>-4.9000000000000004</c:v>
                </c:pt>
                <c:pt idx="54">
                  <c:v>-1.4</c:v>
                </c:pt>
                <c:pt idx="55">
                  <c:v>-2.7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FF-6F4B-8244-7F217C8C9996}"/>
            </c:ext>
          </c:extLst>
        </c:ser>
        <c:ser>
          <c:idx val="4"/>
          <c:order val="4"/>
          <c:tx>
            <c:v>Thresholds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x"/>
            <c:errBarType val="both"/>
            <c:errValType val="fixedVal"/>
            <c:noEndCap val="1"/>
            <c:val val="2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plus"/>
            <c:errValType val="fixedVal"/>
            <c:noEndCap val="1"/>
            <c:val val="4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Agreement.OvCa!$C$137</c:f>
              <c:numCache>
                <c:formatCode>General</c:formatCode>
                <c:ptCount val="1"/>
                <c:pt idx="0">
                  <c:v>42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-20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CFF-6F4B-8244-7F217C8C9996}"/>
            </c:ext>
          </c:extLst>
        </c:ser>
        <c:ser>
          <c:idx val="5"/>
          <c:order val="5"/>
          <c:tx>
            <c:v>Trend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rgbClr val="76717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Agreement.OvCa!$C$2:$C$133</c:f>
              <c:numCache>
                <c:formatCode>General</c:formatCode>
                <c:ptCount val="132"/>
                <c:pt idx="0">
                  <c:v>48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  <c:pt idx="4">
                  <c:v>49</c:v>
                </c:pt>
                <c:pt idx="5">
                  <c:v>25</c:v>
                </c:pt>
                <c:pt idx="6">
                  <c:v>40</c:v>
                </c:pt>
                <c:pt idx="7">
                  <c:v>31</c:v>
                </c:pt>
                <c:pt idx="8">
                  <c:v>37</c:v>
                </c:pt>
                <c:pt idx="9">
                  <c:v>27</c:v>
                </c:pt>
                <c:pt idx="10">
                  <c:v>41</c:v>
                </c:pt>
                <c:pt idx="11">
                  <c:v>41</c:v>
                </c:pt>
                <c:pt idx="12">
                  <c:v>22</c:v>
                </c:pt>
                <c:pt idx="13">
                  <c:v>2</c:v>
                </c:pt>
                <c:pt idx="14">
                  <c:v>12</c:v>
                </c:pt>
                <c:pt idx="15">
                  <c:v>1</c:v>
                </c:pt>
                <c:pt idx="16">
                  <c:v>9</c:v>
                </c:pt>
                <c:pt idx="17" formatCode="0">
                  <c:v>20</c:v>
                </c:pt>
                <c:pt idx="18" formatCode="0">
                  <c:v>19</c:v>
                </c:pt>
                <c:pt idx="19">
                  <c:v>4</c:v>
                </c:pt>
                <c:pt idx="20">
                  <c:v>14</c:v>
                </c:pt>
                <c:pt idx="21">
                  <c:v>2</c:v>
                </c:pt>
                <c:pt idx="22">
                  <c:v>10</c:v>
                </c:pt>
                <c:pt idx="23">
                  <c:v>21</c:v>
                </c:pt>
                <c:pt idx="24">
                  <c:v>16</c:v>
                </c:pt>
                <c:pt idx="25">
                  <c:v>15</c:v>
                </c:pt>
                <c:pt idx="26">
                  <c:v>28</c:v>
                </c:pt>
                <c:pt idx="27">
                  <c:v>14</c:v>
                </c:pt>
                <c:pt idx="28">
                  <c:v>20</c:v>
                </c:pt>
                <c:pt idx="29">
                  <c:v>36</c:v>
                </c:pt>
                <c:pt idx="30">
                  <c:v>15</c:v>
                </c:pt>
                <c:pt idx="31">
                  <c:v>10</c:v>
                </c:pt>
                <c:pt idx="32">
                  <c:v>17</c:v>
                </c:pt>
                <c:pt idx="33">
                  <c:v>19</c:v>
                </c:pt>
                <c:pt idx="34" formatCode="0.0">
                  <c:v>29</c:v>
                </c:pt>
                <c:pt idx="35">
                  <c:v>30</c:v>
                </c:pt>
                <c:pt idx="36">
                  <c:v>27</c:v>
                </c:pt>
                <c:pt idx="37">
                  <c:v>29</c:v>
                </c:pt>
                <c:pt idx="38">
                  <c:v>19</c:v>
                </c:pt>
                <c:pt idx="39">
                  <c:v>20</c:v>
                </c:pt>
                <c:pt idx="40">
                  <c:v>25</c:v>
                </c:pt>
                <c:pt idx="41">
                  <c:v>35</c:v>
                </c:pt>
                <c:pt idx="42">
                  <c:v>28</c:v>
                </c:pt>
                <c:pt idx="43" formatCode="0">
                  <c:v>25</c:v>
                </c:pt>
                <c:pt idx="44">
                  <c:v>36</c:v>
                </c:pt>
                <c:pt idx="45">
                  <c:v>34</c:v>
                </c:pt>
                <c:pt idx="46">
                  <c:v>20</c:v>
                </c:pt>
                <c:pt idx="47">
                  <c:v>28</c:v>
                </c:pt>
                <c:pt idx="48">
                  <c:v>23</c:v>
                </c:pt>
                <c:pt idx="49">
                  <c:v>38</c:v>
                </c:pt>
                <c:pt idx="50" formatCode="0">
                  <c:v>17</c:v>
                </c:pt>
                <c:pt idx="51" formatCode="0">
                  <c:v>29</c:v>
                </c:pt>
                <c:pt idx="52">
                  <c:v>33</c:v>
                </c:pt>
                <c:pt idx="53">
                  <c:v>16</c:v>
                </c:pt>
                <c:pt idx="54">
                  <c:v>39</c:v>
                </c:pt>
                <c:pt idx="55">
                  <c:v>34</c:v>
                </c:pt>
                <c:pt idx="56">
                  <c:v>31</c:v>
                </c:pt>
                <c:pt idx="57">
                  <c:v>35</c:v>
                </c:pt>
                <c:pt idx="58">
                  <c:v>36</c:v>
                </c:pt>
                <c:pt idx="59">
                  <c:v>21</c:v>
                </c:pt>
                <c:pt idx="60">
                  <c:v>29</c:v>
                </c:pt>
                <c:pt idx="61">
                  <c:v>13</c:v>
                </c:pt>
                <c:pt idx="62">
                  <c:v>12</c:v>
                </c:pt>
                <c:pt idx="63">
                  <c:v>20</c:v>
                </c:pt>
                <c:pt idx="64">
                  <c:v>38</c:v>
                </c:pt>
                <c:pt idx="65">
                  <c:v>3</c:v>
                </c:pt>
                <c:pt idx="66">
                  <c:v>38</c:v>
                </c:pt>
                <c:pt idx="67">
                  <c:v>25</c:v>
                </c:pt>
                <c:pt idx="68">
                  <c:v>31</c:v>
                </c:pt>
                <c:pt idx="69" formatCode="0">
                  <c:v>37</c:v>
                </c:pt>
                <c:pt idx="70">
                  <c:v>32</c:v>
                </c:pt>
                <c:pt idx="71">
                  <c:v>65</c:v>
                </c:pt>
                <c:pt idx="72">
                  <c:v>48</c:v>
                </c:pt>
                <c:pt idx="73">
                  <c:v>47</c:v>
                </c:pt>
                <c:pt idx="74">
                  <c:v>52</c:v>
                </c:pt>
                <c:pt idx="75" formatCode="0">
                  <c:v>56</c:v>
                </c:pt>
                <c:pt idx="76">
                  <c:v>73</c:v>
                </c:pt>
                <c:pt idx="77">
                  <c:v>54</c:v>
                </c:pt>
                <c:pt idx="78">
                  <c:v>44</c:v>
                </c:pt>
                <c:pt idx="79">
                  <c:v>48</c:v>
                </c:pt>
                <c:pt idx="80">
                  <c:v>39</c:v>
                </c:pt>
                <c:pt idx="81">
                  <c:v>57</c:v>
                </c:pt>
                <c:pt idx="82">
                  <c:v>46</c:v>
                </c:pt>
                <c:pt idx="83">
                  <c:v>52</c:v>
                </c:pt>
                <c:pt idx="84">
                  <c:v>54</c:v>
                </c:pt>
                <c:pt idx="85">
                  <c:v>56</c:v>
                </c:pt>
                <c:pt idx="86">
                  <c:v>62</c:v>
                </c:pt>
                <c:pt idx="87">
                  <c:v>44</c:v>
                </c:pt>
                <c:pt idx="88">
                  <c:v>53</c:v>
                </c:pt>
                <c:pt idx="89" formatCode="0">
                  <c:v>66</c:v>
                </c:pt>
                <c:pt idx="90" formatCode="0">
                  <c:v>51</c:v>
                </c:pt>
                <c:pt idx="91">
                  <c:v>64</c:v>
                </c:pt>
                <c:pt idx="92">
                  <c:v>82</c:v>
                </c:pt>
                <c:pt idx="93">
                  <c:v>60</c:v>
                </c:pt>
                <c:pt idx="94">
                  <c:v>49</c:v>
                </c:pt>
                <c:pt idx="95">
                  <c:v>69</c:v>
                </c:pt>
                <c:pt idx="96">
                  <c:v>82</c:v>
                </c:pt>
                <c:pt idx="97">
                  <c:v>54</c:v>
                </c:pt>
                <c:pt idx="98">
                  <c:v>62</c:v>
                </c:pt>
                <c:pt idx="99">
                  <c:v>67</c:v>
                </c:pt>
                <c:pt idx="100">
                  <c:v>55</c:v>
                </c:pt>
                <c:pt idx="101">
                  <c:v>57</c:v>
                </c:pt>
                <c:pt idx="102">
                  <c:v>73</c:v>
                </c:pt>
                <c:pt idx="103">
                  <c:v>80</c:v>
                </c:pt>
                <c:pt idx="104">
                  <c:v>70</c:v>
                </c:pt>
                <c:pt idx="105">
                  <c:v>57</c:v>
                </c:pt>
                <c:pt idx="106" formatCode="0">
                  <c:v>63</c:v>
                </c:pt>
                <c:pt idx="107">
                  <c:v>55</c:v>
                </c:pt>
                <c:pt idx="108">
                  <c:v>71</c:v>
                </c:pt>
                <c:pt idx="109">
                  <c:v>66</c:v>
                </c:pt>
                <c:pt idx="110">
                  <c:v>74</c:v>
                </c:pt>
                <c:pt idx="111">
                  <c:v>62</c:v>
                </c:pt>
                <c:pt idx="112" formatCode="0">
                  <c:v>62</c:v>
                </c:pt>
                <c:pt idx="113">
                  <c:v>66</c:v>
                </c:pt>
                <c:pt idx="114">
                  <c:v>77</c:v>
                </c:pt>
                <c:pt idx="115">
                  <c:v>65</c:v>
                </c:pt>
                <c:pt idx="116">
                  <c:v>81</c:v>
                </c:pt>
                <c:pt idx="117">
                  <c:v>61</c:v>
                </c:pt>
                <c:pt idx="118">
                  <c:v>66</c:v>
                </c:pt>
                <c:pt idx="119">
                  <c:v>62</c:v>
                </c:pt>
                <c:pt idx="120">
                  <c:v>72</c:v>
                </c:pt>
                <c:pt idx="121">
                  <c:v>62</c:v>
                </c:pt>
                <c:pt idx="122">
                  <c:v>66</c:v>
                </c:pt>
                <c:pt idx="123">
                  <c:v>75</c:v>
                </c:pt>
                <c:pt idx="124">
                  <c:v>85</c:v>
                </c:pt>
                <c:pt idx="125">
                  <c:v>82</c:v>
                </c:pt>
                <c:pt idx="126">
                  <c:v>73</c:v>
                </c:pt>
                <c:pt idx="127">
                  <c:v>65</c:v>
                </c:pt>
                <c:pt idx="128">
                  <c:v>86</c:v>
                </c:pt>
                <c:pt idx="129">
                  <c:v>79</c:v>
                </c:pt>
                <c:pt idx="130">
                  <c:v>90</c:v>
                </c:pt>
                <c:pt idx="131">
                  <c:v>68</c:v>
                </c:pt>
              </c:numCache>
            </c:numRef>
          </c:xVal>
          <c:yVal>
            <c:numRef>
              <c:f>Agreement.OvCa!$B$2:$B$133</c:f>
              <c:numCache>
                <c:formatCode>General</c:formatCode>
                <c:ptCount val="132"/>
                <c:pt idx="0">
                  <c:v>-11.3</c:v>
                </c:pt>
                <c:pt idx="1">
                  <c:v>-4.7</c:v>
                </c:pt>
                <c:pt idx="2">
                  <c:v>-4.3</c:v>
                </c:pt>
                <c:pt idx="3">
                  <c:v>-5.3</c:v>
                </c:pt>
                <c:pt idx="4">
                  <c:v>-0.7</c:v>
                </c:pt>
                <c:pt idx="5">
                  <c:v>1.3</c:v>
                </c:pt>
                <c:pt idx="6">
                  <c:v>5.0999999999999996</c:v>
                </c:pt>
                <c:pt idx="7">
                  <c:v>1.3</c:v>
                </c:pt>
                <c:pt idx="8">
                  <c:v>1.3</c:v>
                </c:pt>
                <c:pt idx="9">
                  <c:v>2.1</c:v>
                </c:pt>
                <c:pt idx="10">
                  <c:v>3.4</c:v>
                </c:pt>
                <c:pt idx="11">
                  <c:v>6.8</c:v>
                </c:pt>
                <c:pt idx="12">
                  <c:v>2.8</c:v>
                </c:pt>
                <c:pt idx="13">
                  <c:v>-18.600000000000001</c:v>
                </c:pt>
                <c:pt idx="14">
                  <c:v>-17.7</c:v>
                </c:pt>
                <c:pt idx="15">
                  <c:v>-17.5</c:v>
                </c:pt>
                <c:pt idx="16">
                  <c:v>-17.2</c:v>
                </c:pt>
                <c:pt idx="17">
                  <c:v>-15.7</c:v>
                </c:pt>
                <c:pt idx="18">
                  <c:v>-15.7</c:v>
                </c:pt>
                <c:pt idx="19">
                  <c:v>-15.1</c:v>
                </c:pt>
                <c:pt idx="20">
                  <c:v>-13.3</c:v>
                </c:pt>
                <c:pt idx="21">
                  <c:v>-13.2</c:v>
                </c:pt>
                <c:pt idx="22">
                  <c:v>-12.9</c:v>
                </c:pt>
                <c:pt idx="23">
                  <c:v>-12.7</c:v>
                </c:pt>
                <c:pt idx="24">
                  <c:v>-12</c:v>
                </c:pt>
                <c:pt idx="25">
                  <c:v>-12</c:v>
                </c:pt>
                <c:pt idx="26">
                  <c:v>-11.2</c:v>
                </c:pt>
                <c:pt idx="27">
                  <c:v>-11.1</c:v>
                </c:pt>
                <c:pt idx="28">
                  <c:v>-11</c:v>
                </c:pt>
                <c:pt idx="29">
                  <c:v>-10.8</c:v>
                </c:pt>
                <c:pt idx="30">
                  <c:v>-10.6</c:v>
                </c:pt>
                <c:pt idx="31">
                  <c:v>-9.1999999999999993</c:v>
                </c:pt>
                <c:pt idx="32">
                  <c:v>-9</c:v>
                </c:pt>
                <c:pt idx="33">
                  <c:v>-8.8000000000000007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-7.6</c:v>
                </c:pt>
                <c:pt idx="37">
                  <c:v>-7.6</c:v>
                </c:pt>
                <c:pt idx="38">
                  <c:v>-7.4</c:v>
                </c:pt>
                <c:pt idx="39">
                  <c:v>-6.8</c:v>
                </c:pt>
                <c:pt idx="40">
                  <c:v>-6.8</c:v>
                </c:pt>
                <c:pt idx="41">
                  <c:v>-6.3</c:v>
                </c:pt>
                <c:pt idx="42">
                  <c:v>-6.3</c:v>
                </c:pt>
                <c:pt idx="43">
                  <c:v>-6.2</c:v>
                </c:pt>
                <c:pt idx="44">
                  <c:v>-5.7</c:v>
                </c:pt>
                <c:pt idx="45">
                  <c:v>-5.5</c:v>
                </c:pt>
                <c:pt idx="46">
                  <c:v>-5.4</c:v>
                </c:pt>
                <c:pt idx="47">
                  <c:v>-5.2</c:v>
                </c:pt>
                <c:pt idx="48">
                  <c:v>-5</c:v>
                </c:pt>
                <c:pt idx="49">
                  <c:v>-4.7</c:v>
                </c:pt>
                <c:pt idx="50">
                  <c:v>-4.5999999999999996</c:v>
                </c:pt>
                <c:pt idx="51">
                  <c:v>-4.5999999999999996</c:v>
                </c:pt>
                <c:pt idx="52">
                  <c:v>-4.5999999999999996</c:v>
                </c:pt>
                <c:pt idx="53">
                  <c:v>-4.5999999999999996</c:v>
                </c:pt>
                <c:pt idx="54">
                  <c:v>-4.5</c:v>
                </c:pt>
                <c:pt idx="55">
                  <c:v>-4.3</c:v>
                </c:pt>
                <c:pt idx="56">
                  <c:v>-4</c:v>
                </c:pt>
                <c:pt idx="57">
                  <c:v>-2.9</c:v>
                </c:pt>
                <c:pt idx="58">
                  <c:v>-2.8</c:v>
                </c:pt>
                <c:pt idx="59">
                  <c:v>-2.5</c:v>
                </c:pt>
                <c:pt idx="60">
                  <c:v>-4.0999999999999996</c:v>
                </c:pt>
                <c:pt idx="61">
                  <c:v>-7.1</c:v>
                </c:pt>
                <c:pt idx="62">
                  <c:v>-10.8</c:v>
                </c:pt>
                <c:pt idx="63">
                  <c:v>-3.9</c:v>
                </c:pt>
                <c:pt idx="64">
                  <c:v>-4.9000000000000004</c:v>
                </c:pt>
                <c:pt idx="65">
                  <c:v>-9</c:v>
                </c:pt>
                <c:pt idx="66">
                  <c:v>-4.9000000000000004</c:v>
                </c:pt>
                <c:pt idx="67">
                  <c:v>-1.4</c:v>
                </c:pt>
                <c:pt idx="68">
                  <c:v>-2.7</c:v>
                </c:pt>
                <c:pt idx="69">
                  <c:v>-3.8</c:v>
                </c:pt>
                <c:pt idx="70">
                  <c:v>-2.1</c:v>
                </c:pt>
                <c:pt idx="71" formatCode="0.0">
                  <c:v>-1.5</c:v>
                </c:pt>
                <c:pt idx="72">
                  <c:v>-0.5</c:v>
                </c:pt>
                <c:pt idx="73" formatCode="0.0">
                  <c:v>-0.4</c:v>
                </c:pt>
                <c:pt idx="74" formatCode="0.0">
                  <c:v>-0.4</c:v>
                </c:pt>
                <c:pt idx="75">
                  <c:v>0</c:v>
                </c:pt>
                <c:pt idx="76">
                  <c:v>0</c:v>
                </c:pt>
                <c:pt idx="77" formatCode="0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0.3</c:v>
                </c:pt>
                <c:pt idx="83">
                  <c:v>0.5</c:v>
                </c:pt>
                <c:pt idx="84">
                  <c:v>1</c:v>
                </c:pt>
                <c:pt idx="85">
                  <c:v>1.2</c:v>
                </c:pt>
                <c:pt idx="86">
                  <c:v>1.5</c:v>
                </c:pt>
                <c:pt idx="87">
                  <c:v>2.5</c:v>
                </c:pt>
                <c:pt idx="88">
                  <c:v>2.6</c:v>
                </c:pt>
                <c:pt idx="89">
                  <c:v>2.7</c:v>
                </c:pt>
                <c:pt idx="90">
                  <c:v>3.2</c:v>
                </c:pt>
                <c:pt idx="91">
                  <c:v>4.5</c:v>
                </c:pt>
                <c:pt idx="92">
                  <c:v>4.7</c:v>
                </c:pt>
                <c:pt idx="93">
                  <c:v>4.7</c:v>
                </c:pt>
                <c:pt idx="94">
                  <c:v>5.2</c:v>
                </c:pt>
                <c:pt idx="95">
                  <c:v>5.3</c:v>
                </c:pt>
                <c:pt idx="96">
                  <c:v>5.5</c:v>
                </c:pt>
                <c:pt idx="97">
                  <c:v>5.6</c:v>
                </c:pt>
                <c:pt idx="98">
                  <c:v>6.4</c:v>
                </c:pt>
                <c:pt idx="99">
                  <c:v>6.8</c:v>
                </c:pt>
                <c:pt idx="100">
                  <c:v>6.9</c:v>
                </c:pt>
                <c:pt idx="101">
                  <c:v>7.1</c:v>
                </c:pt>
                <c:pt idx="102">
                  <c:v>7.7</c:v>
                </c:pt>
                <c:pt idx="103">
                  <c:v>7.7</c:v>
                </c:pt>
                <c:pt idx="104">
                  <c:v>7.9</c:v>
                </c:pt>
                <c:pt idx="105">
                  <c:v>8</c:v>
                </c:pt>
                <c:pt idx="106">
                  <c:v>8.1</c:v>
                </c:pt>
                <c:pt idx="107">
                  <c:v>8.1999999999999993</c:v>
                </c:pt>
                <c:pt idx="108">
                  <c:v>8.3000000000000007</c:v>
                </c:pt>
                <c:pt idx="109">
                  <c:v>8.4</c:v>
                </c:pt>
                <c:pt idx="110">
                  <c:v>8.5</c:v>
                </c:pt>
                <c:pt idx="111">
                  <c:v>9.1</c:v>
                </c:pt>
                <c:pt idx="112">
                  <c:v>9.1999999999999993</c:v>
                </c:pt>
                <c:pt idx="113">
                  <c:v>9.6</c:v>
                </c:pt>
                <c:pt idx="114">
                  <c:v>9.9</c:v>
                </c:pt>
                <c:pt idx="115">
                  <c:v>10</c:v>
                </c:pt>
                <c:pt idx="116">
                  <c:v>10.6</c:v>
                </c:pt>
                <c:pt idx="117">
                  <c:v>10.8</c:v>
                </c:pt>
                <c:pt idx="118">
                  <c:v>10.8</c:v>
                </c:pt>
                <c:pt idx="119">
                  <c:v>10.9</c:v>
                </c:pt>
                <c:pt idx="120">
                  <c:v>10.9</c:v>
                </c:pt>
                <c:pt idx="121">
                  <c:v>11.2</c:v>
                </c:pt>
                <c:pt idx="122">
                  <c:v>11.8</c:v>
                </c:pt>
                <c:pt idx="123">
                  <c:v>11.9</c:v>
                </c:pt>
                <c:pt idx="124">
                  <c:v>13.2</c:v>
                </c:pt>
                <c:pt idx="125">
                  <c:v>13.5</c:v>
                </c:pt>
                <c:pt idx="126">
                  <c:v>13.8</c:v>
                </c:pt>
                <c:pt idx="127">
                  <c:v>15.2</c:v>
                </c:pt>
                <c:pt idx="128">
                  <c:v>17.5</c:v>
                </c:pt>
                <c:pt idx="129">
                  <c:v>17.600000000000001</c:v>
                </c:pt>
                <c:pt idx="130">
                  <c:v>17.8</c:v>
                </c:pt>
                <c:pt idx="131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FF-6F4B-8244-7F217C8C9996}"/>
            </c:ext>
          </c:extLst>
        </c:ser>
        <c:ser>
          <c:idx val="6"/>
          <c:order val="6"/>
          <c:tx>
            <c:v>Recovered TP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A32A56"/>
              </a:solidFill>
              <a:ln w="9525">
                <a:solidFill>
                  <a:srgbClr val="A32A56"/>
                </a:solidFill>
              </a:ln>
              <a:effectLst/>
            </c:spPr>
          </c:marker>
          <c:dLbls>
            <c:delete val="1"/>
          </c:dLbls>
          <c:xVal>
            <c:numRef>
              <c:f>Agreement.OvCa!$C$71:$C$82</c:f>
              <c:numCache>
                <c:formatCode>General</c:formatCode>
                <c:ptCount val="12"/>
                <c:pt idx="0" formatCode="0">
                  <c:v>37</c:v>
                </c:pt>
                <c:pt idx="1">
                  <c:v>32</c:v>
                </c:pt>
                <c:pt idx="2">
                  <c:v>65</c:v>
                </c:pt>
                <c:pt idx="3">
                  <c:v>48</c:v>
                </c:pt>
                <c:pt idx="4">
                  <c:v>47</c:v>
                </c:pt>
                <c:pt idx="5">
                  <c:v>52</c:v>
                </c:pt>
                <c:pt idx="6" formatCode="0">
                  <c:v>56</c:v>
                </c:pt>
                <c:pt idx="7">
                  <c:v>73</c:v>
                </c:pt>
                <c:pt idx="8">
                  <c:v>54</c:v>
                </c:pt>
                <c:pt idx="9">
                  <c:v>44</c:v>
                </c:pt>
                <c:pt idx="10">
                  <c:v>48</c:v>
                </c:pt>
                <c:pt idx="11">
                  <c:v>39</c:v>
                </c:pt>
              </c:numCache>
            </c:numRef>
          </c:xVal>
          <c:yVal>
            <c:numRef>
              <c:f>Agreement.OvCa!$B$71:$B$82</c:f>
              <c:numCache>
                <c:formatCode>General</c:formatCode>
                <c:ptCount val="12"/>
                <c:pt idx="0">
                  <c:v>-3.8</c:v>
                </c:pt>
                <c:pt idx="1">
                  <c:v>-2.1</c:v>
                </c:pt>
                <c:pt idx="2" formatCode="0.0">
                  <c:v>-1.5</c:v>
                </c:pt>
                <c:pt idx="3">
                  <c:v>-0.5</c:v>
                </c:pt>
                <c:pt idx="4" formatCode="0.0">
                  <c:v>-0.4</c:v>
                </c:pt>
                <c:pt idx="5" formatCode="0.0">
                  <c:v>-0.4</c:v>
                </c:pt>
                <c:pt idx="6">
                  <c:v>0</c:v>
                </c:pt>
                <c:pt idx="7">
                  <c:v>0</c:v>
                </c:pt>
                <c:pt idx="8" formatCode="0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FF-6F4B-8244-7F217C8C9996}"/>
            </c:ext>
          </c:extLst>
        </c:ser>
        <c:ser>
          <c:idx val="8"/>
          <c:order val="7"/>
          <c:tx>
            <c:v>FP.Ex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Agreement.OvCa!$C$9:$C$14</c:f>
              <c:numCache>
                <c:formatCode>General</c:formatCode>
                <c:ptCount val="6"/>
                <c:pt idx="0">
                  <c:v>31</c:v>
                </c:pt>
                <c:pt idx="1">
                  <c:v>37</c:v>
                </c:pt>
                <c:pt idx="2">
                  <c:v>27</c:v>
                </c:pt>
                <c:pt idx="3">
                  <c:v>41</c:v>
                </c:pt>
                <c:pt idx="4">
                  <c:v>41</c:v>
                </c:pt>
                <c:pt idx="5">
                  <c:v>22</c:v>
                </c:pt>
              </c:numCache>
            </c:numRef>
          </c:xVal>
          <c:yVal>
            <c:numRef>
              <c:f>Agreement.OvCa!$B$9:$B$14</c:f>
              <c:numCache>
                <c:formatCode>General</c:formatCode>
                <c:ptCount val="6"/>
                <c:pt idx="0">
                  <c:v>1.3</c:v>
                </c:pt>
                <c:pt idx="1">
                  <c:v>1.3</c:v>
                </c:pt>
                <c:pt idx="2">
                  <c:v>2.1</c:v>
                </c:pt>
                <c:pt idx="3">
                  <c:v>3.4</c:v>
                </c:pt>
                <c:pt idx="4">
                  <c:v>6.8</c:v>
                </c:pt>
                <c:pt idx="5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0-1A48-A8DD-78CC4E654869}"/>
            </c:ext>
          </c:extLst>
        </c:ser>
        <c:ser>
          <c:idx val="9"/>
          <c:order val="8"/>
          <c:tx>
            <c:v>FN.Ex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Agreement.OvCa!$C$6</c:f>
              <c:numCache>
                <c:formatCode>General</c:formatCode>
                <c:ptCount val="1"/>
                <c:pt idx="0">
                  <c:v>49</c:v>
                </c:pt>
              </c:numCache>
            </c:numRef>
          </c:xVal>
          <c:yVal>
            <c:numRef>
              <c:f>Agreement.OvCa!$B$6</c:f>
              <c:numCache>
                <c:formatCode>General</c:formatCode>
                <c:ptCount val="1"/>
                <c:pt idx="0">
                  <c:v>-0.7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10-1A48-A8DD-78CC4E6548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44193455"/>
        <c:axId val="1903290527"/>
      </c:scatterChart>
      <c:valAx>
        <c:axId val="1044193455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 i="0">
                    <a:latin typeface="Arial" panose="020B0604020202020204" pitchFamily="34" charset="0"/>
                    <a:cs typeface="Arial" panose="020B0604020202020204" pitchFamily="34" charset="0"/>
                  </a:rPr>
                  <a:t>Myriad myChoice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90527"/>
        <c:crosses val="autoZero"/>
        <c:crossBetween val="midCat"/>
      </c:valAx>
      <c:valAx>
        <c:axId val="1903290527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1" i="0">
                    <a:latin typeface="Arial" panose="020B0604020202020204" pitchFamily="34" charset="0"/>
                    <a:cs typeface="Arial" panose="020B0604020202020204" pitchFamily="34" charset="0"/>
                  </a:rPr>
                  <a:t>SOPHiA HRD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93455"/>
        <c:crossesAt val="-20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73D082-0BB8-454B-B1AE-A9BDA2F830D8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D6DD51A-BD0C-7DBA-51BC-EC460E15AA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396814_GI.jpg" TargetMode="External"/><Relationship Id="rId21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373_GI.jpg" TargetMode="External"/><Relationship Id="rId42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791_GI.jpg" TargetMode="External"/><Relationship Id="rId47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7890_GI.jpg" TargetMode="External"/><Relationship Id="rId63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61405_GI.jpg" TargetMode="External"/><Relationship Id="rId68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40444_GI.jpg" TargetMode="External"/><Relationship Id="rId84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987_GI.jpg" TargetMode="External"/><Relationship Id="rId89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113_GI.jpg" TargetMode="External"/><Relationship Id="rId112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999_GI.jpg" TargetMode="External"/><Relationship Id="rId16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0978_GI.jpg" TargetMode="External"/><Relationship Id="rId107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834_GI.jpg" TargetMode="External"/><Relationship Id="rId11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890_GI.jpg" TargetMode="External"/><Relationship Id="rId32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656_GI.jpg" TargetMode="External"/><Relationship Id="rId37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628_C_GI.jpg" TargetMode="External"/><Relationship Id="rId53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671_GI.jpg" TargetMode="External"/><Relationship Id="rId58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9008_GI.jpg" TargetMode="External"/><Relationship Id="rId74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49366_GI.jpg" TargetMode="External"/><Relationship Id="rId79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308_GI.jpg" TargetMode="External"/><Relationship Id="rId102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180_GI.jpg" TargetMode="External"/><Relationship Id="rId123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612336_GI.jpg" TargetMode="External"/><Relationship Id="rId128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48999_A'_GI.jpg" TargetMode="External"/><Relationship Id="rId5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649621_GI.jpg" TargetMode="External"/><Relationship Id="rId90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630585_GI.jpg" TargetMode="External"/><Relationship Id="rId95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396675_GI.jpg" TargetMode="External"/><Relationship Id="rId22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0995_GI.jpg" TargetMode="External"/><Relationship Id="rId27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614_GI.jpg" TargetMode="External"/><Relationship Id="rId43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630620_GI.jpg" TargetMode="External"/><Relationship Id="rId48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7919_GI.jpg" TargetMode="External"/><Relationship Id="rId64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396719_GI.jpg" TargetMode="External"/><Relationship Id="rId69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40401_GI.jpg" TargetMode="External"/><Relationship Id="rId113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9037_GI.jpg" TargetMode="External"/><Relationship Id="rId118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396833_GI.jpg" TargetMode="External"/><Relationship Id="rId80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314_GI.jpg" TargetMode="External"/><Relationship Id="rId85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859_C_GI.jpg" TargetMode="External"/><Relationship Id="rId12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768_GI.jpg" TargetMode="External"/><Relationship Id="rId17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283_GI.jpg" TargetMode="External"/><Relationship Id="rId33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2046_GI.jpg" TargetMode="External"/><Relationship Id="rId38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528949_GI.jpg" TargetMode="External"/><Relationship Id="rId59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61357_GI.jpg" TargetMode="External"/><Relationship Id="rId103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348_GI.jpg" TargetMode="External"/><Relationship Id="rId108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934_GI.jpg" TargetMode="External"/><Relationship Id="rId124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205_B'_GI.jpg" TargetMode="External"/><Relationship Id="rId129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927_A'_GI.jpg" TargetMode="External"/><Relationship Id="rId54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709_GI.jpg" TargetMode="External"/><Relationship Id="rId70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40476_GI.jpg" TargetMode="External"/><Relationship Id="rId75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49400_GI.jpg" TargetMode="External"/><Relationship Id="rId91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649576_GI.jpg" TargetMode="External"/><Relationship Id="rId96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152_B_GI.jpg" TargetMode="External"/><Relationship Id="rId1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2026_GI.jpg" TargetMode="External"/><Relationship Id="rId6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174_B_GI.jpg" TargetMode="External"/><Relationship Id="rId23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036_GI.jpg" TargetMode="External"/><Relationship Id="rId28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690_GI.jpg" TargetMode="External"/><Relationship Id="rId49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155_GI.jpg" TargetMode="External"/><Relationship Id="rId114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9048_GI.jpg" TargetMode="External"/><Relationship Id="rId119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612256_GI.jpg" TargetMode="External"/><Relationship Id="rId44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649499_GI.jpg" TargetMode="External"/><Relationship Id="rId60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61368_GI.jpg" TargetMode="External"/><Relationship Id="rId65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396793_GI.jpg" TargetMode="External"/><Relationship Id="rId81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373_GI.jpg" TargetMode="External"/><Relationship Id="rId86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2063_GI.jpg" TargetMode="External"/><Relationship Id="rId130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851_B'_GI.jpg" TargetMode="External"/><Relationship Id="rId13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741_GI.jpg" TargetMode="External"/><Relationship Id="rId18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729_GI.jpg" TargetMode="External"/><Relationship Id="rId39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600519_B_GI.jpg" TargetMode="External"/><Relationship Id="rId109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942_GI.jpg" TargetMode="External"/><Relationship Id="rId34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893_GI.jpg" TargetMode="External"/><Relationship Id="rId50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168_GI.jpg" TargetMode="External"/><Relationship Id="rId55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755_GI.jpg" TargetMode="External"/><Relationship Id="rId76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023_GI.jpg" TargetMode="External"/><Relationship Id="rId97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219_B_GI.jpg" TargetMode="External"/><Relationship Id="rId104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703_GI.jpg" TargetMode="External"/><Relationship Id="rId120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7850_GI.jpg" TargetMode="External"/><Relationship Id="rId125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49303_B'_GI.jpg" TargetMode="External"/><Relationship Id="rId7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373_GI.jpg" TargetMode="External"/><Relationship Id="rId71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49205_GI.jpg" TargetMode="External"/><Relationship Id="rId92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667710_GI.jpg" TargetMode="External"/><Relationship Id="rId2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955_GI.jpg" TargetMode="External"/><Relationship Id="rId29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896_GI.jpg" TargetMode="External"/><Relationship Id="rId24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136_GI.jpg" TargetMode="External"/><Relationship Id="rId40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600589_GI.jpg" TargetMode="External"/><Relationship Id="rId45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649588_GI.jpg" TargetMode="External"/><Relationship Id="rId66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396787_GI.jpg" TargetMode="External"/><Relationship Id="rId87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2023_GI.jpg" TargetMode="External"/><Relationship Id="rId110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947_GI.jpg" TargetMode="External"/><Relationship Id="rId115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9055_GI.jpg" TargetMode="External"/><Relationship Id="rId131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61331_A'_GI.jpg" TargetMode="External"/><Relationship Id="rId61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61376_GI.jpg" TargetMode="External"/><Relationship Id="rId82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412_GI.jpg" TargetMode="External"/><Relationship Id="rId19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2040_GI.jpg" TargetMode="External"/><Relationship Id="rId14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309_GI.jpg" TargetMode="External"/><Relationship Id="rId30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2084_GI.jpg" TargetMode="External"/><Relationship Id="rId35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560_B_GI.jpg" TargetMode="External"/><Relationship Id="rId56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787_GI.jpg" TargetMode="External"/><Relationship Id="rId77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251_GI.jpg" TargetMode="External"/><Relationship Id="rId100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7971_GI.jpg" TargetMode="External"/><Relationship Id="rId105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720_GI.jpg" TargetMode="External"/><Relationship Id="rId126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270_A'_GI.jpg" TargetMode="External"/><Relationship Id="rId8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960_GI.jpg" TargetMode="External"/><Relationship Id="rId51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358_GI.jpg" TargetMode="External"/><Relationship Id="rId72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49267_GI.jpg" TargetMode="External"/><Relationship Id="rId93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01718_GI.jpg" TargetMode="External"/><Relationship Id="rId98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061_B_GI.jpg" TargetMode="External"/><Relationship Id="rId121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612138_GI.jpg" TargetMode="External"/><Relationship Id="rId3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584_B_GI.jpg" TargetMode="External"/><Relationship Id="rId25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356_GI.jpg" TargetMode="External"/><Relationship Id="rId46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092_B_GI.jpg" TargetMode="External"/><Relationship Id="rId67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396604_GI.jpg" TargetMode="External"/><Relationship Id="rId116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9060_GI.jpg" TargetMode="External"/><Relationship Id="rId20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175_GI.jpg" TargetMode="External"/><Relationship Id="rId41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600616_GI.jpg" TargetMode="External"/><Relationship Id="rId62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61394_GI.jpg" TargetMode="External"/><Relationship Id="rId83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953_GI.jpg" TargetMode="External"/><Relationship Id="rId88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358_GI.jpg" TargetMode="External"/><Relationship Id="rId111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992_GI.jpg" TargetMode="External"/><Relationship Id="rId132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0964_B'_GI.jpg" TargetMode="External"/><Relationship Id="rId15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528831_GI.jpg" TargetMode="External"/><Relationship Id="rId36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231_B_GI.jpg" TargetMode="External"/><Relationship Id="rId57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973_GI.jpg" TargetMode="External"/><Relationship Id="rId106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731_GI.jpg" TargetMode="External"/><Relationship Id="rId127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339_C'_GI.jpg" TargetMode="External"/><Relationship Id="rId10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982_GI.jpg" TargetMode="External"/><Relationship Id="rId31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2000_GI.jpg" TargetMode="External"/><Relationship Id="rId52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395_GI.jpg" TargetMode="External"/><Relationship Id="rId73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49335_GI.jpg" TargetMode="External"/><Relationship Id="rId78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287_GI.jpg" TargetMode="External"/><Relationship Id="rId94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0955_B_GI.jpg" TargetMode="External"/><Relationship Id="rId99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092776_GI.jpg" TargetMode="External"/><Relationship Id="rId101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8137_GI.jpg" TargetMode="External"/><Relationship Id="rId122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612311_GI.jpg" TargetMode="External"/><Relationship Id="rId4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006_B_GI.jpg" TargetMode="External"/><Relationship Id="rId9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3559028_GI.jpg" TargetMode="External"/><Relationship Id="rId26" Type="http://schemas.openxmlformats.org/officeDocument/2006/relationships/hyperlink" Target="file:///Users/fellowes%20andrew/Library/CloudStorage/OneDrive-PeterMac/My%20Documents/My%20Projects/Stephen_Fox/Sophia%20Genetics%20HRD%20assay/Extended%20AZ%20Validation/Analysis%20of%20Results/12751546_GI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39A9F-12A4-504E-BEC0-9532F5C41EC2}">
  <dimension ref="A1:Y142"/>
  <sheetViews>
    <sheetView showGridLines="0" tabSelected="1" zoomScale="130" zoomScaleNormal="130" workbookViewId="0">
      <pane ySplit="1" topLeftCell="A2" activePane="bottomLeft" state="frozen"/>
      <selection pane="bottomLeft" activeCell="C114" sqref="C114"/>
    </sheetView>
  </sheetViews>
  <sheetFormatPr baseColWidth="10" defaultColWidth="5.83203125" defaultRowHeight="16" x14ac:dyDescent="0.2"/>
  <cols>
    <col min="1" max="1" width="10.6640625" style="8" bestFit="1" customWidth="1"/>
    <col min="2" max="2" width="10.5" style="10" bestFit="1" customWidth="1"/>
    <col min="3" max="3" width="7.1640625" style="10" bestFit="1" customWidth="1"/>
    <col min="4" max="4" width="9.1640625" style="10" bestFit="1" customWidth="1"/>
    <col min="5" max="5" width="7.6640625" style="10" bestFit="1" customWidth="1"/>
    <col min="6" max="6" width="11" style="1" bestFit="1" customWidth="1"/>
    <col min="7" max="7" width="9.33203125" style="1" bestFit="1" customWidth="1"/>
    <col min="8" max="8" width="8.5" style="1" bestFit="1" customWidth="1"/>
    <col min="9" max="9" width="9.33203125" style="1" bestFit="1" customWidth="1"/>
    <col min="10" max="10" width="4.6640625" style="1" bestFit="1" customWidth="1"/>
    <col min="11" max="11" width="6.6640625" style="1" bestFit="1" customWidth="1"/>
    <col min="12" max="12" width="7" style="1" bestFit="1" customWidth="1"/>
    <col min="13" max="13" width="11.83203125" style="1" bestFit="1" customWidth="1"/>
    <col min="14" max="14" width="10.83203125" style="1" bestFit="1" customWidth="1"/>
    <col min="15" max="23" width="5.83203125" style="1"/>
    <col min="24" max="24" width="6.1640625" style="1" customWidth="1"/>
    <col min="25" max="25" width="7.1640625" style="2" bestFit="1" customWidth="1"/>
    <col min="26" max="26" width="10.83203125" style="1" customWidth="1"/>
    <col min="27" max="27" width="7.5" style="1" bestFit="1" customWidth="1"/>
    <col min="28" max="28" width="8.5" style="1" bestFit="1" customWidth="1"/>
    <col min="29" max="29" width="12" style="1" bestFit="1" customWidth="1"/>
    <col min="30" max="30" width="9.33203125" style="1" bestFit="1" customWidth="1"/>
    <col min="31" max="31" width="7.83203125" style="1" bestFit="1" customWidth="1"/>
    <col min="32" max="32" width="10.83203125" style="1" bestFit="1" customWidth="1"/>
    <col min="33" max="33" width="6.1640625" style="1" customWidth="1"/>
    <col min="34" max="16384" width="5.83203125" style="1"/>
  </cols>
  <sheetData>
    <row r="1" spans="1:25" x14ac:dyDescent="0.2">
      <c r="A1" s="8" t="s">
        <v>15</v>
      </c>
      <c r="B1" s="6" t="s">
        <v>4</v>
      </c>
      <c r="C1" s="6" t="s">
        <v>5</v>
      </c>
      <c r="D1" s="8" t="s">
        <v>14</v>
      </c>
      <c r="E1" s="5" t="s">
        <v>16</v>
      </c>
      <c r="F1" s="8" t="s">
        <v>24</v>
      </c>
      <c r="Y1" s="3">
        <v>2.2111000000000001</v>
      </c>
    </row>
    <row r="2" spans="1:25" x14ac:dyDescent="0.2">
      <c r="A2" s="6" t="s">
        <v>0</v>
      </c>
      <c r="B2" s="10">
        <v>-11.3</v>
      </c>
      <c r="C2" s="10">
        <v>48</v>
      </c>
      <c r="D2" s="7">
        <v>12751283</v>
      </c>
      <c r="E2" s="10" t="s">
        <v>20</v>
      </c>
      <c r="Y2" s="3">
        <v>44.929000000000002</v>
      </c>
    </row>
    <row r="3" spans="1:25" x14ac:dyDescent="0.2">
      <c r="A3" s="6" t="s">
        <v>0</v>
      </c>
      <c r="B3" s="10">
        <v>-4.7</v>
      </c>
      <c r="C3" s="10">
        <v>43</v>
      </c>
      <c r="D3" s="7">
        <v>12751729</v>
      </c>
      <c r="E3" s="10" t="s">
        <v>20</v>
      </c>
    </row>
    <row r="4" spans="1:25" x14ac:dyDescent="0.2">
      <c r="A4" s="6" t="s">
        <v>0</v>
      </c>
      <c r="B4" s="10">
        <v>-4.3</v>
      </c>
      <c r="C4" s="10">
        <v>44</v>
      </c>
      <c r="D4" s="7">
        <v>12752040</v>
      </c>
      <c r="E4" s="10" t="s">
        <v>20</v>
      </c>
    </row>
    <row r="5" spans="1:25" x14ac:dyDescent="0.2">
      <c r="A5" s="6" t="s">
        <v>0</v>
      </c>
      <c r="B5" s="10">
        <v>-5.3</v>
      </c>
      <c r="C5" s="10">
        <v>43</v>
      </c>
      <c r="D5" s="7">
        <v>12751175</v>
      </c>
      <c r="E5" s="10" t="s">
        <v>20</v>
      </c>
    </row>
    <row r="6" spans="1:25" x14ac:dyDescent="0.2">
      <c r="A6" s="8" t="s">
        <v>0</v>
      </c>
      <c r="B6" s="1">
        <v>-0.7</v>
      </c>
      <c r="C6" s="1">
        <v>49</v>
      </c>
      <c r="D6" s="9">
        <v>13557850</v>
      </c>
      <c r="E6" s="1" t="s">
        <v>18</v>
      </c>
      <c r="F6" s="1">
        <v>7</v>
      </c>
    </row>
    <row r="7" spans="1:25" x14ac:dyDescent="0.2">
      <c r="A7" s="6" t="s">
        <v>3</v>
      </c>
      <c r="B7" s="10">
        <v>1.3</v>
      </c>
      <c r="C7" s="10">
        <v>25</v>
      </c>
      <c r="D7" s="7">
        <v>12750978</v>
      </c>
      <c r="E7" s="10" t="s">
        <v>20</v>
      </c>
    </row>
    <row r="8" spans="1:25" ht="16" customHeight="1" x14ac:dyDescent="0.2">
      <c r="A8" s="6" t="s">
        <v>3</v>
      </c>
      <c r="B8" s="10">
        <v>5.0999999999999996</v>
      </c>
      <c r="C8" s="10">
        <v>40</v>
      </c>
      <c r="D8" s="7">
        <v>12528831</v>
      </c>
      <c r="E8" s="10" t="s">
        <v>21</v>
      </c>
    </row>
    <row r="9" spans="1:25" x14ac:dyDescent="0.2">
      <c r="A9" s="6" t="s">
        <v>3</v>
      </c>
      <c r="B9" s="10">
        <v>1.3</v>
      </c>
      <c r="C9" s="10">
        <v>31</v>
      </c>
      <c r="D9" s="7">
        <v>13558309</v>
      </c>
      <c r="E9" s="10" t="s">
        <v>18</v>
      </c>
      <c r="F9" s="1">
        <v>3</v>
      </c>
    </row>
    <row r="10" spans="1:25" x14ac:dyDescent="0.2">
      <c r="A10" s="6" t="s">
        <v>3</v>
      </c>
      <c r="B10" s="10">
        <v>1.3</v>
      </c>
      <c r="C10" s="10">
        <v>37</v>
      </c>
      <c r="D10" s="7">
        <v>13558768</v>
      </c>
      <c r="E10" s="10" t="s">
        <v>18</v>
      </c>
      <c r="F10" s="1">
        <v>4</v>
      </c>
    </row>
    <row r="11" spans="1:25" x14ac:dyDescent="0.2">
      <c r="A11" s="6" t="s">
        <v>3</v>
      </c>
      <c r="B11" s="10">
        <v>2.1</v>
      </c>
      <c r="C11" s="10">
        <v>27</v>
      </c>
      <c r="D11" s="7">
        <v>13558890</v>
      </c>
      <c r="E11" s="10" t="s">
        <v>18</v>
      </c>
      <c r="F11" s="1">
        <v>2</v>
      </c>
    </row>
    <row r="12" spans="1:25" x14ac:dyDescent="0.2">
      <c r="A12" s="6" t="s">
        <v>3</v>
      </c>
      <c r="B12" s="10">
        <v>3.4</v>
      </c>
      <c r="C12" s="10">
        <v>41</v>
      </c>
      <c r="D12" s="7">
        <v>13558982</v>
      </c>
      <c r="E12" s="10" t="s">
        <v>19</v>
      </c>
      <c r="F12" s="1">
        <v>5</v>
      </c>
    </row>
    <row r="13" spans="1:25" x14ac:dyDescent="0.2">
      <c r="A13" s="6" t="s">
        <v>3</v>
      </c>
      <c r="B13" s="10">
        <v>6.8</v>
      </c>
      <c r="C13" s="10">
        <v>41</v>
      </c>
      <c r="D13" s="7">
        <v>13558741</v>
      </c>
      <c r="E13" s="10" t="s">
        <v>18</v>
      </c>
      <c r="F13" s="1">
        <v>6</v>
      </c>
    </row>
    <row r="14" spans="1:25" x14ac:dyDescent="0.2">
      <c r="A14" s="6" t="s">
        <v>3</v>
      </c>
      <c r="B14" s="10">
        <v>2.8</v>
      </c>
      <c r="C14" s="10">
        <v>22</v>
      </c>
      <c r="D14" s="9">
        <v>13612256</v>
      </c>
      <c r="E14" s="10" t="s">
        <v>21</v>
      </c>
      <c r="F14" s="1">
        <v>1</v>
      </c>
    </row>
    <row r="15" spans="1:25" x14ac:dyDescent="0.2">
      <c r="A15" s="6" t="s">
        <v>1</v>
      </c>
      <c r="B15" s="10">
        <v>-18.600000000000001</v>
      </c>
      <c r="C15" s="10">
        <v>2</v>
      </c>
      <c r="D15" s="7">
        <v>12752063</v>
      </c>
      <c r="E15" s="10" t="s">
        <v>20</v>
      </c>
    </row>
    <row r="16" spans="1:25" x14ac:dyDescent="0.2">
      <c r="A16" s="6" t="s">
        <v>1</v>
      </c>
      <c r="B16" s="10">
        <v>-17.7</v>
      </c>
      <c r="C16" s="10">
        <v>12</v>
      </c>
      <c r="D16" s="7">
        <v>12649576</v>
      </c>
      <c r="E16" s="10" t="s">
        <v>21</v>
      </c>
    </row>
    <row r="17" spans="1:5" x14ac:dyDescent="0.2">
      <c r="A17" s="6" t="s">
        <v>1</v>
      </c>
      <c r="B17" s="10">
        <v>-17.5</v>
      </c>
      <c r="C17" s="10">
        <v>1</v>
      </c>
      <c r="D17" s="7">
        <v>13557971</v>
      </c>
      <c r="E17" s="10" t="s">
        <v>18</v>
      </c>
    </row>
    <row r="18" spans="1:5" x14ac:dyDescent="0.2">
      <c r="A18" s="6" t="s">
        <v>1</v>
      </c>
      <c r="B18" s="10">
        <v>-17.2</v>
      </c>
      <c r="C18" s="10">
        <v>9</v>
      </c>
      <c r="D18" s="7">
        <v>13558137</v>
      </c>
      <c r="E18" s="10" t="s">
        <v>18</v>
      </c>
    </row>
    <row r="19" spans="1:5" x14ac:dyDescent="0.2">
      <c r="A19" s="6" t="s">
        <v>1</v>
      </c>
      <c r="B19" s="10">
        <v>-15.7</v>
      </c>
      <c r="C19" s="32">
        <v>20</v>
      </c>
      <c r="D19" s="7">
        <v>12749205</v>
      </c>
      <c r="E19" s="15" t="s">
        <v>20</v>
      </c>
    </row>
    <row r="20" spans="1:5" x14ac:dyDescent="0.2">
      <c r="A20" s="6" t="s">
        <v>1</v>
      </c>
      <c r="B20" s="10">
        <v>-15.7</v>
      </c>
      <c r="C20" s="32">
        <v>19</v>
      </c>
      <c r="D20" s="7">
        <v>13558703</v>
      </c>
      <c r="E20" s="15" t="s">
        <v>18</v>
      </c>
    </row>
    <row r="21" spans="1:5" x14ac:dyDescent="0.2">
      <c r="A21" s="6" t="s">
        <v>1</v>
      </c>
      <c r="B21" s="10">
        <v>-15.1</v>
      </c>
      <c r="C21" s="10">
        <v>4</v>
      </c>
      <c r="D21" s="7">
        <v>12752023</v>
      </c>
      <c r="E21" s="10" t="s">
        <v>20</v>
      </c>
    </row>
    <row r="22" spans="1:5" x14ac:dyDescent="0.2">
      <c r="A22" s="6" t="s">
        <v>1</v>
      </c>
      <c r="B22" s="1">
        <v>-13.3</v>
      </c>
      <c r="C22" s="1">
        <v>14</v>
      </c>
      <c r="D22" s="7">
        <v>13396814</v>
      </c>
      <c r="E22" s="10" t="s">
        <v>21</v>
      </c>
    </row>
    <row r="23" spans="1:5" x14ac:dyDescent="0.2">
      <c r="A23" s="6" t="s">
        <v>1</v>
      </c>
      <c r="B23" s="10">
        <v>-13.2</v>
      </c>
      <c r="C23" s="10">
        <v>2</v>
      </c>
      <c r="D23" s="7">
        <v>12630585</v>
      </c>
      <c r="E23" s="10" t="s">
        <v>21</v>
      </c>
    </row>
    <row r="24" spans="1:5" x14ac:dyDescent="0.2">
      <c r="A24" s="6" t="s">
        <v>1</v>
      </c>
      <c r="B24" s="10">
        <v>-12.9</v>
      </c>
      <c r="C24" s="10">
        <v>10</v>
      </c>
      <c r="D24" s="7">
        <v>13559037</v>
      </c>
      <c r="E24" s="10" t="s">
        <v>19</v>
      </c>
    </row>
    <row r="25" spans="1:5" x14ac:dyDescent="0.2">
      <c r="A25" s="6" t="s">
        <v>1</v>
      </c>
      <c r="B25" s="10">
        <v>-12.7</v>
      </c>
      <c r="C25" s="10">
        <v>21</v>
      </c>
      <c r="D25" s="7">
        <v>13558942</v>
      </c>
      <c r="E25" s="10" t="s">
        <v>19</v>
      </c>
    </row>
    <row r="26" spans="1:5" x14ac:dyDescent="0.2">
      <c r="A26" s="6" t="s">
        <v>1</v>
      </c>
      <c r="B26" s="10">
        <v>-12</v>
      </c>
      <c r="C26" s="10">
        <v>16</v>
      </c>
      <c r="D26" s="7">
        <v>12751152</v>
      </c>
      <c r="E26" s="10" t="s">
        <v>20</v>
      </c>
    </row>
    <row r="27" spans="1:5" x14ac:dyDescent="0.2">
      <c r="A27" s="6" t="s">
        <v>1</v>
      </c>
      <c r="B27" s="10">
        <v>-12</v>
      </c>
      <c r="C27" s="10">
        <v>15</v>
      </c>
      <c r="D27" s="7">
        <v>12751061</v>
      </c>
      <c r="E27" s="10" t="s">
        <v>20</v>
      </c>
    </row>
    <row r="28" spans="1:5" x14ac:dyDescent="0.2">
      <c r="A28" s="6" t="s">
        <v>1</v>
      </c>
      <c r="B28" s="10">
        <v>-11.2</v>
      </c>
      <c r="C28" s="10">
        <v>28</v>
      </c>
      <c r="D28" s="7">
        <v>12751251</v>
      </c>
      <c r="E28" s="10" t="s">
        <v>20</v>
      </c>
    </row>
    <row r="29" spans="1:5" x14ac:dyDescent="0.2">
      <c r="A29" s="6" t="s">
        <v>1</v>
      </c>
      <c r="B29" s="10">
        <v>-11.1</v>
      </c>
      <c r="C29" s="10">
        <v>14</v>
      </c>
      <c r="D29" s="7">
        <v>12751987</v>
      </c>
      <c r="E29" s="10" t="s">
        <v>20</v>
      </c>
    </row>
    <row r="30" spans="1:5" x14ac:dyDescent="0.2">
      <c r="A30" s="6" t="s">
        <v>1</v>
      </c>
      <c r="B30" s="10">
        <v>-11</v>
      </c>
      <c r="C30" s="10">
        <v>20</v>
      </c>
      <c r="D30" s="7">
        <v>12751358</v>
      </c>
      <c r="E30" s="10" t="s">
        <v>20</v>
      </c>
    </row>
    <row r="31" spans="1:5" x14ac:dyDescent="0.2">
      <c r="A31" s="6" t="s">
        <v>1</v>
      </c>
      <c r="B31" s="10">
        <v>-10.8</v>
      </c>
      <c r="C31" s="10">
        <v>36</v>
      </c>
      <c r="D31" s="7">
        <v>12751859</v>
      </c>
      <c r="E31" s="10" t="s">
        <v>20</v>
      </c>
    </row>
    <row r="32" spans="1:5" x14ac:dyDescent="0.2">
      <c r="A32" s="6" t="s">
        <v>1</v>
      </c>
      <c r="B32" s="10">
        <v>-10.6</v>
      </c>
      <c r="C32" s="10">
        <v>15</v>
      </c>
      <c r="D32" s="7">
        <v>12749400</v>
      </c>
      <c r="E32" s="10" t="s">
        <v>20</v>
      </c>
    </row>
    <row r="33" spans="1:5" x14ac:dyDescent="0.2">
      <c r="A33" s="6" t="s">
        <v>1</v>
      </c>
      <c r="B33" s="10">
        <v>-9.1999999999999993</v>
      </c>
      <c r="C33" s="10">
        <v>10</v>
      </c>
      <c r="D33" s="7">
        <v>13558834</v>
      </c>
      <c r="E33" s="10" t="s">
        <v>18</v>
      </c>
    </row>
    <row r="34" spans="1:5" x14ac:dyDescent="0.2">
      <c r="A34" s="6" t="s">
        <v>1</v>
      </c>
      <c r="B34" s="10">
        <v>-9</v>
      </c>
      <c r="C34" s="10">
        <v>17</v>
      </c>
      <c r="D34" s="7">
        <v>12751953</v>
      </c>
      <c r="E34" s="10" t="s">
        <v>20</v>
      </c>
    </row>
    <row r="35" spans="1:5" x14ac:dyDescent="0.2">
      <c r="A35" s="6" t="s">
        <v>1</v>
      </c>
      <c r="B35" s="10">
        <v>-8.8000000000000007</v>
      </c>
      <c r="C35" s="10">
        <v>19</v>
      </c>
      <c r="D35" s="7">
        <v>12751219</v>
      </c>
      <c r="E35" s="10" t="s">
        <v>20</v>
      </c>
    </row>
    <row r="36" spans="1:5" x14ac:dyDescent="0.2">
      <c r="A36" s="6" t="s">
        <v>1</v>
      </c>
      <c r="B36" s="10">
        <v>-8.1999999999999993</v>
      </c>
      <c r="C36" s="15">
        <v>29</v>
      </c>
      <c r="D36" s="7">
        <v>12749366</v>
      </c>
      <c r="E36" s="15" t="s">
        <v>20</v>
      </c>
    </row>
    <row r="37" spans="1:5" x14ac:dyDescent="0.2">
      <c r="A37" s="6" t="s">
        <v>1</v>
      </c>
      <c r="B37" s="10">
        <v>-8</v>
      </c>
      <c r="C37" s="10">
        <v>30</v>
      </c>
      <c r="D37" s="7">
        <v>13092776</v>
      </c>
      <c r="E37" s="10" t="s">
        <v>21</v>
      </c>
    </row>
    <row r="38" spans="1:5" x14ac:dyDescent="0.2">
      <c r="A38" s="6" t="s">
        <v>1</v>
      </c>
      <c r="B38" s="10">
        <v>-7.6</v>
      </c>
      <c r="C38" s="10">
        <v>27</v>
      </c>
      <c r="D38" s="7">
        <v>12751412</v>
      </c>
      <c r="E38" s="10" t="s">
        <v>20</v>
      </c>
    </row>
    <row r="39" spans="1:5" x14ac:dyDescent="0.2">
      <c r="A39" s="6" t="s">
        <v>1</v>
      </c>
      <c r="B39" s="1">
        <v>-7.6</v>
      </c>
      <c r="C39" s="1">
        <v>29</v>
      </c>
      <c r="D39" s="7">
        <v>13396833</v>
      </c>
      <c r="E39" s="10" t="s">
        <v>21</v>
      </c>
    </row>
    <row r="40" spans="1:5" x14ac:dyDescent="0.2">
      <c r="A40" s="6" t="s">
        <v>1</v>
      </c>
      <c r="B40" s="10">
        <v>-7.4</v>
      </c>
      <c r="C40" s="10">
        <v>19</v>
      </c>
      <c r="D40" s="7">
        <v>13558731</v>
      </c>
      <c r="E40" s="10" t="s">
        <v>18</v>
      </c>
    </row>
    <row r="41" spans="1:5" x14ac:dyDescent="0.2">
      <c r="A41" s="6" t="s">
        <v>1</v>
      </c>
      <c r="B41" s="10">
        <v>-6.8</v>
      </c>
      <c r="C41" s="10">
        <v>20</v>
      </c>
      <c r="D41" s="7">
        <v>12751373</v>
      </c>
      <c r="E41" s="10" t="s">
        <v>20</v>
      </c>
    </row>
    <row r="42" spans="1:5" x14ac:dyDescent="0.2">
      <c r="A42" s="6" t="s">
        <v>1</v>
      </c>
      <c r="B42" s="10">
        <v>-6.8</v>
      </c>
      <c r="C42" s="10">
        <v>25</v>
      </c>
      <c r="D42" s="7">
        <v>13558947</v>
      </c>
      <c r="E42" s="10" t="s">
        <v>19</v>
      </c>
    </row>
    <row r="43" spans="1:5" x14ac:dyDescent="0.2">
      <c r="A43" s="6" t="s">
        <v>1</v>
      </c>
      <c r="B43" s="10">
        <v>-6.3</v>
      </c>
      <c r="C43" s="10">
        <v>35</v>
      </c>
      <c r="D43" s="7">
        <v>12751308</v>
      </c>
      <c r="E43" s="10" t="s">
        <v>20</v>
      </c>
    </row>
    <row r="44" spans="1:5" x14ac:dyDescent="0.2">
      <c r="A44" s="6" t="s">
        <v>1</v>
      </c>
      <c r="B44" s="10">
        <v>-6.3</v>
      </c>
      <c r="C44" s="10">
        <v>28</v>
      </c>
      <c r="D44" s="7">
        <v>13558934</v>
      </c>
      <c r="E44" s="10" t="s">
        <v>19</v>
      </c>
    </row>
    <row r="45" spans="1:5" x14ac:dyDescent="0.2">
      <c r="A45" s="6" t="s">
        <v>1</v>
      </c>
      <c r="B45" s="10">
        <v>-6.2</v>
      </c>
      <c r="C45" s="32">
        <v>25</v>
      </c>
      <c r="D45" s="7">
        <v>13558348</v>
      </c>
      <c r="E45" s="15" t="s">
        <v>18</v>
      </c>
    </row>
    <row r="46" spans="1:5" x14ac:dyDescent="0.2">
      <c r="A46" s="6" t="s">
        <v>1</v>
      </c>
      <c r="B46" s="10">
        <v>-5.7</v>
      </c>
      <c r="C46" s="10">
        <v>36</v>
      </c>
      <c r="D46" s="7">
        <v>13559055</v>
      </c>
      <c r="E46" s="10" t="s">
        <v>19</v>
      </c>
    </row>
    <row r="47" spans="1:5" x14ac:dyDescent="0.2">
      <c r="A47" s="6" t="s">
        <v>1</v>
      </c>
      <c r="B47" s="10">
        <v>-5.5</v>
      </c>
      <c r="C47" s="10">
        <v>34</v>
      </c>
      <c r="D47" s="7">
        <v>13558720</v>
      </c>
      <c r="E47" s="10" t="s">
        <v>18</v>
      </c>
    </row>
    <row r="48" spans="1:5" x14ac:dyDescent="0.2">
      <c r="A48" s="6" t="s">
        <v>1</v>
      </c>
      <c r="B48" s="10">
        <v>-5.4</v>
      </c>
      <c r="C48" s="10">
        <v>20</v>
      </c>
      <c r="D48" s="7">
        <v>12751113</v>
      </c>
      <c r="E48" s="10" t="s">
        <v>20</v>
      </c>
    </row>
    <row r="49" spans="1:25" x14ac:dyDescent="0.2">
      <c r="A49" s="6" t="s">
        <v>1</v>
      </c>
      <c r="B49" s="10">
        <v>-5.2</v>
      </c>
      <c r="C49" s="10">
        <v>28</v>
      </c>
      <c r="D49" s="7">
        <v>12751023</v>
      </c>
      <c r="E49" s="10" t="s">
        <v>20</v>
      </c>
    </row>
    <row r="50" spans="1:25" x14ac:dyDescent="0.2">
      <c r="A50" s="6" t="s">
        <v>1</v>
      </c>
      <c r="B50" s="10">
        <v>-5</v>
      </c>
      <c r="C50" s="10">
        <v>23</v>
      </c>
      <c r="D50" s="7">
        <v>13558992</v>
      </c>
      <c r="E50" s="10" t="s">
        <v>19</v>
      </c>
    </row>
    <row r="51" spans="1:25" x14ac:dyDescent="0.2">
      <c r="A51" s="6" t="s">
        <v>1</v>
      </c>
      <c r="B51" s="10">
        <v>-4.7</v>
      </c>
      <c r="C51" s="10">
        <v>38</v>
      </c>
      <c r="D51" s="7">
        <v>13559048</v>
      </c>
      <c r="E51" s="10" t="s">
        <v>19</v>
      </c>
    </row>
    <row r="52" spans="1:25" x14ac:dyDescent="0.2">
      <c r="A52" s="6" t="s">
        <v>1</v>
      </c>
      <c r="B52" s="10">
        <v>-4.5999999999999996</v>
      </c>
      <c r="C52" s="32">
        <v>17</v>
      </c>
      <c r="D52" s="7">
        <v>12749267</v>
      </c>
      <c r="E52" s="15" t="s">
        <v>20</v>
      </c>
    </row>
    <row r="53" spans="1:25" x14ac:dyDescent="0.2">
      <c r="A53" s="6" t="s">
        <v>1</v>
      </c>
      <c r="B53" s="10">
        <v>-4.5999999999999996</v>
      </c>
      <c r="C53" s="32">
        <v>29</v>
      </c>
      <c r="D53" s="7">
        <v>12749335</v>
      </c>
      <c r="E53" s="15" t="s">
        <v>20</v>
      </c>
    </row>
    <row r="54" spans="1:25" x14ac:dyDescent="0.2">
      <c r="A54" s="6" t="s">
        <v>1</v>
      </c>
      <c r="B54" s="10">
        <v>-4.5999999999999996</v>
      </c>
      <c r="C54" s="10">
        <v>33</v>
      </c>
      <c r="D54" s="7">
        <v>12751287</v>
      </c>
      <c r="E54" s="10" t="s">
        <v>20</v>
      </c>
    </row>
    <row r="55" spans="1:25" x14ac:dyDescent="0.2">
      <c r="A55" s="6" t="s">
        <v>1</v>
      </c>
      <c r="B55" s="1">
        <v>-4.5999999999999996</v>
      </c>
      <c r="C55" s="1">
        <v>16</v>
      </c>
      <c r="D55" s="7">
        <v>13396675</v>
      </c>
      <c r="E55" s="10" t="s">
        <v>21</v>
      </c>
    </row>
    <row r="56" spans="1:25" x14ac:dyDescent="0.2">
      <c r="A56" s="6" t="s">
        <v>1</v>
      </c>
      <c r="B56" s="10">
        <v>-4.5</v>
      </c>
      <c r="C56" s="10">
        <v>39</v>
      </c>
      <c r="D56" s="7">
        <v>12751314</v>
      </c>
      <c r="E56" s="10" t="s">
        <v>20</v>
      </c>
    </row>
    <row r="57" spans="1:25" x14ac:dyDescent="0.2">
      <c r="A57" s="6" t="s">
        <v>1</v>
      </c>
      <c r="B57" s="10">
        <v>-4.3</v>
      </c>
      <c r="C57" s="10">
        <v>34</v>
      </c>
      <c r="D57" s="7">
        <v>12667710</v>
      </c>
      <c r="E57" s="10" t="s">
        <v>21</v>
      </c>
    </row>
    <row r="58" spans="1:25" x14ac:dyDescent="0.2">
      <c r="A58" s="6" t="s">
        <v>1</v>
      </c>
      <c r="B58" s="10">
        <v>-4</v>
      </c>
      <c r="C58" s="10">
        <v>31</v>
      </c>
      <c r="D58" s="7">
        <v>13559060</v>
      </c>
      <c r="E58" s="10" t="s">
        <v>19</v>
      </c>
    </row>
    <row r="59" spans="1:25" x14ac:dyDescent="0.2">
      <c r="A59" s="6" t="s">
        <v>1</v>
      </c>
      <c r="B59" s="10">
        <v>-2.9</v>
      </c>
      <c r="C59" s="10">
        <v>35</v>
      </c>
      <c r="D59" s="7">
        <v>12701718</v>
      </c>
      <c r="E59" s="10" t="s">
        <v>21</v>
      </c>
    </row>
    <row r="60" spans="1:25" x14ac:dyDescent="0.2">
      <c r="A60" s="6" t="s">
        <v>1</v>
      </c>
      <c r="B60" s="10">
        <v>-2.8</v>
      </c>
      <c r="C60" s="10">
        <v>36</v>
      </c>
      <c r="D60" s="7">
        <v>13558999</v>
      </c>
      <c r="E60" s="10" t="s">
        <v>19</v>
      </c>
    </row>
    <row r="61" spans="1:25" x14ac:dyDescent="0.2">
      <c r="A61" s="6" t="s">
        <v>1</v>
      </c>
      <c r="B61" s="10">
        <v>-2.5</v>
      </c>
      <c r="C61" s="10">
        <v>21</v>
      </c>
      <c r="D61" s="7">
        <v>12750955</v>
      </c>
      <c r="E61" s="10" t="s">
        <v>20</v>
      </c>
    </row>
    <row r="62" spans="1:25" x14ac:dyDescent="0.2">
      <c r="A62" s="6" t="s">
        <v>1</v>
      </c>
      <c r="B62" s="1">
        <v>-4.0999999999999996</v>
      </c>
      <c r="C62" s="1">
        <v>29</v>
      </c>
      <c r="D62" s="7">
        <v>13612311</v>
      </c>
      <c r="E62" s="10" t="s">
        <v>21</v>
      </c>
    </row>
    <row r="63" spans="1:25" x14ac:dyDescent="0.2">
      <c r="A63" s="6" t="s">
        <v>1</v>
      </c>
      <c r="B63" s="10">
        <v>-7.1</v>
      </c>
      <c r="C63" s="10">
        <v>13</v>
      </c>
      <c r="D63" s="16">
        <v>12751205</v>
      </c>
      <c r="E63" s="10" t="s">
        <v>20</v>
      </c>
    </row>
    <row r="64" spans="1:25" s="10" customFormat="1" x14ac:dyDescent="0.2">
      <c r="A64" s="6" t="s">
        <v>1</v>
      </c>
      <c r="B64" s="10">
        <v>-10.8</v>
      </c>
      <c r="C64" s="10">
        <v>12</v>
      </c>
      <c r="D64" s="16">
        <v>12749303</v>
      </c>
      <c r="E64" s="10" t="s">
        <v>20</v>
      </c>
      <c r="Y64" s="17"/>
    </row>
    <row r="65" spans="1:25" s="10" customFormat="1" x14ac:dyDescent="0.2">
      <c r="A65" s="6" t="s">
        <v>1</v>
      </c>
      <c r="B65" s="10">
        <v>-3.9</v>
      </c>
      <c r="C65" s="10">
        <v>20</v>
      </c>
      <c r="D65" s="16">
        <v>12751270</v>
      </c>
      <c r="E65" s="10" t="s">
        <v>20</v>
      </c>
      <c r="Y65" s="17"/>
    </row>
    <row r="66" spans="1:25" s="10" customFormat="1" x14ac:dyDescent="0.2">
      <c r="A66" s="6" t="s">
        <v>1</v>
      </c>
      <c r="B66" s="10">
        <v>-4.9000000000000004</v>
      </c>
      <c r="C66" s="10">
        <v>38</v>
      </c>
      <c r="D66" s="16">
        <v>12751339</v>
      </c>
      <c r="E66" s="10" t="s">
        <v>20</v>
      </c>
      <c r="Y66" s="17"/>
    </row>
    <row r="67" spans="1:25" s="10" customFormat="1" x14ac:dyDescent="0.2">
      <c r="A67" s="6" t="s">
        <v>1</v>
      </c>
      <c r="B67" s="10">
        <v>-9</v>
      </c>
      <c r="C67" s="10">
        <v>3</v>
      </c>
      <c r="D67" s="16">
        <v>12748999</v>
      </c>
      <c r="E67" s="10" t="s">
        <v>20</v>
      </c>
      <c r="Y67" s="17"/>
    </row>
    <row r="68" spans="1:25" s="10" customFormat="1" x14ac:dyDescent="0.2">
      <c r="A68" s="6" t="s">
        <v>1</v>
      </c>
      <c r="B68" s="10">
        <v>-4.9000000000000004</v>
      </c>
      <c r="C68" s="10">
        <v>38</v>
      </c>
      <c r="D68" s="16">
        <v>12751927</v>
      </c>
      <c r="E68" s="10" t="s">
        <v>20</v>
      </c>
      <c r="Y68" s="17"/>
    </row>
    <row r="69" spans="1:25" s="10" customFormat="1" x14ac:dyDescent="0.2">
      <c r="A69" s="6" t="s">
        <v>1</v>
      </c>
      <c r="B69" s="10">
        <v>-1.4</v>
      </c>
      <c r="C69" s="10">
        <v>25</v>
      </c>
      <c r="D69" s="16">
        <v>12751851</v>
      </c>
      <c r="E69" s="10" t="s">
        <v>20</v>
      </c>
      <c r="Y69" s="17"/>
    </row>
    <row r="70" spans="1:25" s="10" customFormat="1" x14ac:dyDescent="0.2">
      <c r="A70" s="6" t="s">
        <v>1</v>
      </c>
      <c r="B70" s="10">
        <v>-2.7</v>
      </c>
      <c r="C70" s="10">
        <v>31</v>
      </c>
      <c r="D70" s="16">
        <v>13561331</v>
      </c>
      <c r="E70" s="10" t="s">
        <v>19</v>
      </c>
      <c r="Y70" s="17"/>
    </row>
    <row r="71" spans="1:25" s="10" customFormat="1" x14ac:dyDescent="0.2">
      <c r="A71" s="11" t="s">
        <v>2</v>
      </c>
      <c r="B71" s="12">
        <v>-3.8</v>
      </c>
      <c r="C71" s="13">
        <v>37</v>
      </c>
      <c r="D71" s="7">
        <v>13558180</v>
      </c>
      <c r="E71" s="14" t="s">
        <v>18</v>
      </c>
      <c r="Y71" s="17"/>
    </row>
    <row r="72" spans="1:25" x14ac:dyDescent="0.2">
      <c r="A72" s="11" t="s">
        <v>2</v>
      </c>
      <c r="B72" s="12">
        <v>-2.1</v>
      </c>
      <c r="C72" s="12">
        <v>32</v>
      </c>
      <c r="D72" s="7">
        <v>13612138</v>
      </c>
      <c r="E72" s="12" t="s">
        <v>21</v>
      </c>
    </row>
    <row r="73" spans="1:25" x14ac:dyDescent="0.2">
      <c r="A73" s="11" t="s">
        <v>2</v>
      </c>
      <c r="B73" s="14">
        <v>-1.5</v>
      </c>
      <c r="C73" s="12">
        <v>65</v>
      </c>
      <c r="D73" s="7">
        <v>13558373</v>
      </c>
      <c r="E73" s="12" t="s">
        <v>18</v>
      </c>
    </row>
    <row r="74" spans="1:25" x14ac:dyDescent="0.2">
      <c r="A74" s="11" t="s">
        <v>2</v>
      </c>
      <c r="B74" s="12">
        <v>-0.5</v>
      </c>
      <c r="C74" s="12">
        <v>48</v>
      </c>
      <c r="D74" s="7">
        <v>13558960</v>
      </c>
      <c r="E74" s="12" t="s">
        <v>19</v>
      </c>
    </row>
    <row r="75" spans="1:25" x14ac:dyDescent="0.2">
      <c r="A75" s="11" t="s">
        <v>2</v>
      </c>
      <c r="B75" s="14">
        <v>-0.4</v>
      </c>
      <c r="C75" s="12">
        <v>47</v>
      </c>
      <c r="D75" s="7">
        <v>12649621</v>
      </c>
      <c r="E75" s="12" t="s">
        <v>21</v>
      </c>
    </row>
    <row r="76" spans="1:25" x14ac:dyDescent="0.2">
      <c r="A76" s="11" t="s">
        <v>2</v>
      </c>
      <c r="B76" s="14">
        <v>-0.4</v>
      </c>
      <c r="C76" s="12">
        <v>52</v>
      </c>
      <c r="D76" s="7">
        <v>12751174</v>
      </c>
      <c r="E76" s="12" t="s">
        <v>20</v>
      </c>
    </row>
    <row r="77" spans="1:25" x14ac:dyDescent="0.2">
      <c r="A77" s="11" t="s">
        <v>2</v>
      </c>
      <c r="B77" s="12">
        <v>0</v>
      </c>
      <c r="C77" s="13">
        <v>56</v>
      </c>
      <c r="D77" s="7">
        <v>12752026</v>
      </c>
      <c r="E77" s="14" t="s">
        <v>20</v>
      </c>
    </row>
    <row r="78" spans="1:25" x14ac:dyDescent="0.2">
      <c r="A78" s="11" t="s">
        <v>2</v>
      </c>
      <c r="B78" s="12">
        <v>0</v>
      </c>
      <c r="C78" s="12">
        <v>73</v>
      </c>
      <c r="D78" s="7">
        <v>12751955</v>
      </c>
      <c r="E78" s="12" t="s">
        <v>20</v>
      </c>
    </row>
    <row r="79" spans="1:25" x14ac:dyDescent="0.2">
      <c r="A79" s="11" t="s">
        <v>2</v>
      </c>
      <c r="B79" s="13">
        <v>0</v>
      </c>
      <c r="C79" s="12">
        <v>54</v>
      </c>
      <c r="D79" s="7">
        <v>12751584</v>
      </c>
      <c r="E79" s="12" t="s">
        <v>20</v>
      </c>
    </row>
    <row r="80" spans="1:25" x14ac:dyDescent="0.2">
      <c r="A80" s="11" t="s">
        <v>2</v>
      </c>
      <c r="B80" s="12">
        <v>0</v>
      </c>
      <c r="C80" s="12">
        <v>44</v>
      </c>
      <c r="D80" s="7">
        <v>12751006</v>
      </c>
      <c r="E80" s="12" t="s">
        <v>20</v>
      </c>
    </row>
    <row r="81" spans="1:5" x14ac:dyDescent="0.2">
      <c r="A81" s="11" t="s">
        <v>2</v>
      </c>
      <c r="B81" s="12">
        <v>0</v>
      </c>
      <c r="C81" s="12">
        <v>48</v>
      </c>
      <c r="D81" s="7">
        <v>13559028</v>
      </c>
      <c r="E81" s="12" t="s">
        <v>19</v>
      </c>
    </row>
    <row r="82" spans="1:5" x14ac:dyDescent="0.2">
      <c r="A82" s="11" t="s">
        <v>2</v>
      </c>
      <c r="B82" s="12">
        <v>0</v>
      </c>
      <c r="C82" s="12">
        <v>39</v>
      </c>
      <c r="D82" s="7">
        <v>12750964</v>
      </c>
      <c r="E82" s="12" t="s">
        <v>20</v>
      </c>
    </row>
    <row r="83" spans="1:5" x14ac:dyDescent="0.2">
      <c r="A83" s="6" t="s">
        <v>2</v>
      </c>
      <c r="B83" s="1">
        <v>0.1</v>
      </c>
      <c r="C83" s="1">
        <v>57</v>
      </c>
      <c r="D83" s="7">
        <v>13540476</v>
      </c>
      <c r="E83" s="10" t="s">
        <v>21</v>
      </c>
    </row>
    <row r="84" spans="1:5" x14ac:dyDescent="0.2">
      <c r="A84" s="6" t="s">
        <v>2</v>
      </c>
      <c r="B84" s="10">
        <v>0.3</v>
      </c>
      <c r="C84" s="10">
        <v>46</v>
      </c>
      <c r="D84" s="7">
        <v>12600519</v>
      </c>
      <c r="E84" s="10" t="s">
        <v>21</v>
      </c>
    </row>
    <row r="85" spans="1:5" x14ac:dyDescent="0.2">
      <c r="A85" s="6" t="s">
        <v>2</v>
      </c>
      <c r="B85" s="10">
        <v>0.5</v>
      </c>
      <c r="C85" s="10">
        <v>52</v>
      </c>
      <c r="D85" s="7">
        <v>12751356</v>
      </c>
      <c r="E85" s="10" t="s">
        <v>20</v>
      </c>
    </row>
    <row r="86" spans="1:5" x14ac:dyDescent="0.2">
      <c r="A86" s="6" t="s">
        <v>2</v>
      </c>
      <c r="B86" s="10">
        <v>1</v>
      </c>
      <c r="C86" s="10">
        <v>54</v>
      </c>
      <c r="D86" s="7">
        <v>13558709</v>
      </c>
      <c r="E86" s="10" t="s">
        <v>18</v>
      </c>
    </row>
    <row r="87" spans="1:5" x14ac:dyDescent="0.2">
      <c r="A87" s="6" t="s">
        <v>2</v>
      </c>
      <c r="B87" s="10">
        <v>1.2</v>
      </c>
      <c r="C87" s="10">
        <v>56</v>
      </c>
      <c r="D87" s="7">
        <v>12528949</v>
      </c>
      <c r="E87" s="10" t="s">
        <v>21</v>
      </c>
    </row>
    <row r="88" spans="1:5" x14ac:dyDescent="0.2">
      <c r="A88" s="6" t="s">
        <v>2</v>
      </c>
      <c r="B88" s="10">
        <v>1.5</v>
      </c>
      <c r="C88" s="10">
        <v>62</v>
      </c>
      <c r="D88" s="7">
        <v>12752000</v>
      </c>
      <c r="E88" s="10" t="s">
        <v>20</v>
      </c>
    </row>
    <row r="89" spans="1:5" x14ac:dyDescent="0.2">
      <c r="A89" s="6" t="s">
        <v>2</v>
      </c>
      <c r="B89" s="10">
        <v>2.5</v>
      </c>
      <c r="C89" s="10">
        <v>44</v>
      </c>
      <c r="D89" s="7">
        <v>12600589</v>
      </c>
      <c r="E89" s="10" t="s">
        <v>21</v>
      </c>
    </row>
    <row r="90" spans="1:5" x14ac:dyDescent="0.2">
      <c r="A90" s="6" t="s">
        <v>2</v>
      </c>
      <c r="B90" s="1">
        <v>2.6</v>
      </c>
      <c r="C90" s="1">
        <v>53</v>
      </c>
      <c r="D90" s="7">
        <v>13561368</v>
      </c>
      <c r="E90" s="1" t="s">
        <v>19</v>
      </c>
    </row>
    <row r="91" spans="1:5" x14ac:dyDescent="0.2">
      <c r="A91" s="6" t="s">
        <v>2</v>
      </c>
      <c r="B91" s="10">
        <v>2.7</v>
      </c>
      <c r="C91" s="32">
        <v>66</v>
      </c>
      <c r="D91" s="7">
        <v>12751136</v>
      </c>
      <c r="E91" s="15" t="s">
        <v>20</v>
      </c>
    </row>
    <row r="92" spans="1:5" x14ac:dyDescent="0.2">
      <c r="A92" s="6" t="s">
        <v>2</v>
      </c>
      <c r="B92" s="10">
        <v>3.2</v>
      </c>
      <c r="C92" s="32">
        <v>51</v>
      </c>
      <c r="D92" s="7">
        <v>12749097</v>
      </c>
      <c r="E92" s="15" t="s">
        <v>20</v>
      </c>
    </row>
    <row r="93" spans="1:5" x14ac:dyDescent="0.2">
      <c r="A93" s="6" t="s">
        <v>2</v>
      </c>
      <c r="B93" s="1">
        <v>4.5</v>
      </c>
      <c r="C93" s="1">
        <v>64</v>
      </c>
      <c r="D93" s="7">
        <v>13561405</v>
      </c>
      <c r="E93" s="1" t="s">
        <v>19</v>
      </c>
    </row>
    <row r="94" spans="1:5" x14ac:dyDescent="0.2">
      <c r="A94" s="6" t="s">
        <v>2</v>
      </c>
      <c r="B94" s="10">
        <v>4.7</v>
      </c>
      <c r="C94" s="10">
        <v>82</v>
      </c>
      <c r="D94" s="7">
        <v>13557890</v>
      </c>
      <c r="E94" s="10" t="s">
        <v>18</v>
      </c>
    </row>
    <row r="95" spans="1:5" x14ac:dyDescent="0.2">
      <c r="A95" s="6" t="s">
        <v>2</v>
      </c>
      <c r="B95" s="1">
        <v>4.7</v>
      </c>
      <c r="C95" s="1">
        <v>60</v>
      </c>
      <c r="D95" s="7">
        <v>13561357</v>
      </c>
      <c r="E95" s="1" t="s">
        <v>19</v>
      </c>
    </row>
    <row r="96" spans="1:5" x14ac:dyDescent="0.2">
      <c r="A96" s="6" t="s">
        <v>2</v>
      </c>
      <c r="B96" s="10">
        <v>5.2</v>
      </c>
      <c r="C96" s="10">
        <v>49</v>
      </c>
      <c r="D96" s="7">
        <v>13559008</v>
      </c>
      <c r="E96" s="10" t="s">
        <v>19</v>
      </c>
    </row>
    <row r="97" spans="1:5" x14ac:dyDescent="0.2">
      <c r="A97" s="6" t="s">
        <v>2</v>
      </c>
      <c r="B97" s="1">
        <v>5.3</v>
      </c>
      <c r="C97" s="1">
        <v>69</v>
      </c>
      <c r="D97" s="7">
        <v>13396793</v>
      </c>
      <c r="E97" s="10" t="s">
        <v>21</v>
      </c>
    </row>
    <row r="98" spans="1:5" x14ac:dyDescent="0.2">
      <c r="A98" s="6" t="s">
        <v>2</v>
      </c>
      <c r="B98" s="10">
        <v>5.5</v>
      </c>
      <c r="C98" s="10">
        <v>82</v>
      </c>
      <c r="D98" s="7">
        <v>13557919</v>
      </c>
      <c r="E98" s="10" t="s">
        <v>18</v>
      </c>
    </row>
    <row r="99" spans="1:5" x14ac:dyDescent="0.2">
      <c r="A99" s="6" t="s">
        <v>2</v>
      </c>
      <c r="B99" s="10">
        <v>5.6</v>
      </c>
      <c r="C99" s="10">
        <v>54</v>
      </c>
      <c r="D99" s="7">
        <v>13558671</v>
      </c>
      <c r="E99" s="10" t="s">
        <v>18</v>
      </c>
    </row>
    <row r="100" spans="1:5" x14ac:dyDescent="0.2">
      <c r="A100" s="6" t="s">
        <v>2</v>
      </c>
      <c r="B100" s="10">
        <v>6.4</v>
      </c>
      <c r="C100" s="10">
        <v>62</v>
      </c>
      <c r="D100" s="7">
        <v>12630620</v>
      </c>
      <c r="E100" s="10" t="s">
        <v>21</v>
      </c>
    </row>
    <row r="101" spans="1:5" x14ac:dyDescent="0.2">
      <c r="A101" s="6" t="s">
        <v>2</v>
      </c>
      <c r="B101" s="10">
        <v>6.8</v>
      </c>
      <c r="C101" s="10">
        <v>67</v>
      </c>
      <c r="D101" s="7">
        <v>12751560</v>
      </c>
      <c r="E101" s="10" t="s">
        <v>20</v>
      </c>
    </row>
    <row r="102" spans="1:5" x14ac:dyDescent="0.2">
      <c r="A102" s="6" t="s">
        <v>2</v>
      </c>
      <c r="B102" s="10">
        <v>6.9</v>
      </c>
      <c r="C102" s="10">
        <v>55</v>
      </c>
      <c r="D102" s="7">
        <v>12752084</v>
      </c>
      <c r="E102" s="10" t="s">
        <v>20</v>
      </c>
    </row>
    <row r="103" spans="1:5" x14ac:dyDescent="0.2">
      <c r="A103" s="6" t="s">
        <v>2</v>
      </c>
      <c r="B103" s="10">
        <v>7.1</v>
      </c>
      <c r="C103" s="10">
        <v>57</v>
      </c>
      <c r="D103" s="7">
        <v>12751546</v>
      </c>
      <c r="E103" s="10" t="s">
        <v>20</v>
      </c>
    </row>
    <row r="104" spans="1:5" x14ac:dyDescent="0.2">
      <c r="A104" s="6" t="s">
        <v>2</v>
      </c>
      <c r="B104" s="10">
        <v>7.7</v>
      </c>
      <c r="C104" s="10">
        <v>73</v>
      </c>
      <c r="D104" s="7">
        <v>12751893</v>
      </c>
      <c r="E104" s="10" t="s">
        <v>20</v>
      </c>
    </row>
    <row r="105" spans="1:5" x14ac:dyDescent="0.2">
      <c r="A105" s="6" t="s">
        <v>2</v>
      </c>
      <c r="B105" s="10">
        <v>7.7</v>
      </c>
      <c r="C105" s="10">
        <v>80</v>
      </c>
      <c r="D105" s="7">
        <v>12751791</v>
      </c>
      <c r="E105" s="10" t="s">
        <v>20</v>
      </c>
    </row>
    <row r="106" spans="1:5" x14ac:dyDescent="0.2">
      <c r="A106" s="6" t="s">
        <v>2</v>
      </c>
      <c r="B106" s="10">
        <v>7.9</v>
      </c>
      <c r="C106" s="10">
        <v>70</v>
      </c>
      <c r="D106" s="7">
        <v>12752046</v>
      </c>
      <c r="E106" s="10" t="s">
        <v>20</v>
      </c>
    </row>
    <row r="107" spans="1:5" x14ac:dyDescent="0.2">
      <c r="A107" s="6" t="s">
        <v>2</v>
      </c>
      <c r="B107" s="10">
        <v>8</v>
      </c>
      <c r="C107" s="10">
        <v>57</v>
      </c>
      <c r="D107" s="7">
        <v>12751896</v>
      </c>
      <c r="E107" s="10" t="s">
        <v>20</v>
      </c>
    </row>
    <row r="108" spans="1:5" x14ac:dyDescent="0.2">
      <c r="A108" s="6" t="s">
        <v>2</v>
      </c>
      <c r="B108" s="10">
        <v>8.1</v>
      </c>
      <c r="C108" s="32">
        <v>63</v>
      </c>
      <c r="D108" s="7">
        <v>12751036</v>
      </c>
      <c r="E108" s="15" t="s">
        <v>20</v>
      </c>
    </row>
    <row r="109" spans="1:5" x14ac:dyDescent="0.2">
      <c r="A109" s="6" t="s">
        <v>2</v>
      </c>
      <c r="B109" s="1">
        <v>8.1999999999999993</v>
      </c>
      <c r="C109" s="1">
        <v>55</v>
      </c>
      <c r="D109" s="7">
        <v>13540401</v>
      </c>
      <c r="E109" s="10" t="s">
        <v>21</v>
      </c>
    </row>
    <row r="110" spans="1:5" x14ac:dyDescent="0.2">
      <c r="A110" s="6" t="s">
        <v>2</v>
      </c>
      <c r="B110" s="10">
        <v>8.3000000000000007</v>
      </c>
      <c r="C110" s="10">
        <v>71</v>
      </c>
      <c r="D110" s="7">
        <v>13558168</v>
      </c>
      <c r="E110" s="10" t="s">
        <v>18</v>
      </c>
    </row>
    <row r="111" spans="1:5" x14ac:dyDescent="0.2">
      <c r="A111" s="6" t="s">
        <v>2</v>
      </c>
      <c r="B111" s="10">
        <v>8.4</v>
      </c>
      <c r="C111" s="10">
        <v>66</v>
      </c>
      <c r="D111" s="7">
        <v>13558787</v>
      </c>
      <c r="E111" s="10" t="s">
        <v>18</v>
      </c>
    </row>
    <row r="112" spans="1:5" x14ac:dyDescent="0.2">
      <c r="A112" s="6" t="s">
        <v>2</v>
      </c>
      <c r="B112" s="10">
        <v>8.5</v>
      </c>
      <c r="C112" s="10">
        <v>74</v>
      </c>
      <c r="D112" s="7">
        <v>13558358</v>
      </c>
      <c r="E112" s="10" t="s">
        <v>18</v>
      </c>
    </row>
    <row r="113" spans="1:5" x14ac:dyDescent="0.2">
      <c r="A113" s="6" t="s">
        <v>2</v>
      </c>
      <c r="B113" s="10">
        <v>9.1</v>
      </c>
      <c r="C113" s="10">
        <v>62</v>
      </c>
      <c r="D113" s="7">
        <v>12649588</v>
      </c>
      <c r="E113" s="10" t="s">
        <v>21</v>
      </c>
    </row>
    <row r="114" spans="1:5" x14ac:dyDescent="0.2">
      <c r="A114" s="6" t="s">
        <v>2</v>
      </c>
      <c r="B114" s="10">
        <v>9.1999999999999993</v>
      </c>
      <c r="C114" s="32">
        <v>62</v>
      </c>
      <c r="D114" s="7">
        <v>12750995</v>
      </c>
      <c r="E114" s="15" t="s">
        <v>20</v>
      </c>
    </row>
    <row r="115" spans="1:5" x14ac:dyDescent="0.2">
      <c r="A115" s="6" t="s">
        <v>2</v>
      </c>
      <c r="B115" s="10">
        <v>9.6</v>
      </c>
      <c r="C115" s="10">
        <v>66</v>
      </c>
      <c r="D115" s="7">
        <v>12649499</v>
      </c>
      <c r="E115" s="10" t="s">
        <v>21</v>
      </c>
    </row>
    <row r="116" spans="1:5" x14ac:dyDescent="0.2">
      <c r="A116" s="6" t="s">
        <v>2</v>
      </c>
      <c r="B116" s="10">
        <v>9.9</v>
      </c>
      <c r="C116" s="10">
        <v>77</v>
      </c>
      <c r="D116" s="7">
        <v>12751092</v>
      </c>
      <c r="E116" s="10" t="s">
        <v>20</v>
      </c>
    </row>
    <row r="117" spans="1:5" x14ac:dyDescent="0.2">
      <c r="A117" s="6" t="s">
        <v>2</v>
      </c>
      <c r="B117" s="10">
        <v>10</v>
      </c>
      <c r="C117" s="10">
        <v>65</v>
      </c>
      <c r="D117" s="7">
        <v>12751656</v>
      </c>
      <c r="E117" s="10" t="s">
        <v>20</v>
      </c>
    </row>
    <row r="118" spans="1:5" x14ac:dyDescent="0.2">
      <c r="A118" s="6" t="s">
        <v>2</v>
      </c>
      <c r="B118" s="1">
        <v>10.6</v>
      </c>
      <c r="C118" s="1">
        <v>81</v>
      </c>
      <c r="D118" s="7">
        <v>13561394</v>
      </c>
      <c r="E118" s="1" t="s">
        <v>19</v>
      </c>
    </row>
    <row r="119" spans="1:5" x14ac:dyDescent="0.2">
      <c r="A119" s="6" t="s">
        <v>2</v>
      </c>
      <c r="B119" s="10">
        <v>10.8</v>
      </c>
      <c r="C119" s="10">
        <v>61</v>
      </c>
      <c r="D119" s="7">
        <v>12600616</v>
      </c>
      <c r="E119" s="10" t="s">
        <v>21</v>
      </c>
    </row>
    <row r="120" spans="1:5" x14ac:dyDescent="0.2">
      <c r="A120" s="6" t="s">
        <v>2</v>
      </c>
      <c r="B120" s="1">
        <v>10.8</v>
      </c>
      <c r="C120" s="1">
        <v>66</v>
      </c>
      <c r="D120" s="7">
        <v>13396719</v>
      </c>
      <c r="E120" s="10" t="s">
        <v>21</v>
      </c>
    </row>
    <row r="121" spans="1:5" x14ac:dyDescent="0.2">
      <c r="A121" s="6" t="s">
        <v>2</v>
      </c>
      <c r="B121" s="10">
        <v>10.9</v>
      </c>
      <c r="C121" s="10">
        <v>62</v>
      </c>
      <c r="D121" s="7">
        <v>13558155</v>
      </c>
      <c r="E121" s="10" t="s">
        <v>18</v>
      </c>
    </row>
    <row r="122" spans="1:5" x14ac:dyDescent="0.2">
      <c r="A122" s="6" t="s">
        <v>2</v>
      </c>
      <c r="B122" s="10">
        <v>10.9</v>
      </c>
      <c r="C122" s="10">
        <v>72</v>
      </c>
      <c r="D122" s="7">
        <v>13558395</v>
      </c>
      <c r="E122" s="10" t="s">
        <v>18</v>
      </c>
    </row>
    <row r="123" spans="1:5" x14ac:dyDescent="0.2">
      <c r="A123" s="6" t="s">
        <v>2</v>
      </c>
      <c r="B123" s="10">
        <v>11.2</v>
      </c>
      <c r="C123" s="10">
        <v>62</v>
      </c>
      <c r="D123" s="7">
        <v>12751690</v>
      </c>
      <c r="E123" s="10" t="s">
        <v>20</v>
      </c>
    </row>
    <row r="124" spans="1:5" x14ac:dyDescent="0.2">
      <c r="A124" s="6" t="s">
        <v>2</v>
      </c>
      <c r="B124" s="10">
        <v>11.8</v>
      </c>
      <c r="C124" s="10">
        <v>66</v>
      </c>
      <c r="D124" s="7">
        <v>12751614</v>
      </c>
      <c r="E124" s="10" t="s">
        <v>20</v>
      </c>
    </row>
    <row r="125" spans="1:5" x14ac:dyDescent="0.2">
      <c r="A125" s="6" t="s">
        <v>2</v>
      </c>
      <c r="B125" s="1">
        <v>11.9</v>
      </c>
      <c r="C125" s="1">
        <v>75</v>
      </c>
      <c r="D125" s="7">
        <v>13396604</v>
      </c>
      <c r="E125" s="10" t="s">
        <v>21</v>
      </c>
    </row>
    <row r="126" spans="1:5" x14ac:dyDescent="0.2">
      <c r="A126" s="6" t="s">
        <v>2</v>
      </c>
      <c r="B126" s="10">
        <v>13.2</v>
      </c>
      <c r="C126" s="10">
        <v>85</v>
      </c>
      <c r="D126" s="7">
        <v>12751628</v>
      </c>
      <c r="E126" s="10" t="s">
        <v>20</v>
      </c>
    </row>
    <row r="127" spans="1:5" x14ac:dyDescent="0.2">
      <c r="A127" s="6" t="s">
        <v>2</v>
      </c>
      <c r="B127" s="10">
        <v>13.5</v>
      </c>
      <c r="C127" s="10">
        <v>82</v>
      </c>
      <c r="D127" s="7">
        <v>13558973</v>
      </c>
      <c r="E127" s="10" t="s">
        <v>19</v>
      </c>
    </row>
    <row r="128" spans="1:5" x14ac:dyDescent="0.2">
      <c r="A128" s="6" t="s">
        <v>2</v>
      </c>
      <c r="B128" s="1">
        <v>13.8</v>
      </c>
      <c r="C128" s="1">
        <v>73</v>
      </c>
      <c r="D128" s="7">
        <v>13561376</v>
      </c>
      <c r="E128" s="1" t="s">
        <v>19</v>
      </c>
    </row>
    <row r="129" spans="1:13" x14ac:dyDescent="0.2">
      <c r="A129" s="6" t="s">
        <v>2</v>
      </c>
      <c r="B129" s="1">
        <v>15.2</v>
      </c>
      <c r="C129" s="1">
        <v>65</v>
      </c>
      <c r="D129" s="7">
        <v>13540444</v>
      </c>
      <c r="E129" s="10" t="s">
        <v>21</v>
      </c>
    </row>
    <row r="130" spans="1:13" x14ac:dyDescent="0.2">
      <c r="A130" s="6" t="s">
        <v>2</v>
      </c>
      <c r="B130" s="10">
        <v>17.5</v>
      </c>
      <c r="C130" s="10">
        <v>86</v>
      </c>
      <c r="D130" s="7">
        <v>13558755</v>
      </c>
      <c r="E130" s="10" t="s">
        <v>18</v>
      </c>
    </row>
    <row r="131" spans="1:13" x14ac:dyDescent="0.2">
      <c r="A131" s="6" t="s">
        <v>2</v>
      </c>
      <c r="B131" s="10">
        <v>17.600000000000001</v>
      </c>
      <c r="C131" s="10">
        <v>79</v>
      </c>
      <c r="D131" s="7">
        <v>12751231</v>
      </c>
      <c r="E131" s="10" t="s">
        <v>20</v>
      </c>
    </row>
    <row r="132" spans="1:13" x14ac:dyDescent="0.2">
      <c r="A132" s="6" t="s">
        <v>2</v>
      </c>
      <c r="B132" s="1">
        <v>17.8</v>
      </c>
      <c r="C132" s="1">
        <v>90</v>
      </c>
      <c r="D132" s="7">
        <v>13396787</v>
      </c>
      <c r="E132" s="10" t="s">
        <v>21</v>
      </c>
    </row>
    <row r="133" spans="1:13" x14ac:dyDescent="0.2">
      <c r="A133" s="6" t="s">
        <v>2</v>
      </c>
      <c r="B133" s="1">
        <v>7.7</v>
      </c>
      <c r="C133" s="1">
        <v>68</v>
      </c>
      <c r="D133" s="7">
        <v>13612336</v>
      </c>
      <c r="E133" s="10" t="s">
        <v>21</v>
      </c>
    </row>
    <row r="135" spans="1:13" ht="16" customHeight="1" x14ac:dyDescent="0.2">
      <c r="B135" s="6" t="s">
        <v>17</v>
      </c>
      <c r="C135" s="6"/>
      <c r="D135" s="6"/>
      <c r="F135" s="19"/>
      <c r="G135" s="18"/>
      <c r="H135" s="28" t="s">
        <v>26</v>
      </c>
      <c r="I135" s="28"/>
      <c r="J135" s="19"/>
      <c r="K135" s="20"/>
      <c r="L135" s="18"/>
      <c r="M135" s="18"/>
    </row>
    <row r="136" spans="1:13" ht="16" customHeight="1" x14ac:dyDescent="0.2">
      <c r="B136" s="6" t="s">
        <v>4</v>
      </c>
      <c r="C136" s="6" t="s">
        <v>5</v>
      </c>
      <c r="D136" s="8" t="s">
        <v>13</v>
      </c>
      <c r="F136" s="19"/>
      <c r="G136" s="18"/>
      <c r="H136" s="18" t="s">
        <v>6</v>
      </c>
      <c r="I136" s="18" t="s">
        <v>7</v>
      </c>
      <c r="J136" s="18"/>
      <c r="K136" s="18"/>
      <c r="L136" s="18"/>
      <c r="M136" s="18"/>
    </row>
    <row r="137" spans="1:13" ht="16" customHeight="1" x14ac:dyDescent="0.2">
      <c r="B137" s="10">
        <v>0</v>
      </c>
      <c r="C137" s="10">
        <v>42</v>
      </c>
      <c r="D137" s="1">
        <v>-1.3</v>
      </c>
      <c r="F137" s="19"/>
      <c r="G137" s="30" t="s">
        <v>6</v>
      </c>
      <c r="H137" s="21" t="s">
        <v>2</v>
      </c>
      <c r="I137" s="21" t="s">
        <v>0</v>
      </c>
      <c r="J137" s="31">
        <f ca="1">$H$138+$I$138</f>
        <v>68</v>
      </c>
      <c r="K137" s="25" t="s">
        <v>8</v>
      </c>
      <c r="L137" s="26">
        <f ca="1">$H$138/($H$138+$I$138)</f>
        <v>0.92647058823529416</v>
      </c>
      <c r="M137" s="24" t="s">
        <v>9</v>
      </c>
    </row>
    <row r="138" spans="1:13" ht="16" customHeight="1" x14ac:dyDescent="0.2">
      <c r="F138" s="29" t="s">
        <v>25</v>
      </c>
      <c r="G138" s="30"/>
      <c r="H138" s="22" cm="1">
        <f t="array" aca="1" ref="H138" ca="1">SUMPRODUCT(($A$2:$A$133="TP")*(SUBTOTAL(103,OFFSET($A$2,ROW($A$2:$A$133)-MIN(ROW($A$2:$A$133)),0))))</f>
        <v>63</v>
      </c>
      <c r="I138" s="22" cm="1">
        <f t="array" aca="1" ref="I138" ca="1">SUMPRODUCT(($A$2:$A$133="FN")*(SUBTOTAL(103,OFFSET($A$2,ROW($A$2:$A$133)-MIN(ROW($A$2:$A$133)),0))))</f>
        <v>5</v>
      </c>
      <c r="J138" s="31"/>
      <c r="K138" s="19" t="s">
        <v>10</v>
      </c>
      <c r="L138" s="27">
        <f ca="1">$I$140/($H$140+$I$140)</f>
        <v>0.875</v>
      </c>
      <c r="M138" s="18" t="s">
        <v>11</v>
      </c>
    </row>
    <row r="139" spans="1:13" ht="16" customHeight="1" x14ac:dyDescent="0.2">
      <c r="F139" s="29"/>
      <c r="G139" s="30" t="s">
        <v>7</v>
      </c>
      <c r="H139" s="21" t="s">
        <v>3</v>
      </c>
      <c r="I139" s="21" t="s">
        <v>1</v>
      </c>
      <c r="J139" s="31">
        <f ca="1">$H$140+$I$140</f>
        <v>64</v>
      </c>
      <c r="K139" s="19" t="s">
        <v>12</v>
      </c>
      <c r="L139" s="27">
        <f ca="1">$H$138/($H$138+$H$140)</f>
        <v>0.88732394366197187</v>
      </c>
      <c r="M139" s="18"/>
    </row>
    <row r="140" spans="1:13" ht="16" customHeight="1" x14ac:dyDescent="0.2">
      <c r="F140" s="19"/>
      <c r="G140" s="30"/>
      <c r="H140" s="22" cm="1">
        <f t="array" aca="1" ref="H140" ca="1">SUMPRODUCT(($A$2:$A$133="FP")*(SUBTOTAL(103,OFFSET($A$2,ROW($A$2:$A$133)-MIN(ROW($A$2:$A$133)),0))))</f>
        <v>8</v>
      </c>
      <c r="I140" s="22" cm="1">
        <f t="array" aca="1" ref="I140" ca="1">SUMPRODUCT(($A$2:$A$133="TN")*(SUBTOTAL(103,OFFSET($A$2,ROW($A$2:$A$133)-MIN(ROW($A$2:$A$133)),0))))</f>
        <v>56</v>
      </c>
      <c r="J140" s="31"/>
      <c r="K140" s="25" t="s">
        <v>22</v>
      </c>
      <c r="L140" s="26">
        <f ca="1">($H$138+$I$140)/$J$141</f>
        <v>0.90151515151515149</v>
      </c>
      <c r="M140" s="24" t="s">
        <v>23</v>
      </c>
    </row>
    <row r="141" spans="1:13" ht="16" customHeight="1" x14ac:dyDescent="0.2">
      <c r="F141" s="19"/>
      <c r="G141" s="18"/>
      <c r="H141" s="18">
        <f ca="1">H138+H140</f>
        <v>71</v>
      </c>
      <c r="I141" s="18">
        <f ca="1">$I$138+$I$140</f>
        <v>61</v>
      </c>
      <c r="J141" s="23">
        <f>SUBTOTAL(103,A2:A133)</f>
        <v>132</v>
      </c>
      <c r="K141" s="18"/>
      <c r="L141" s="18"/>
      <c r="M141" s="18"/>
    </row>
    <row r="142" spans="1:13" x14ac:dyDescent="0.2">
      <c r="F142" s="2"/>
      <c r="K142" s="2"/>
      <c r="L142" s="4"/>
    </row>
  </sheetData>
  <sheetProtection autoFilter="0"/>
  <autoFilter ref="A1:F133" xr:uid="{F4239A9F-12A4-504E-BEC0-9532F5C41EC2}"/>
  <mergeCells count="6">
    <mergeCell ref="H135:I135"/>
    <mergeCell ref="G137:G138"/>
    <mergeCell ref="J137:J138"/>
    <mergeCell ref="F138:F139"/>
    <mergeCell ref="G139:G140"/>
    <mergeCell ref="J139:J140"/>
  </mergeCells>
  <conditionalFormatting sqref="B53:B58">
    <cfRule type="expression" dxfId="18" priority="1369">
      <formula>AND($W53&lt;$AD267, $W53&gt;$AD$217)</formula>
    </cfRule>
  </conditionalFormatting>
  <conditionalFormatting sqref="B57:B58">
    <cfRule type="expression" dxfId="17" priority="1359">
      <formula>AND($W64&lt;$AD271, $W64&gt;$AD$217)</formula>
    </cfRule>
  </conditionalFormatting>
  <conditionalFormatting sqref="B59:B61">
    <cfRule type="expression" dxfId="16" priority="1381">
      <formula>AND($W60&lt;$AD274, $W60&gt;$AD$217)</formula>
    </cfRule>
    <cfRule type="expression" dxfId="15" priority="1380">
      <formula>AND($W67&lt;$AD274, $W67&gt;$AD$217)</formula>
    </cfRule>
  </conditionalFormatting>
  <conditionalFormatting sqref="B62">
    <cfRule type="expression" dxfId="14" priority="1370">
      <formula>AND($W71&lt;$AD278, $W71&gt;$AD$217)</formula>
    </cfRule>
    <cfRule type="expression" dxfId="13" priority="1358">
      <formula>AND($W63&lt;$AD278, $W63&gt;$AD$217)</formula>
    </cfRule>
  </conditionalFormatting>
  <conditionalFormatting sqref="B63:B67">
    <cfRule type="expression" dxfId="12" priority="1360">
      <formula>AND($W64&lt;$AD274, $W64&gt;$AD$212)</formula>
    </cfRule>
  </conditionalFormatting>
  <conditionalFormatting sqref="B71">
    <cfRule type="expression" dxfId="11" priority="1375">
      <formula>AND($W66&lt;$AD273, $W66&gt;$AD$217)</formula>
    </cfRule>
    <cfRule type="expression" dxfId="10" priority="1377">
      <formula>AND($W59&lt;$AD273, $W59&gt;$AD$217)</formula>
    </cfRule>
  </conditionalFormatting>
  <conditionalFormatting sqref="B72">
    <cfRule type="expression" dxfId="9" priority="1364">
      <formula>AND($W72&lt;$AD277, $W72&gt;$AD$217)</formula>
    </cfRule>
    <cfRule type="expression" dxfId="8" priority="1366">
      <formula>AND($W70&lt;$AD277, $W70&gt;$AD$217)</formula>
    </cfRule>
  </conditionalFormatting>
  <conditionalFormatting sqref="B119:B121">
    <cfRule type="expression" dxfId="7" priority="142">
      <formula>AND($W119&lt;$AD321, $W119&gt;$AD$214)</formula>
    </cfRule>
  </conditionalFormatting>
  <conditionalFormatting sqref="B130">
    <cfRule type="expression" dxfId="6" priority="5">
      <formula>AND($W130&lt;$AD329, $W130&gt;$AD$207)</formula>
    </cfRule>
  </conditionalFormatting>
  <conditionalFormatting sqref="B131:B133">
    <cfRule type="expression" dxfId="5" priority="140">
      <formula>AND($W131&lt;$AD337, $W131&gt;$AD$207)</formula>
    </cfRule>
  </conditionalFormatting>
  <conditionalFormatting sqref="D53:D62 D71:D72">
    <cfRule type="duplicateValues" dxfId="4" priority="225"/>
  </conditionalFormatting>
  <conditionalFormatting sqref="D63:D67">
    <cfRule type="duplicateValues" dxfId="3" priority="1"/>
  </conditionalFormatting>
  <conditionalFormatting sqref="D119:D121">
    <cfRule type="duplicateValues" dxfId="2" priority="7"/>
  </conditionalFormatting>
  <conditionalFormatting sqref="D129">
    <cfRule type="duplicateValues" dxfId="1" priority="6"/>
  </conditionalFormatting>
  <conditionalFormatting sqref="D130">
    <cfRule type="duplicateValues" dxfId="0" priority="4"/>
  </conditionalFormatting>
  <hyperlinks>
    <hyperlink ref="D77" r:id="rId1" display="file:///Users/fellowes andrew/Library/CloudStorage/OneDrive-PeterMac/My Documents/My Projects/Stephen_Fox/Sophia Genetics HRD assay/Extended AZ Validation/Analysis of Results/12752026_GI.jpg" xr:uid="{D7944862-13DB-F444-B6A5-F8947FA76BD3}"/>
    <hyperlink ref="D78" r:id="rId2" display="file:///Users/fellowes andrew/Library/CloudStorage/OneDrive-PeterMac/My Documents/My Projects/Stephen_Fox/Sophia Genetics HRD assay/Extended AZ Validation/Analysis of Results/12751955_GI.jpg" xr:uid="{8FDEE30B-6174-6948-AFB1-9650CB602C47}"/>
    <hyperlink ref="D79" r:id="rId3" display="file:///Users/fellowes andrew/Library/CloudStorage/OneDrive-PeterMac/My Documents/My Projects/Stephen_Fox/Sophia Genetics HRD assay/Extended AZ Validation/Analysis of Results/12751584_B_GI.jpg" xr:uid="{17599BB2-314D-5346-B843-1BBE7E5305A9}"/>
    <hyperlink ref="D80" r:id="rId4" display="file:///Users/fellowes andrew/Library/CloudStorage/OneDrive-PeterMac/My Documents/My Projects/Stephen_Fox/Sophia Genetics HRD assay/Extended AZ Validation/Analysis of Results/12751006_B_GI.jpg" xr:uid="{5B5BC8C7-C7DF-AE43-838C-A2B1289781E6}"/>
    <hyperlink ref="D75" r:id="rId5" display="file:///Users/fellowes andrew/Library/CloudStorage/OneDrive-PeterMac/My Documents/My Projects/Stephen_Fox/Sophia Genetics HRD assay/Extended AZ Validation/Analysis of Results/12649621_GI.jpg" xr:uid="{B90C026D-E447-C347-9D73-07A6408E303C}"/>
    <hyperlink ref="D76" r:id="rId6" display="file:///Users/fellowes andrew/Library/CloudStorage/OneDrive-PeterMac/My Documents/My Projects/Stephen_Fox/Sophia Genetics HRD assay/Extended AZ Validation/Analysis of Results/12751174_B_GI.jpg" xr:uid="{F13DF7AC-D5DB-F042-9993-734E86DEEBBE}"/>
    <hyperlink ref="D73" r:id="rId7" display="file:///Users/fellowes andrew/Library/CloudStorage/OneDrive-PeterMac/My Documents/My Projects/Stephen_Fox/Sophia Genetics HRD assay/Extended AZ Validation/Analysis of Results/13558373_GI.jpg" xr:uid="{B2A84340-AC6D-2541-A9D9-C4B817C01E1A}"/>
    <hyperlink ref="D74" r:id="rId8" display="file:///Users/fellowes andrew/Library/CloudStorage/OneDrive-PeterMac/My Documents/My Projects/Stephen_Fox/Sophia Genetics HRD assay/Extended AZ Validation/Analysis of Results/13558960_GI.jpg" xr:uid="{0D3F9000-974C-684F-B714-E0C6B4D98FFC}"/>
    <hyperlink ref="D81" r:id="rId9" display="file:///Users/fellowes andrew/Library/CloudStorage/OneDrive-PeterMac/My Documents/My Projects/Stephen_Fox/Sophia Genetics HRD assay/Extended AZ Validation/Analysis of Results/13559028_GI.jpg" xr:uid="{3DD8D3FC-E278-9E42-A40C-2EA65735AF71}"/>
    <hyperlink ref="D12" r:id="rId10" display="file:///Users/fellowes andrew/Library/CloudStorage/OneDrive-PeterMac/My Documents/My Projects/Stephen_Fox/Sophia Genetics HRD assay/Extended AZ Validation/Analysis of Results/13558982_GI.jpg" xr:uid="{17F30507-300B-A449-9466-44B632B520D7}"/>
    <hyperlink ref="D11" r:id="rId11" display="file:///Users/fellowes andrew/Library/CloudStorage/OneDrive-PeterMac/My Documents/My Projects/Stephen_Fox/Sophia Genetics HRD assay/Extended AZ Validation/Analysis of Results/13558890_GI.jpg" xr:uid="{8C89CD36-7726-7148-96C1-0EF58A15815D}"/>
    <hyperlink ref="D10" r:id="rId12" display="file:///Users/fellowes andrew/Library/CloudStorage/OneDrive-PeterMac/My Documents/My Projects/Stephen_Fox/Sophia Genetics HRD assay/Extended AZ Validation/Analysis of Results/13558768_GI.jpg" xr:uid="{96376A41-AEE6-CF47-BF03-C58288DDD7FE}"/>
    <hyperlink ref="D13" r:id="rId13" display="file:///Users/fellowes andrew/Library/CloudStorage/OneDrive-PeterMac/My Documents/My Projects/Stephen_Fox/Sophia Genetics HRD assay/Extended AZ Validation/Analysis of Results/13558741_GI.jpg" xr:uid="{2E545E3A-3A6E-0546-826B-74CEA251E52F}"/>
    <hyperlink ref="D9" r:id="rId14" display="file:///Users/fellowes andrew/Library/CloudStorage/OneDrive-PeterMac/My Documents/My Projects/Stephen_Fox/Sophia Genetics HRD assay/Extended AZ Validation/Analysis of Results/13558309_GI.jpg" xr:uid="{E13DCFAF-2387-8A46-B435-FE5F0D3C787C}"/>
    <hyperlink ref="D8" r:id="rId15" display="file:///Users/fellowes andrew/Library/CloudStorage/OneDrive-PeterMac/My Documents/My Projects/Stephen_Fox/Sophia Genetics HRD assay/Extended AZ Validation/Analysis of Results/12528831_GI.jpg" xr:uid="{992AB971-EA9A-164E-A290-3F3684F963FE}"/>
    <hyperlink ref="D7" r:id="rId16" display="file:///Users/fellowes andrew/Library/CloudStorage/OneDrive-PeterMac/My Documents/My Projects/Stephen_Fox/Sophia Genetics HRD assay/Extended AZ Validation/Analysis of Results/12750978_GI.jpg" xr:uid="{943691C9-12B2-9E4A-8C80-A9780F4DE469}"/>
    <hyperlink ref="D2" r:id="rId17" display="file:///Users/fellowes andrew/Library/CloudStorage/OneDrive-PeterMac/My Documents/My Projects/Stephen_Fox/Sophia Genetics HRD assay/Extended AZ Validation/Analysis of Results/12751283_GI.jpg" xr:uid="{9075EA1A-8273-E341-9EFE-F5E0CE818C32}"/>
    <hyperlink ref="D3" r:id="rId18" display="file:///Users/fellowes andrew/Library/CloudStorage/OneDrive-PeterMac/My Documents/My Projects/Stephen_Fox/Sophia Genetics HRD assay/Extended AZ Validation/Analysis of Results/12751729_GI.jpg" xr:uid="{75BBE093-34E4-4949-92A5-55A7F2C6300A}"/>
    <hyperlink ref="D4" r:id="rId19" display="file:///Users/fellowes andrew/Library/CloudStorage/OneDrive-PeterMac/My Documents/My Projects/Stephen_Fox/Sophia Genetics HRD assay/Extended AZ Validation/Analysis of Results/12752040_GI.jpg" xr:uid="{7F55359B-E148-D64A-BCEF-68FF787C8F93}"/>
    <hyperlink ref="D5" r:id="rId20" display="file:///Users/fellowes andrew/Library/CloudStorage/OneDrive-PeterMac/My Documents/My Projects/Stephen_Fox/Sophia Genetics HRD assay/Extended AZ Validation/Analysis of Results/12751175_GI.jpg" xr:uid="{B2239D3D-5D4B-E946-8DBE-FE2303CD0DD1}"/>
    <hyperlink ref="D92" r:id="rId21" display="file:///Users/fellowes andrew/Library/CloudStorage/OneDrive-PeterMac/My Documents/My Projects/Stephen_Fox/Sophia Genetics HRD assay/Extended AZ Validation/Analysis of Results/13558373_GI.jpg" xr:uid="{58240E39-C820-8A4B-A6A3-9B177DCE7FCC}"/>
    <hyperlink ref="D114" r:id="rId22" display="file:///Users/fellowes andrew/Library/CloudStorage/OneDrive-PeterMac/My Documents/My Projects/Stephen_Fox/Sophia Genetics HRD assay/Extended AZ Validation/Analysis of Results/12750995_GI.jpg" xr:uid="{4222B60D-CF73-C948-A6A4-35E7E59413C0}"/>
    <hyperlink ref="D108" r:id="rId23" display="file:///Users/fellowes andrew/Library/CloudStorage/OneDrive-PeterMac/My Documents/My Projects/Stephen_Fox/Sophia Genetics HRD assay/Extended AZ Validation/Analysis of Results/12751036_GI.jpg" xr:uid="{4B458016-9E61-434E-BFFA-671029503D8A}"/>
    <hyperlink ref="D91" r:id="rId24" display="file:///Users/fellowes andrew/Library/CloudStorage/OneDrive-PeterMac/My Documents/My Projects/Stephen_Fox/Sophia Genetics HRD assay/Extended AZ Validation/Analysis of Results/12751136_GI.jpg" xr:uid="{720F8B65-53FB-B847-ACA6-20ED4A4E4CCD}"/>
    <hyperlink ref="D85" r:id="rId25" display="file:///Users/fellowes andrew/Library/CloudStorage/OneDrive-PeterMac/My Documents/My Projects/Stephen_Fox/Sophia Genetics HRD assay/Extended AZ Validation/Analysis of Results/12751356_GI.jpg" xr:uid="{C606DDF2-9A86-744F-A212-2524F90BCE13}"/>
    <hyperlink ref="D103" r:id="rId26" display="file:///Users/fellowes andrew/Library/CloudStorage/OneDrive-PeterMac/My Documents/My Projects/Stephen_Fox/Sophia Genetics HRD assay/Extended AZ Validation/Analysis of Results/12751546_GI.jpg" xr:uid="{7AE4401F-5F99-334D-A10C-AE5DA1476920}"/>
    <hyperlink ref="D124" r:id="rId27" display="file:///Users/fellowes andrew/Library/CloudStorage/OneDrive-PeterMac/My Documents/My Projects/Stephen_Fox/Sophia Genetics HRD assay/Extended AZ Validation/Analysis of Results/12751614_GI.jpg" xr:uid="{4249810A-4F80-0D4E-BB07-F2F156BD0260}"/>
    <hyperlink ref="D123" r:id="rId28" display="file:///Users/fellowes andrew/Library/CloudStorage/OneDrive-PeterMac/My Documents/My Projects/Stephen_Fox/Sophia Genetics HRD assay/Extended AZ Validation/Analysis of Results/12751690_GI.jpg" xr:uid="{0F815ED4-F139-3B40-8EFB-37983128CBA3}"/>
    <hyperlink ref="D107" r:id="rId29" display="file:///Users/fellowes andrew/Library/CloudStorage/OneDrive-PeterMac/My Documents/My Projects/Stephen_Fox/Sophia Genetics HRD assay/Extended AZ Validation/Analysis of Results/12751896_GI.jpg" xr:uid="{C045F5DA-02B6-6344-A356-F7AC8A0FFB68}"/>
    <hyperlink ref="D102" r:id="rId30" display="file:///Users/fellowes andrew/Library/CloudStorage/OneDrive-PeterMac/My Documents/My Projects/Stephen_Fox/Sophia Genetics HRD assay/Extended AZ Validation/Analysis of Results/12752084_GI.jpg" xr:uid="{A8B546A7-FF6C-044B-89E1-06B90CAE777C}"/>
    <hyperlink ref="D88" r:id="rId31" display="file:///Users/fellowes andrew/Library/CloudStorage/OneDrive-PeterMac/My Documents/My Projects/Stephen_Fox/Sophia Genetics HRD assay/Extended AZ Validation/Analysis of Results/12752000_GI.jpg" xr:uid="{7B12D634-6F7A-5542-AF5F-2BCB42A473FE}"/>
    <hyperlink ref="D117" r:id="rId32" display="file:///Users/fellowes andrew/Library/CloudStorage/OneDrive-PeterMac/My Documents/My Projects/Stephen_Fox/Sophia Genetics HRD assay/Extended AZ Validation/Analysis of Results/12751656_GI.jpg" xr:uid="{9F86AEC9-32B6-A342-A367-A8836751291F}"/>
    <hyperlink ref="D106" r:id="rId33" display="file:///Users/fellowes andrew/Library/CloudStorage/OneDrive-PeterMac/My Documents/My Projects/Stephen_Fox/Sophia Genetics HRD assay/Extended AZ Validation/Analysis of Results/12752046_GI.jpg" xr:uid="{5ABC0A39-D7A6-E945-B11B-95F3B61CDAD9}"/>
    <hyperlink ref="D104" r:id="rId34" display="file:///Users/fellowes andrew/Library/CloudStorage/OneDrive-PeterMac/My Documents/My Projects/Stephen_Fox/Sophia Genetics HRD assay/Extended AZ Validation/Analysis of Results/12751893_GI.jpg" xr:uid="{B219F224-9FE2-894B-8B44-1E72908AE20B}"/>
    <hyperlink ref="D101" r:id="rId35" display="file:///Users/fellowes andrew/Library/CloudStorage/OneDrive-PeterMac/My Documents/My Projects/Stephen_Fox/Sophia Genetics HRD assay/Extended AZ Validation/Analysis of Results/12751560_B_GI.jpg" xr:uid="{CA2D1B63-3931-CF49-8665-4A05AAECBB53}"/>
    <hyperlink ref="D131" r:id="rId36" display="file:///Users/fellowes andrew/Library/CloudStorage/OneDrive-PeterMac/My Documents/My Projects/Stephen_Fox/Sophia Genetics HRD assay/Extended AZ Validation/Analysis of Results/12751231_B_GI.jpg" xr:uid="{8ED18520-BD47-7247-8AFF-1303C941A8A7}"/>
    <hyperlink ref="D126" r:id="rId37" display="file:///Users/fellowes andrew/Library/CloudStorage/OneDrive-PeterMac/My Documents/My Projects/Stephen_Fox/Sophia Genetics HRD assay/Extended AZ Validation/Analysis of Results/12751628_C_GI.jpg" xr:uid="{A3B8543A-382A-4441-9087-C12F1D7F658A}"/>
    <hyperlink ref="D87" r:id="rId38" display="file:///Users/fellowes andrew/Library/CloudStorage/OneDrive-PeterMac/My Documents/My Projects/Stephen_Fox/Sophia Genetics HRD assay/Extended AZ Validation/Analysis of Results/12528949_GI.jpg" xr:uid="{91197FDF-990F-764F-9D42-23A9C31ED33A}"/>
    <hyperlink ref="D84" r:id="rId39" display="file:///Users/fellowes andrew/Library/CloudStorage/OneDrive-PeterMac/My Documents/My Projects/Stephen_Fox/Sophia Genetics HRD assay/Extended AZ Validation/Analysis of Results/12600519_B_GI.jpg" xr:uid="{AADD1C78-BBDE-BB44-8B2E-994160A2258A}"/>
    <hyperlink ref="D89" r:id="rId40" display="file:///Users/fellowes andrew/Library/CloudStorage/OneDrive-PeterMac/My Documents/My Projects/Stephen_Fox/Sophia Genetics HRD assay/Extended AZ Validation/Analysis of Results/12600589_GI.jpg" xr:uid="{B14FFF8B-F809-3748-AECF-786FE532C3EE}"/>
    <hyperlink ref="D119" r:id="rId41" display="file:///Users/fellowes andrew/Library/CloudStorage/OneDrive-PeterMac/My Documents/My Projects/Stephen_Fox/Sophia Genetics HRD assay/Extended AZ Validation/Analysis of Results/12600616_GI.jpg" xr:uid="{36CCCB92-AFBC-CE49-89FA-868BE3F2CF7D}"/>
    <hyperlink ref="D105" r:id="rId42" display="file:///Users/fellowes andrew/Library/CloudStorage/OneDrive-PeterMac/My Documents/My Projects/Stephen_Fox/Sophia Genetics HRD assay/Extended AZ Validation/Analysis of Results/12751791_GI.jpg" xr:uid="{2D59113C-08E7-8A48-863B-5B1879A4C733}"/>
    <hyperlink ref="D100" r:id="rId43" display="file:///Users/fellowes andrew/Library/CloudStorage/OneDrive-PeterMac/My Documents/My Projects/Stephen_Fox/Sophia Genetics HRD assay/Extended AZ Validation/Analysis of Results/12630620_GI.jpg" xr:uid="{6D5FF27E-6C9B-D445-9616-FFB293F3E1AB}"/>
    <hyperlink ref="D115" r:id="rId44" display="file:///Users/fellowes andrew/Library/CloudStorage/OneDrive-PeterMac/My Documents/My Projects/Stephen_Fox/Sophia Genetics HRD assay/Extended AZ Validation/Analysis of Results/12649499_GI.jpg" xr:uid="{867438F3-3D2E-AB46-9C71-AC24AE0BD2B2}"/>
    <hyperlink ref="D113" r:id="rId45" display="file:///Users/fellowes andrew/Library/CloudStorage/OneDrive-PeterMac/My Documents/My Projects/Stephen_Fox/Sophia Genetics HRD assay/Extended AZ Validation/Analysis of Results/12649588_GI.jpg" xr:uid="{CA56A431-DB87-D94B-9551-A9CA484F7689}"/>
    <hyperlink ref="D116" r:id="rId46" display="file:///Users/fellowes andrew/Library/CloudStorage/OneDrive-PeterMac/My Documents/My Projects/Stephen_Fox/Sophia Genetics HRD assay/Extended AZ Validation/Analysis of Results/12751092_B_GI.jpg" xr:uid="{70711D20-8940-B446-8D4A-A6A6C6F188A1}"/>
    <hyperlink ref="D94" r:id="rId47" display="file:///Users/fellowes andrew/Library/CloudStorage/OneDrive-PeterMac/My Documents/My Projects/Stephen_Fox/Sophia Genetics HRD assay/Extended AZ Validation/Analysis of Results/13557890_GI.jpg" xr:uid="{41375462-3210-274E-9BE4-5E6F4B7698EF}"/>
    <hyperlink ref="D98" r:id="rId48" display="file:///Users/fellowes andrew/Library/CloudStorage/OneDrive-PeterMac/My Documents/My Projects/Stephen_Fox/Sophia Genetics HRD assay/Extended AZ Validation/Analysis of Results/13557919_GI.jpg" xr:uid="{AEC3A91A-5E07-A949-A095-7DEFE3464CEC}"/>
    <hyperlink ref="D121" r:id="rId49" display="file:///Users/fellowes andrew/Library/CloudStorage/OneDrive-PeterMac/My Documents/My Projects/Stephen_Fox/Sophia Genetics HRD assay/Extended AZ Validation/Analysis of Results/13558155_GI.jpg" xr:uid="{6C8676CD-8AD9-014A-82C2-3457E9174EED}"/>
    <hyperlink ref="D110" r:id="rId50" display="file:///Users/fellowes andrew/Library/CloudStorage/OneDrive-PeterMac/My Documents/My Projects/Stephen_Fox/Sophia Genetics HRD assay/Extended AZ Validation/Analysis of Results/13558168_GI.jpg" xr:uid="{D6D868A5-0B25-F646-9F00-902FF628FAF0}"/>
    <hyperlink ref="D112" r:id="rId51" display="file:///Users/fellowes andrew/Library/CloudStorage/OneDrive-PeterMac/My Documents/My Projects/Stephen_Fox/Sophia Genetics HRD assay/Extended AZ Validation/Analysis of Results/13558358_GI.jpg" xr:uid="{F64C5A57-CD1C-6945-96FC-48E5E40F3B9E}"/>
    <hyperlink ref="D122" r:id="rId52" display="file:///Users/fellowes andrew/Library/CloudStorage/OneDrive-PeterMac/My Documents/My Projects/Stephen_Fox/Sophia Genetics HRD assay/Extended AZ Validation/Analysis of Results/13558395_GI.jpg" xr:uid="{DB306C0E-D14A-014C-85CA-1826A525C8FC}"/>
    <hyperlink ref="D99" r:id="rId53" display="file:///Users/fellowes andrew/Library/CloudStorage/OneDrive-PeterMac/My Documents/My Projects/Stephen_Fox/Sophia Genetics HRD assay/Extended AZ Validation/Analysis of Results/13558671_GI.jpg" xr:uid="{A4694576-24E9-5E47-A7DC-793BBAC6ED3C}"/>
    <hyperlink ref="D86" r:id="rId54" display="file:///Users/fellowes andrew/Library/CloudStorage/OneDrive-PeterMac/My Documents/My Projects/Stephen_Fox/Sophia Genetics HRD assay/Extended AZ Validation/Analysis of Results/13558709_GI.jpg" xr:uid="{B1B69F97-1BCD-9A47-9104-FE05936C154E}"/>
    <hyperlink ref="D130" r:id="rId55" display="file:///Users/fellowes andrew/Library/CloudStorage/OneDrive-PeterMac/My Documents/My Projects/Stephen_Fox/Sophia Genetics HRD assay/Extended AZ Validation/Analysis of Results/13558755_GI.jpg" xr:uid="{E6F4A925-2F70-E249-B1C6-6621FED2DA41}"/>
    <hyperlink ref="D111" r:id="rId56" display="file:///Users/fellowes andrew/Library/CloudStorage/OneDrive-PeterMac/My Documents/My Projects/Stephen_Fox/Sophia Genetics HRD assay/Extended AZ Validation/Analysis of Results/13558787_GI.jpg" xr:uid="{774F2347-3D14-454D-BD27-1A1D87DD2061}"/>
    <hyperlink ref="D127" r:id="rId57" display="file:///Users/fellowes andrew/Library/CloudStorage/OneDrive-PeterMac/My Documents/My Projects/Stephen_Fox/Sophia Genetics HRD assay/Extended AZ Validation/Analysis of Results/13558973_GI.jpg" xr:uid="{68105C1B-3BF9-A046-B3B8-19C5C288CFAD}"/>
    <hyperlink ref="D96" r:id="rId58" display="file:///Users/fellowes andrew/Library/CloudStorage/OneDrive-PeterMac/My Documents/My Projects/Stephen_Fox/Sophia Genetics HRD assay/Extended AZ Validation/Analysis of Results/13559008_GI.jpg" xr:uid="{17E51276-1552-0C46-BC2A-B277DBE89E0D}"/>
    <hyperlink ref="D95" r:id="rId59" display="file:///Users/fellowes andrew/Library/CloudStorage/OneDrive-PeterMac/My Documents/My Projects/Stephen_Fox/Sophia Genetics HRD assay/Extended AZ Validation/Analysis of Results/13561357_GI.jpg" xr:uid="{BC6B4318-7EC2-8745-A1BF-07CD71196F6C}"/>
    <hyperlink ref="D90" r:id="rId60" display="file:///Users/fellowes andrew/Library/CloudStorage/OneDrive-PeterMac/My Documents/My Projects/Stephen_Fox/Sophia Genetics HRD assay/Extended AZ Validation/Analysis of Results/13561368_GI.jpg" xr:uid="{FDF2C6D7-7BA8-F346-A0E4-3FF0CE9BCC6B}"/>
    <hyperlink ref="D128" r:id="rId61" display="file:///Users/fellowes andrew/Library/CloudStorage/OneDrive-PeterMac/My Documents/My Projects/Stephen_Fox/Sophia Genetics HRD assay/Extended AZ Validation/Analysis of Results/13561376_GI.jpg" xr:uid="{BECD3A0D-5C41-2E44-82BD-13731EF653DE}"/>
    <hyperlink ref="D118" r:id="rId62" display="file:///Users/fellowes andrew/Library/CloudStorage/OneDrive-PeterMac/My Documents/My Projects/Stephen_Fox/Sophia Genetics HRD assay/Extended AZ Validation/Analysis of Results/13561394_GI.jpg" xr:uid="{7929E1DB-905D-6D44-8269-718DAB687FB6}"/>
    <hyperlink ref="D93" r:id="rId63" display="file:///Users/fellowes andrew/Library/CloudStorage/OneDrive-PeterMac/My Documents/My Projects/Stephen_Fox/Sophia Genetics HRD assay/Extended AZ Validation/Analysis of Results/13561405_GI.jpg" xr:uid="{421E0BAB-A7DC-F14F-B9D5-B744993BA2F1}"/>
    <hyperlink ref="D120" r:id="rId64" display="file:///Users/fellowes andrew/Library/CloudStorage/OneDrive-PeterMac/My Documents/My Projects/Stephen_Fox/Sophia Genetics HRD assay/Extended AZ Validation/Analysis of Results/13396719_GI.jpg" xr:uid="{E81D24FE-32D0-5C44-B61D-F4015C9209C4}"/>
    <hyperlink ref="D97" r:id="rId65" display="file:///Users/fellowes andrew/Library/CloudStorage/OneDrive-PeterMac/My Documents/My Projects/Stephen_Fox/Sophia Genetics HRD assay/Extended AZ Validation/Analysis of Results/13396793_GI.jpg" xr:uid="{EB5FEA03-63DB-CE4A-AC36-4409477DA23E}"/>
    <hyperlink ref="D132" r:id="rId66" display="file:///Users/fellowes andrew/Library/CloudStorage/OneDrive-PeterMac/My Documents/My Projects/Stephen_Fox/Sophia Genetics HRD assay/Extended AZ Validation/Analysis of Results/13396787_GI.jpg" xr:uid="{7A759BCA-3548-1444-9C6B-2A3BBAAADF02}"/>
    <hyperlink ref="D125" r:id="rId67" display="file:///Users/fellowes andrew/Library/CloudStorage/OneDrive-PeterMac/My Documents/My Projects/Stephen_Fox/Sophia Genetics HRD assay/Extended AZ Validation/Analysis of Results/13396604_GI.jpg" xr:uid="{7F6C660B-6855-F542-95DC-12E85AB1617D}"/>
    <hyperlink ref="D129" r:id="rId68" display="file:///Users/fellowes andrew/Library/CloudStorage/OneDrive-PeterMac/My Documents/My Projects/Stephen_Fox/Sophia Genetics HRD assay/Extended AZ Validation/Analysis of Results/13540444_GI.jpg" xr:uid="{E17D334A-5DAF-1448-91BE-29138465F2C6}"/>
    <hyperlink ref="D109" r:id="rId69" display="file:///Users/fellowes andrew/Library/CloudStorage/OneDrive-PeterMac/My Documents/My Projects/Stephen_Fox/Sophia Genetics HRD assay/Extended AZ Validation/Analysis of Results/13540401_GI.jpg" xr:uid="{10A55E51-52F7-9540-966A-4B421A62B83E}"/>
    <hyperlink ref="D83" r:id="rId70" display="file:///Users/fellowes andrew/Library/CloudStorage/OneDrive-PeterMac/My Documents/My Projects/Stephen_Fox/Sophia Genetics HRD assay/Extended AZ Validation/Analysis of Results/13540476_GI.jpg" xr:uid="{22CF4007-8B57-8647-ACA6-7A010B0D947D}"/>
    <hyperlink ref="D19" r:id="rId71" display="file:///Users/fellowes andrew/Library/CloudStorage/OneDrive-PeterMac/My Documents/My Projects/Stephen_Fox/Sophia Genetics HRD assay/Extended AZ Validation/Analysis of Results/12749205_GI.jpg" xr:uid="{B839ECA9-5615-384F-8291-C6BCF6121A84}"/>
    <hyperlink ref="D52" r:id="rId72" display="file:///Users/fellowes andrew/Library/CloudStorage/OneDrive-PeterMac/My Documents/My Projects/Stephen_Fox/Sophia Genetics HRD assay/Extended AZ Validation/Analysis of Results/12749267_GI.jpg" xr:uid="{1649EB2F-92A1-7442-BDDF-7F817D6DB1BC}"/>
    <hyperlink ref="D53" r:id="rId73" display="file:///Users/fellowes andrew/Library/CloudStorage/OneDrive-PeterMac/My Documents/My Projects/Stephen_Fox/Sophia Genetics HRD assay/Extended AZ Validation/Analysis of Results/12749335_GI.jpg" xr:uid="{FBA6D8F1-00CC-D240-B576-0A116DD3372B}"/>
    <hyperlink ref="D36" r:id="rId74" display="file:///Users/fellowes andrew/Library/CloudStorage/OneDrive-PeterMac/My Documents/My Projects/Stephen_Fox/Sophia Genetics HRD assay/Extended AZ Validation/Analysis of Results/12749366_GI.jpg" xr:uid="{E8CAAA0C-AA88-F242-8F74-0E59AE4D430F}"/>
    <hyperlink ref="D32" r:id="rId75" display="file:///Users/fellowes andrew/Library/CloudStorage/OneDrive-PeterMac/My Documents/My Projects/Stephen_Fox/Sophia Genetics HRD assay/Extended AZ Validation/Analysis of Results/12749400_GI.jpg" xr:uid="{CE3FFAEC-5149-1048-B43A-2601529FA04F}"/>
    <hyperlink ref="D49" r:id="rId76" display="file:///Users/fellowes andrew/Library/CloudStorage/OneDrive-PeterMac/My Documents/My Projects/Stephen_Fox/Sophia Genetics HRD assay/Extended AZ Validation/Analysis of Results/12751023_GI.jpg" xr:uid="{9C47B23A-48BC-E642-9FB2-A2A2D4E5E601}"/>
    <hyperlink ref="D28" r:id="rId77" display="file:///Users/fellowes andrew/Library/CloudStorage/OneDrive-PeterMac/My Documents/My Projects/Stephen_Fox/Sophia Genetics HRD assay/Extended AZ Validation/Analysis of Results/12751251_GI.jpg" xr:uid="{3333CA3F-AE75-A244-B6CB-14BEC7C6CE31}"/>
    <hyperlink ref="D54" r:id="rId78" display="file:///Users/fellowes andrew/Library/CloudStorage/OneDrive-PeterMac/My Documents/My Projects/Stephen_Fox/Sophia Genetics HRD assay/Extended AZ Validation/Analysis of Results/12751287_GI.jpg" xr:uid="{47894509-1795-EF4C-BF12-9614E5E8C3D6}"/>
    <hyperlink ref="D43" r:id="rId79" display="file:///Users/fellowes andrew/Library/CloudStorage/OneDrive-PeterMac/My Documents/My Projects/Stephen_Fox/Sophia Genetics HRD assay/Extended AZ Validation/Analysis of Results/12751308_GI.jpg" xr:uid="{84F35DA2-E7E1-824D-B406-8875E9BA2EED}"/>
    <hyperlink ref="D56" r:id="rId80" display="file:///Users/fellowes andrew/Library/CloudStorage/OneDrive-PeterMac/My Documents/My Projects/Stephen_Fox/Sophia Genetics HRD assay/Extended AZ Validation/Analysis of Results/12751314_GI.jpg" xr:uid="{2AA9DBF7-C692-2A4E-8C2D-24B8CE24E1AF}"/>
    <hyperlink ref="D41" r:id="rId81" display="file:///Users/fellowes andrew/Library/CloudStorage/OneDrive-PeterMac/My Documents/My Projects/Stephen_Fox/Sophia Genetics HRD assay/Extended AZ Validation/Analysis of Results/12751373_GI.jpg" xr:uid="{731852FD-FD65-8B42-AF8A-2456D5498E16}"/>
    <hyperlink ref="D38" r:id="rId82" display="file:///Users/fellowes andrew/Library/CloudStorage/OneDrive-PeterMac/My Documents/My Projects/Stephen_Fox/Sophia Genetics HRD assay/Extended AZ Validation/Analysis of Results/12751412_GI.jpg" xr:uid="{94176266-33C6-574B-BB15-6478C13B94EA}"/>
    <hyperlink ref="D34" r:id="rId83" display="file:///Users/fellowes andrew/Library/CloudStorage/OneDrive-PeterMac/My Documents/My Projects/Stephen_Fox/Sophia Genetics HRD assay/Extended AZ Validation/Analysis of Results/12751953_GI.jpg" xr:uid="{DE7803D4-4004-EE4C-A63C-5D6120F8FCC1}"/>
    <hyperlink ref="D29" r:id="rId84" display="file:///Users/fellowes andrew/Library/CloudStorage/OneDrive-PeterMac/My Documents/My Projects/Stephen_Fox/Sophia Genetics HRD assay/Extended AZ Validation/Analysis of Results/12751987_GI.jpg" xr:uid="{111C9089-7B5D-D140-A076-DC0732884D4D}"/>
    <hyperlink ref="D31" r:id="rId85" display="file:///Users/fellowes andrew/Library/CloudStorage/OneDrive-PeterMac/My Documents/My Projects/Stephen_Fox/Sophia Genetics HRD assay/Extended AZ Validation/Analysis of Results/12751859_C_GI.jpg" xr:uid="{B632BAC5-56D3-1245-9D52-44F94C0CAB7D}"/>
    <hyperlink ref="D15" r:id="rId86" display="file:///Users/fellowes andrew/Library/CloudStorage/OneDrive-PeterMac/My Documents/My Projects/Stephen_Fox/Sophia Genetics HRD assay/Extended AZ Validation/Analysis of Results/12752063_GI.jpg" xr:uid="{4AB54D7C-D2F1-D347-98BF-03237D1FD0F2}"/>
    <hyperlink ref="D21" r:id="rId87" display="file:///Users/fellowes andrew/Library/CloudStorage/OneDrive-PeterMac/My Documents/My Projects/Stephen_Fox/Sophia Genetics HRD assay/Extended AZ Validation/Analysis of Results/12752023_GI.jpg" xr:uid="{42400428-078D-C741-AA9F-AE7C7689F7C5}"/>
    <hyperlink ref="D30" r:id="rId88" display="file:///Users/fellowes andrew/Library/CloudStorage/OneDrive-PeterMac/My Documents/My Projects/Stephen_Fox/Sophia Genetics HRD assay/Extended AZ Validation/Analysis of Results/12751358_GI.jpg" xr:uid="{6902009D-6C93-AD44-9703-5055E511C3E4}"/>
    <hyperlink ref="D48" r:id="rId89" display="file:///Users/fellowes andrew/Library/CloudStorage/OneDrive-PeterMac/My Documents/My Projects/Stephen_Fox/Sophia Genetics HRD assay/Extended AZ Validation/Analysis of Results/12751113_GI.jpg" xr:uid="{4FEE67F7-0A14-FB4B-BD64-D51F79BDBDB1}"/>
    <hyperlink ref="D23" r:id="rId90" display="file:///Users/fellowes andrew/Library/CloudStorage/OneDrive-PeterMac/My Documents/My Projects/Stephen_Fox/Sophia Genetics HRD assay/Extended AZ Validation/Analysis of Results/12630585_GI.jpg" xr:uid="{C504130E-309E-A34F-9B6C-3A108C3DF258}"/>
    <hyperlink ref="D16" r:id="rId91" display="file:///Users/fellowes andrew/Library/CloudStorage/OneDrive-PeterMac/My Documents/My Projects/Stephen_Fox/Sophia Genetics HRD assay/Extended AZ Validation/Analysis of Results/12649576_GI.jpg" xr:uid="{D81B5986-8846-2A45-AB44-0EED084C21BE}"/>
    <hyperlink ref="D57" r:id="rId92" display="file:///Users/fellowes andrew/Library/CloudStorage/OneDrive-PeterMac/My Documents/My Projects/Stephen_Fox/Sophia Genetics HRD assay/Extended AZ Validation/Analysis of Results/12667710_GI.jpg" xr:uid="{8E8845D0-87AB-6241-ABFC-48739BF2B208}"/>
    <hyperlink ref="D59" r:id="rId93" display="file:///Users/fellowes andrew/Library/CloudStorage/OneDrive-PeterMac/My Documents/My Projects/Stephen_Fox/Sophia Genetics HRD assay/Extended AZ Validation/Analysis of Results/12701718_GI.jpg" xr:uid="{2789F804-32AC-4B49-892D-726E17ECAE38}"/>
    <hyperlink ref="D61" r:id="rId94" display="file:///Users/fellowes andrew/Library/CloudStorage/OneDrive-PeterMac/My Documents/My Projects/Stephen_Fox/Sophia Genetics HRD assay/Extended AZ Validation/Analysis of Results/12750955_B_GI.jpg" xr:uid="{D5BF7F87-0E3C-3648-938F-CAF4FAD9B452}"/>
    <hyperlink ref="D55" r:id="rId95" display="file:///Users/fellowes andrew/Library/CloudStorage/OneDrive-PeterMac/My Documents/My Projects/Stephen_Fox/Sophia Genetics HRD assay/Extended AZ Validation/Analysis of Results/13396675_GI.jpg" xr:uid="{A52F5E8A-350E-8543-AB4F-EE034A61D61D}"/>
    <hyperlink ref="D26" r:id="rId96" display="file:///Users/fellowes andrew/Library/CloudStorage/OneDrive-PeterMac/My Documents/My Projects/Stephen_Fox/Sophia Genetics HRD assay/Extended AZ Validation/Analysis of Results/12751152_B_GI.jpg" xr:uid="{DD9996F5-7290-5C48-9948-5BC823D59810}"/>
    <hyperlink ref="D35" r:id="rId97" display="file:///Users/fellowes andrew/Library/CloudStorage/OneDrive-PeterMac/My Documents/My Projects/Stephen_Fox/Sophia Genetics HRD assay/Extended AZ Validation/Analysis of Results/12751219_B_GI.jpg" xr:uid="{485B0B51-224A-5548-82FE-8299C2C7D4B5}"/>
    <hyperlink ref="D27" r:id="rId98" display="file:///Users/fellowes andrew/Library/CloudStorage/OneDrive-PeterMac/My Documents/My Projects/Stephen_Fox/Sophia Genetics HRD assay/Extended AZ Validation/Analysis of Results/12751061_B_GI.jpg" xr:uid="{6D401B86-EF7F-2F48-9BF8-7332110B7EB6}"/>
    <hyperlink ref="D37" r:id="rId99" display="file:///Users/fellowes andrew/Library/CloudStorage/OneDrive-PeterMac/My Documents/My Projects/Stephen_Fox/Sophia Genetics HRD assay/Extended AZ Validation/Analysis of Results/13092776_GI.jpg" xr:uid="{B9F60AC7-159E-014B-9AEE-C17C923EE930}"/>
    <hyperlink ref="D17" r:id="rId100" display="file:///Users/fellowes andrew/Library/CloudStorage/OneDrive-PeterMac/My Documents/My Projects/Stephen_Fox/Sophia Genetics HRD assay/Extended AZ Validation/Analysis of Results/13557971_GI.jpg" xr:uid="{1D154241-6FFE-564A-B904-C059940BCB8D}"/>
    <hyperlink ref="D18" r:id="rId101" display="file:///Users/fellowes andrew/Library/CloudStorage/OneDrive-PeterMac/My Documents/My Projects/Stephen_Fox/Sophia Genetics HRD assay/Extended AZ Validation/Analysis of Results/13558137_GI.jpg" xr:uid="{DB0BAEC4-2664-F146-8D13-BE89A05A9F91}"/>
    <hyperlink ref="D71" r:id="rId102" display="file:///Users/fellowes andrew/Library/CloudStorage/OneDrive-PeterMac/My Documents/My Projects/Stephen_Fox/Sophia Genetics HRD assay/Extended AZ Validation/Analysis of Results/13558180_GI.jpg" xr:uid="{1ED055A8-852F-FA42-8D34-3DA4A6DAA953}"/>
    <hyperlink ref="D45" r:id="rId103" display="file:///Users/fellowes andrew/Library/CloudStorage/OneDrive-PeterMac/My Documents/My Projects/Stephen_Fox/Sophia Genetics HRD assay/Extended AZ Validation/Analysis of Results/13558348_GI.jpg" xr:uid="{DABEBF3D-1A6A-5E41-A868-ABC6806E848C}"/>
    <hyperlink ref="D20" r:id="rId104" display="file:///Users/fellowes andrew/Library/CloudStorage/OneDrive-PeterMac/My Documents/My Projects/Stephen_Fox/Sophia Genetics HRD assay/Extended AZ Validation/Analysis of Results/13558703_GI.jpg" xr:uid="{A3FAF5BA-08DA-4F49-AA32-CB711D8F69E4}"/>
    <hyperlink ref="D47" r:id="rId105" display="file:///Users/fellowes andrew/Library/CloudStorage/OneDrive-PeterMac/My Documents/My Projects/Stephen_Fox/Sophia Genetics HRD assay/Extended AZ Validation/Analysis of Results/13558720_GI.jpg" xr:uid="{C0E294A2-057C-384B-92B7-4404E27CE903}"/>
    <hyperlink ref="D40" r:id="rId106" display="file:///Users/fellowes andrew/Library/CloudStorage/OneDrive-PeterMac/My Documents/My Projects/Stephen_Fox/Sophia Genetics HRD assay/Extended AZ Validation/Analysis of Results/13558731_GI.jpg" xr:uid="{BA87234F-718D-314D-A7EE-6D837F26AE7F}"/>
    <hyperlink ref="D33" r:id="rId107" display="file:///Users/fellowes andrew/Library/CloudStorage/OneDrive-PeterMac/My Documents/My Projects/Stephen_Fox/Sophia Genetics HRD assay/Extended AZ Validation/Analysis of Results/13558834_GI.jpg" xr:uid="{32E105ED-3902-BC43-8721-E85803C78AB9}"/>
    <hyperlink ref="D44" r:id="rId108" display="file:///Users/fellowes andrew/Library/CloudStorage/OneDrive-PeterMac/My Documents/My Projects/Stephen_Fox/Sophia Genetics HRD assay/Extended AZ Validation/Analysis of Results/13558934_GI.jpg" xr:uid="{9D4D3A6E-5616-7746-9A7C-15210BFD0A1E}"/>
    <hyperlink ref="D25" r:id="rId109" display="file:///Users/fellowes andrew/Library/CloudStorage/OneDrive-PeterMac/My Documents/My Projects/Stephen_Fox/Sophia Genetics HRD assay/Extended AZ Validation/Analysis of Results/13558942_GI.jpg" xr:uid="{124ED253-D129-7F48-94EB-D83A33A6CABE}"/>
    <hyperlink ref="D42" r:id="rId110" display="file:///Users/fellowes andrew/Library/CloudStorage/OneDrive-PeterMac/My Documents/My Projects/Stephen_Fox/Sophia Genetics HRD assay/Extended AZ Validation/Analysis of Results/13558947_GI.jpg" xr:uid="{1F1172D5-117E-F149-B998-9A1210825F03}"/>
    <hyperlink ref="D50" r:id="rId111" display="file:///Users/fellowes andrew/Library/CloudStorage/OneDrive-PeterMac/My Documents/My Projects/Stephen_Fox/Sophia Genetics HRD assay/Extended AZ Validation/Analysis of Results/13558992_GI.jpg" xr:uid="{98F9BCDF-37B3-9646-86F9-BE61E048444B}"/>
    <hyperlink ref="D60" r:id="rId112" display="file:///Users/fellowes andrew/Library/CloudStorage/OneDrive-PeterMac/My Documents/My Projects/Stephen_Fox/Sophia Genetics HRD assay/Extended AZ Validation/Analysis of Results/13558999_GI.jpg" xr:uid="{E38EF253-D4B3-8341-B0E2-A16F83059B65}"/>
    <hyperlink ref="D24" r:id="rId113" display="file:///Users/fellowes andrew/Library/CloudStorage/OneDrive-PeterMac/My Documents/My Projects/Stephen_Fox/Sophia Genetics HRD assay/Extended AZ Validation/Analysis of Results/13559037_GI.jpg" xr:uid="{C5907235-4E0B-4249-9FCA-DA6B4993C62A}"/>
    <hyperlink ref="D51" r:id="rId114" display="file:///Users/fellowes andrew/Library/CloudStorage/OneDrive-PeterMac/My Documents/My Projects/Stephen_Fox/Sophia Genetics HRD assay/Extended AZ Validation/Analysis of Results/13559048_GI.jpg" xr:uid="{94258E4D-F4B5-C940-A763-AD787D033B66}"/>
    <hyperlink ref="D46" r:id="rId115" display="file:///Users/fellowes andrew/Library/CloudStorage/OneDrive-PeterMac/My Documents/My Projects/Stephen_Fox/Sophia Genetics HRD assay/Extended AZ Validation/Analysis of Results/13559055_GI.jpg" xr:uid="{C64D2370-BE09-C943-9AFF-D5D02E3F3A4F}"/>
    <hyperlink ref="D58" r:id="rId116" display="file:///Users/fellowes andrew/Library/CloudStorage/OneDrive-PeterMac/My Documents/My Projects/Stephen_Fox/Sophia Genetics HRD assay/Extended AZ Validation/Analysis of Results/13559060_GI.jpg" xr:uid="{6FC815D6-0D6E-F548-A5B7-9B1BAE69C9DA}"/>
    <hyperlink ref="D22" r:id="rId117" display="file:///Users/fellowes andrew/Library/CloudStorage/OneDrive-PeterMac/My Documents/My Projects/Stephen_Fox/Sophia Genetics HRD assay/Extended AZ Validation/Analysis of Results/13396814_GI.jpg" xr:uid="{C9944FA8-3494-4A42-A6EB-2766C605B404}"/>
    <hyperlink ref="D39" r:id="rId118" display="file:///Users/fellowes andrew/Library/CloudStorage/OneDrive-PeterMac/My Documents/My Projects/Stephen_Fox/Sophia Genetics HRD assay/Extended AZ Validation/Analysis of Results/13396833_GI.jpg" xr:uid="{4E0834A8-2204-A24A-9FCD-D5628483A6E0}"/>
    <hyperlink ref="D14" r:id="rId119" display="file:///Users/fellowes andrew/Library/CloudStorage/OneDrive-PeterMac/My Documents/My Projects/Stephen_Fox/Sophia Genetics HRD assay/Extended AZ Validation/Analysis of Results/13612256_GI.jpg" xr:uid="{0CB91EA3-C955-8747-83BC-60FEC7636CCC}"/>
    <hyperlink ref="D6" r:id="rId120" display="file:///Users/fellowes andrew/Library/CloudStorage/OneDrive-PeterMac/My Documents/My Projects/Stephen_Fox/Sophia Genetics HRD assay/Extended AZ Validation/Analysis of Results/13557850_GI.jpg" xr:uid="{E6CF302A-EDA2-DD4B-97EB-05FFC00F3842}"/>
    <hyperlink ref="D72" r:id="rId121" display="file:///Users/fellowes andrew/Library/CloudStorage/OneDrive-PeterMac/My Documents/My Projects/Stephen_Fox/Sophia Genetics HRD assay/Extended AZ Validation/Analysis of Results/13612138_GI.jpg" xr:uid="{640207E9-EAE2-4848-9B28-DD50EB0B82FD}"/>
    <hyperlink ref="D62" r:id="rId122" display="file:///Users/fellowes andrew/Library/CloudStorage/OneDrive-PeterMac/My Documents/My Projects/Stephen_Fox/Sophia Genetics HRD assay/Extended AZ Validation/Analysis of Results/13612311_GI.jpg" xr:uid="{4C72954E-0D98-F44C-B4FB-0CCB2B62E649}"/>
    <hyperlink ref="D133" r:id="rId123" display="file:///Users/fellowes andrew/Library/CloudStorage/OneDrive-PeterMac/My Documents/My Projects/Stephen_Fox/Sophia Genetics HRD assay/Extended AZ Validation/Analysis of Results/13612336_GI.jpg" xr:uid="{6BF67D32-0CED-4646-B7E4-BF0A216DEDC4}"/>
    <hyperlink ref="D63" r:id="rId124" display="file:///Users/fellowes andrew/Library/CloudStorage/OneDrive-PeterMac/My Documents/My Projects/Stephen_Fox/Sophia Genetics HRD assay/Extended AZ Validation/Analysis of Results/12751205_B'_GI.jpg" xr:uid="{3E1EAC2C-18A9-1D4D-B222-CF36D6C7FB70}"/>
    <hyperlink ref="D64" r:id="rId125" display="file:///Users/fellowes andrew/Library/CloudStorage/OneDrive-PeterMac/My Documents/My Projects/Stephen_Fox/Sophia Genetics HRD assay/Extended AZ Validation/Analysis of Results/12749303_B'_GI.jpg" xr:uid="{EFCAA83D-07D5-D84C-8C83-1027EC9C849D}"/>
    <hyperlink ref="D65" r:id="rId126" display="file:///Users/fellowes andrew/Library/CloudStorage/OneDrive-PeterMac/My Documents/My Projects/Stephen_Fox/Sophia Genetics HRD assay/Extended AZ Validation/Analysis of Results/12751270_A'_GI.jpg" xr:uid="{AEAAA1A7-7271-9B4B-96D1-F137A9A8EF8D}"/>
    <hyperlink ref="D66" r:id="rId127" display="file:///Users/fellowes andrew/Library/CloudStorage/OneDrive-PeterMac/My Documents/My Projects/Stephen_Fox/Sophia Genetics HRD assay/Extended AZ Validation/Analysis of Results/12751339_C'_GI.jpg" xr:uid="{2B67D2D0-D9D5-E340-BED7-F3B55BA47695}"/>
    <hyperlink ref="D67" r:id="rId128" display="file:///Users/fellowes andrew/Library/CloudStorage/OneDrive-PeterMac/My Documents/My Projects/Stephen_Fox/Sophia Genetics HRD assay/Extended AZ Validation/Analysis of Results/12748999_A'_GI.jpg" xr:uid="{5840F098-B1BE-CE42-BAB9-A422AAB85135}"/>
    <hyperlink ref="D68" r:id="rId129" display="file:///Users/fellowes andrew/Library/CloudStorage/OneDrive-PeterMac/My Documents/My Projects/Stephen_Fox/Sophia Genetics HRD assay/Extended AZ Validation/Analysis of Results/12751927_A'_GI.jpg" xr:uid="{45F0AAB9-1528-8443-9981-1EB6E6675170}"/>
    <hyperlink ref="D69" r:id="rId130" display="file:///Users/fellowes andrew/Library/CloudStorage/OneDrive-PeterMac/My Documents/My Projects/Stephen_Fox/Sophia Genetics HRD assay/Extended AZ Validation/Analysis of Results/12751851_B'_GI.jpg" xr:uid="{987AB668-A261-BA4D-B380-D7DBAE0257C0}"/>
    <hyperlink ref="D70" r:id="rId131" display="file:///Users/fellowes andrew/Library/CloudStorage/OneDrive-PeterMac/My Documents/My Projects/Stephen_Fox/Sophia Genetics HRD assay/Extended AZ Validation/Analysis of Results/13561331_A'_GI.jpg" xr:uid="{B52FA514-2C07-EB40-A8AC-BB00FE2BBEB2}"/>
    <hyperlink ref="D82" r:id="rId132" display="file:///Users/fellowes andrew/Library/CloudStorage/OneDrive-PeterMac/My Documents/My Projects/Stephen_Fox/Sophia Genetics HRD assay/Extended AZ Validation/Analysis of Results/12750964_B'_GI.jpg" xr:uid="{B7126829-5802-C347-AB6B-6FC0FDC671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Agreement.OvCa</vt:lpstr>
      <vt:lpstr>Chart of Agreement.OvCa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Fellowes</dc:creator>
  <cp:lastModifiedBy>Andrew Fellowes</cp:lastModifiedBy>
  <dcterms:created xsi:type="dcterms:W3CDTF">2022-05-05T02:43:29Z</dcterms:created>
  <dcterms:modified xsi:type="dcterms:W3CDTF">2023-08-03T09:43:15Z</dcterms:modified>
</cp:coreProperties>
</file>