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autoCompressPictures="0"/>
  <bookViews>
    <workbookView xWindow="9840" yWindow="3740" windowWidth="25600" windowHeight="16060" tabRatio="634" firstSheet="2" activeTab="3"/>
  </bookViews>
  <sheets>
    <sheet name="Events" sheetId="1" r:id="rId1"/>
    <sheet name="prefetchers_sumloop10" sheetId="6" r:id="rId2"/>
    <sheet name="no_prefetchers_sumloop10" sheetId="7" r:id="rId3"/>
    <sheet name="prefetchers_copyloop10" sheetId="9" r:id="rId4"/>
    <sheet name="no_prefetchers_copyloop10" sheetId="8" r:id="rId5"/>
    <sheet name="copy10_preON_1thread" sheetId="10" r:id="rId6"/>
    <sheet name="copy10_preON_8threads" sheetId="11" r:id="rId7"/>
    <sheet name="copy10_preON_16threads" sheetId="12" r:id="rId8"/>
    <sheet name="Sheet4" sheetId="13" r:id="rId9"/>
    <sheet name="Sheet5" sheetId="14" r:id="rId10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13" l="1"/>
  <c r="E4" i="13"/>
  <c r="E5" i="13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" i="13"/>
  <c r="O3" i="12"/>
  <c r="O4" i="12"/>
  <c r="O5" i="12"/>
  <c r="O6" i="12"/>
  <c r="O7" i="12"/>
  <c r="O8" i="12"/>
  <c r="O9" i="12"/>
  <c r="O10" i="12"/>
  <c r="O11" i="12"/>
  <c r="O12" i="12"/>
  <c r="O13" i="12"/>
  <c r="O14" i="12"/>
  <c r="O15" i="12"/>
  <c r="O16" i="12"/>
  <c r="O17" i="12"/>
  <c r="O18" i="12"/>
  <c r="O19" i="12"/>
  <c r="O20" i="12"/>
  <c r="O21" i="12"/>
  <c r="O22" i="12"/>
  <c r="O2" i="12"/>
  <c r="D51" i="12"/>
  <c r="D50" i="12"/>
  <c r="D49" i="12"/>
  <c r="D48" i="12"/>
  <c r="D47" i="12"/>
  <c r="D46" i="12"/>
  <c r="D45" i="12"/>
  <c r="D44" i="12"/>
  <c r="D43" i="12"/>
  <c r="D42" i="12"/>
  <c r="D41" i="12"/>
  <c r="D40" i="12"/>
  <c r="D39" i="12"/>
  <c r="D38" i="12"/>
  <c r="D37" i="12"/>
  <c r="D36" i="12"/>
  <c r="D35" i="12"/>
  <c r="D34" i="12"/>
  <c r="D33" i="12"/>
  <c r="D32" i="12"/>
  <c r="D31" i="12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29" i="11"/>
  <c r="O3" i="11"/>
  <c r="O4" i="11"/>
  <c r="O5" i="11"/>
  <c r="O6" i="11"/>
  <c r="O7" i="11"/>
  <c r="O8" i="11"/>
  <c r="O9" i="11"/>
  <c r="O10" i="11"/>
  <c r="O11" i="11"/>
  <c r="O12" i="11"/>
  <c r="O13" i="11"/>
  <c r="O14" i="11"/>
  <c r="O15" i="11"/>
  <c r="O16" i="11"/>
  <c r="O17" i="11"/>
  <c r="O18" i="11"/>
  <c r="O19" i="11"/>
  <c r="O20" i="11"/>
  <c r="O21" i="11"/>
  <c r="O22" i="11"/>
  <c r="O2" i="11"/>
  <c r="N3" i="10"/>
  <c r="N4" i="10"/>
  <c r="N5" i="10"/>
  <c r="N6" i="10"/>
  <c r="N7" i="10"/>
  <c r="N8" i="10"/>
  <c r="N9" i="10"/>
  <c r="N10" i="10"/>
  <c r="N11" i="10"/>
  <c r="N12" i="10"/>
  <c r="N13" i="10"/>
  <c r="N14" i="10"/>
  <c r="N15" i="10"/>
  <c r="N16" i="10"/>
  <c r="N17" i="10"/>
  <c r="N18" i="10"/>
  <c r="N19" i="10"/>
  <c r="N20" i="10"/>
  <c r="N21" i="10"/>
  <c r="N22" i="10"/>
  <c r="N2" i="10"/>
  <c r="K43" i="9"/>
  <c r="K42" i="9"/>
  <c r="K41" i="9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" i="9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" i="8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" i="7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" i="6"/>
</calcChain>
</file>

<file path=xl/sharedStrings.xml><?xml version="1.0" encoding="utf-8"?>
<sst xmlns="http://schemas.openxmlformats.org/spreadsheetml/2006/main" count="411" uniqueCount="265">
  <si>
    <t>Event</t>
  </si>
  <si>
    <t>Umask</t>
  </si>
  <si>
    <t>Description</t>
  </si>
  <si>
    <t>0x24</t>
  </si>
  <si>
    <t>0x01</t>
  </si>
  <si>
    <t>0x03</t>
  </si>
  <si>
    <t>0x02</t>
  </si>
  <si>
    <t>0x04</t>
  </si>
  <si>
    <t>0x08</t>
  </si>
  <si>
    <t>0x0C</t>
  </si>
  <si>
    <t>0x10</t>
  </si>
  <si>
    <t>L1D demand load misses that hit L2 cache</t>
  </si>
  <si>
    <t>L1D demand load misses that miss L2 cache?</t>
  </si>
  <si>
    <t>All L1D demand load misses to L2 cache</t>
  </si>
  <si>
    <t>L1D demand store misses that hit in L2</t>
  </si>
  <si>
    <t>L1D demand store misses that miss in L2</t>
  </si>
  <si>
    <t>All L1D demand store misses that reference L2</t>
  </si>
  <si>
    <t>L1I misses that hit L2</t>
  </si>
  <si>
    <t>0x20</t>
  </si>
  <si>
    <t>L1I misses that miss L2</t>
  </si>
  <si>
    <t>0x30</t>
  </si>
  <si>
    <t>All L1I misses that access L2</t>
  </si>
  <si>
    <t>L1D</t>
  </si>
  <si>
    <t>L1D demand load misses that access L2</t>
  </si>
  <si>
    <t>L1D demand store misses that access L2</t>
  </si>
  <si>
    <t>L1I misses that access L2</t>
  </si>
  <si>
    <t>0x40</t>
  </si>
  <si>
    <t>0x80</t>
  </si>
  <si>
    <t>0xC0</t>
  </si>
  <si>
    <t>L2 HW prefetch accesses to L2</t>
  </si>
  <si>
    <t>0x28</t>
  </si>
  <si>
    <t>L1D WB that miss L2</t>
  </si>
  <si>
    <t>L1D WB that hit L2 where L2 line is "E"</t>
  </si>
  <si>
    <t>L1D WB that hit L2 where L2 line is "M"</t>
  </si>
  <si>
    <t>0x0F</t>
  </si>
  <si>
    <t>All not rejected writebacks from L1D to L2</t>
  </si>
  <si>
    <t>0xF0</t>
  </si>
  <si>
    <t>L1D demand loads that access L2</t>
  </si>
  <si>
    <t>Similar to 0x24:0x03…but appears to include L1 HW prefetchers</t>
  </si>
  <si>
    <t>L1D WB to L2</t>
  </si>
  <si>
    <t>Notes</t>
  </si>
  <si>
    <t>Does not include L1 HW prefetches</t>
  </si>
  <si>
    <t>When line in L2 is chosen as victim before it is chosen as a victim in L1D</t>
  </si>
  <si>
    <t>Process reads a cache line from L2 that is not shared, and then later writes to it in L1D</t>
  </si>
  <si>
    <t>L2 line "M" because it was brought in by a store, as opposed to load?</t>
  </si>
  <si>
    <t>Similar to counts for L1D store misses</t>
  </si>
  <si>
    <t>Similar to 0x24:0x0C…but appears to include L1 HW prefetchers</t>
  </si>
  <si>
    <t>Matches 0x28:0x0F with or without prefetchers</t>
  </si>
  <si>
    <t>0xF1</t>
  </si>
  <si>
    <t>0x07</t>
  </si>
  <si>
    <t>Total L2 fills</t>
  </si>
  <si>
    <t>L2 fills in I state</t>
  </si>
  <si>
    <t>L2 fills in S state</t>
  </si>
  <si>
    <t>L2 fills in E state</t>
  </si>
  <si>
    <t>With L2 HW prefetch off:  0xF1{0x01+0x02+0x04} = 0x24{0x02+0x08+0x20}</t>
  </si>
  <si>
    <t>With L2 HW prefetch on: 0xF1{0x01+0x02+0x04} &lt;&lt; 0x24{0x02+0x08+0x20+0x80}</t>
  </si>
  <si>
    <t>0xF1:0x07 =  0xF1{0x01+0x02+0x04}</t>
  </si>
  <si>
    <t>L2 or LLC HW prefetches that access L2</t>
  </si>
  <si>
    <t>LLC prefetchers also typically bring data into L2...0x24:0x80 &lt;&lt; 0xF0:0x08</t>
  </si>
  <si>
    <t>L1D &lt;-&gt; L2 traffic</t>
  </si>
  <si>
    <t>L1D demand stores (RFOs) that access L2</t>
  </si>
  <si>
    <t>L2 HW prefetch requests that hit L2?</t>
  </si>
  <si>
    <t>L2 HW prefetch requests that miss L2?</t>
  </si>
  <si>
    <t>All L2 HW prefetch requests to ref. L2?</t>
  </si>
  <si>
    <t>Cbo 0x34</t>
  </si>
  <si>
    <t>Cbo read requests</t>
  </si>
  <si>
    <t>0x05</t>
  </si>
  <si>
    <t>Cbo write requests</t>
  </si>
  <si>
    <t>With filter 0x1f, measure L2&lt;-&gt;L3 traffic including prefetch. With filter 0x1, measure L3 misses…doesn't include prefetch.</t>
  </si>
  <si>
    <t>N</t>
  </si>
  <si>
    <t>L2</t>
  </si>
  <si>
    <t>L3</t>
  </si>
  <si>
    <t>X</t>
  </si>
  <si>
    <t>L2 Lines In</t>
  </si>
  <si>
    <t>L1D replacement</t>
  </si>
  <si>
    <t>Total from Code</t>
  </si>
  <si>
    <t>LLC_VICTIM 0xf</t>
  </si>
  <si>
    <t>Cbo 0x37</t>
  </si>
  <si>
    <t>0xf</t>
  </si>
  <si>
    <t>MESI LLC eviction…</t>
  </si>
  <si>
    <t>0x51</t>
  </si>
  <si>
    <t>0x51:0x01</t>
  </si>
  <si>
    <t>0xF1:0x07</t>
  </si>
  <si>
    <t>0x37:0xf</t>
  </si>
  <si>
    <t>L2 to L3 counter</t>
  </si>
  <si>
    <t>L3 to DRAM counter</t>
  </si>
  <si>
    <t>[13:28:12]</t>
  </si>
  <si>
    <t>[13:28:17]</t>
  </si>
  <si>
    <t>[13:28:22]</t>
  </si>
  <si>
    <t>[13:28:27]</t>
  </si>
  <si>
    <t>[13:28:32]</t>
  </si>
  <si>
    <t>[13:28:37]</t>
  </si>
  <si>
    <t>[13:28:42]</t>
  </si>
  <si>
    <t>[13:28:47]</t>
  </si>
  <si>
    <t>[13:28:52]</t>
  </si>
  <si>
    <t>[13:28:57]</t>
  </si>
  <si>
    <t>[13:29:02]</t>
  </si>
  <si>
    <t>[13:29:07]</t>
  </si>
  <si>
    <t>[13:29:12]</t>
  </si>
  <si>
    <t>[13:29:17]</t>
  </si>
  <si>
    <t>[13:29:22]</t>
  </si>
  <si>
    <t>[13:29:27]</t>
  </si>
  <si>
    <t>[13:29:32]</t>
  </si>
  <si>
    <t>[13:29:33]</t>
  </si>
  <si>
    <t>[13:29:38]</t>
  </si>
  <si>
    <t>[13:29:43]</t>
  </si>
  <si>
    <t>[13:29:44]</t>
  </si>
  <si>
    <t>[13:29:49]</t>
  </si>
  <si>
    <t>[13:29:50]</t>
  </si>
  <si>
    <t>[13:29:56]</t>
  </si>
  <si>
    <t>[13:29:58]</t>
  </si>
  <si>
    <t>ts1</t>
  </si>
  <si>
    <t>ts2</t>
  </si>
  <si>
    <t>iters</t>
  </si>
  <si>
    <t>test</t>
  </si>
  <si>
    <t>time</t>
  </si>
  <si>
    <t>scalar FP</t>
  </si>
  <si>
    <t>SSE FP</t>
  </si>
  <si>
    <t>AVX FP</t>
  </si>
  <si>
    <t>L1/L2</t>
  </si>
  <si>
    <t>L2/L3</t>
  </si>
  <si>
    <t>L3/DRAM</t>
  </si>
  <si>
    <t>expected</t>
  </si>
  <si>
    <t>[13:37:06]</t>
  </si>
  <si>
    <t>[13:37:11]</t>
  </si>
  <si>
    <t>[13:37:16]</t>
  </si>
  <si>
    <t>[13:37:21]</t>
  </si>
  <si>
    <t>[13:37:26]</t>
  </si>
  <si>
    <t>[13:37:32]</t>
  </si>
  <si>
    <t>[13:37:37]</t>
  </si>
  <si>
    <t>[13:37:42]</t>
  </si>
  <si>
    <t>[13:37:47]</t>
  </si>
  <si>
    <t>[13:37:52]</t>
  </si>
  <si>
    <t>[13:37:58]</t>
  </si>
  <si>
    <t>[13:38:03]</t>
  </si>
  <si>
    <t>[13:38:08]</t>
  </si>
  <si>
    <t>[13:38:13]</t>
  </si>
  <si>
    <t>[13:38:19]</t>
  </si>
  <si>
    <t>[13:38:24]</t>
  </si>
  <si>
    <t>[13:38:29]</t>
  </si>
  <si>
    <t>[13:38:30]</t>
  </si>
  <si>
    <t>[13:38:35]</t>
  </si>
  <si>
    <t>[13:38:36]</t>
  </si>
  <si>
    <t>[13:38:41]</t>
  </si>
  <si>
    <t>[13:38:43]</t>
  </si>
  <si>
    <t>[13:38:49]</t>
  </si>
  <si>
    <t>[13:38:52]</t>
  </si>
  <si>
    <t>[13:38:58]</t>
  </si>
  <si>
    <t>[13:39:04]</t>
  </si>
  <si>
    <t>threads</t>
  </si>
  <si>
    <t>How much each thread has…</t>
  </si>
  <si>
    <t>[13:45:40]</t>
  </si>
  <si>
    <t>[13:45:45]</t>
  </si>
  <si>
    <t>[13:45:50]</t>
  </si>
  <si>
    <t>[13:45:56]</t>
  </si>
  <si>
    <t>[13:46:01]</t>
  </si>
  <si>
    <t>[13:46:06]</t>
  </si>
  <si>
    <t>[13:46:11]</t>
  </si>
  <si>
    <t>[13:46:17]</t>
  </si>
  <si>
    <t>[13:46:22]</t>
  </si>
  <si>
    <t>[13:46:27]</t>
  </si>
  <si>
    <t>[13:46:32]</t>
  </si>
  <si>
    <t>[13:46:37]</t>
  </si>
  <si>
    <t>[13:46:43]</t>
  </si>
  <si>
    <t>[13:46:48]</t>
  </si>
  <si>
    <t>[13:46:53]</t>
  </si>
  <si>
    <t>[13:46:58]</t>
  </si>
  <si>
    <t>[13:47:04]</t>
  </si>
  <si>
    <t>[13:47:10]</t>
  </si>
  <si>
    <t>[13:47:17]</t>
  </si>
  <si>
    <t>[13:47:18]</t>
  </si>
  <si>
    <t>[13:47:25]</t>
  </si>
  <si>
    <t>[13:47:28]</t>
  </si>
  <si>
    <t>[13:47:37]</t>
  </si>
  <si>
    <t>[13:47:43]</t>
  </si>
  <si>
    <t>[14:22:58]</t>
  </si>
  <si>
    <t>[14:23:12]</t>
  </si>
  <si>
    <t>[14:25:54]</t>
  </si>
  <si>
    <t>[14:26:11]</t>
  </si>
  <si>
    <t>[14:28:47]</t>
  </si>
  <si>
    <t>[14:29:03]</t>
  </si>
  <si>
    <t>[14:31:36]</t>
  </si>
  <si>
    <t>[14:31:55]</t>
  </si>
  <si>
    <t>[14:34:21]</t>
  </si>
  <si>
    <t>[14:34:37]</t>
  </si>
  <si>
    <t>[14:36:59]</t>
  </si>
  <si>
    <t>[14:37:16]</t>
  </si>
  <si>
    <t>[14:39:32]</t>
  </si>
  <si>
    <t>[14:39:48]</t>
  </si>
  <si>
    <t>[14:41:59]</t>
  </si>
  <si>
    <t>[14:42:15]</t>
  </si>
  <si>
    <t>[14:44:14]</t>
  </si>
  <si>
    <t>[14:44:27]</t>
  </si>
  <si>
    <t>[14:46:21]</t>
  </si>
  <si>
    <t>[14:46:34]</t>
  </si>
  <si>
    <t>[14:48:23]</t>
  </si>
  <si>
    <t>[14:48:37]</t>
  </si>
  <si>
    <t>[14:50:11]</t>
  </si>
  <si>
    <t>[14:50:25]</t>
  </si>
  <si>
    <t>[14:52:00]</t>
  </si>
  <si>
    <t>[14:52:20]</t>
  </si>
  <si>
    <t>[14:53:50]</t>
  </si>
  <si>
    <t>[14:54:09]</t>
  </si>
  <si>
    <t>[14:55:33]</t>
  </si>
  <si>
    <t>[14:55:53]</t>
  </si>
  <si>
    <t>[14:57:12]</t>
  </si>
  <si>
    <t>[14:57:31]</t>
  </si>
  <si>
    <t>[14:58:46]</t>
  </si>
  <si>
    <t>[14:59:05]</t>
  </si>
  <si>
    <t>[15:00:14]</t>
  </si>
  <si>
    <t>[15:00:34]</t>
  </si>
  <si>
    <t>[15:01:39]</t>
  </si>
  <si>
    <t>[15:01:58]</t>
  </si>
  <si>
    <t>[15:03:00]</t>
  </si>
  <si>
    <t>[15:03:19]</t>
  </si>
  <si>
    <t>[15:04:15]</t>
  </si>
  <si>
    <t>[15:04:34]</t>
  </si>
  <si>
    <t>Size</t>
  </si>
  <si>
    <t>Power</t>
  </si>
  <si>
    <t>[15:33:59]</t>
  </si>
  <si>
    <t>[15:34:12]</t>
  </si>
  <si>
    <t>[15:37:01]</t>
  </si>
  <si>
    <t>[15:37:15]</t>
  </si>
  <si>
    <t>[15:39:59]</t>
  </si>
  <si>
    <t>[15:40:13]</t>
  </si>
  <si>
    <t>[15:42:52]</t>
  </si>
  <si>
    <t>[15:43:06]</t>
  </si>
  <si>
    <t>[15:45:40]</t>
  </si>
  <si>
    <t>[15:45:53]</t>
  </si>
  <si>
    <t>[15:48:22]</t>
  </si>
  <si>
    <t>[15:48:36]</t>
  </si>
  <si>
    <t>[15:51:00]</t>
  </si>
  <si>
    <t>[15:51:14]</t>
  </si>
  <si>
    <t>[15:53:33]</t>
  </si>
  <si>
    <t>[15:53:46]</t>
  </si>
  <si>
    <t>[15:56:00]</t>
  </si>
  <si>
    <t>[15:56:14]</t>
  </si>
  <si>
    <t>[15:58:23]</t>
  </si>
  <si>
    <t>[15:58:37]</t>
  </si>
  <si>
    <t>[16:00:41]</t>
  </si>
  <si>
    <t>[16:00:54]</t>
  </si>
  <si>
    <t>[16:02:53]</t>
  </si>
  <si>
    <t>[16:03:07]</t>
  </si>
  <si>
    <t>[16:05:01]</t>
  </si>
  <si>
    <t>[16:05:15]</t>
  </si>
  <si>
    <t>[16:07:04]</t>
  </si>
  <si>
    <t>[16:07:17]</t>
  </si>
  <si>
    <t>[16:09:01]</t>
  </si>
  <si>
    <t>[16:09:15]</t>
  </si>
  <si>
    <t>[16:10:54]</t>
  </si>
  <si>
    <t>[16:11:08]</t>
  </si>
  <si>
    <t>[16:12:42]</t>
  </si>
  <si>
    <t>[16:12:56]</t>
  </si>
  <si>
    <t>[16:14:26]</t>
  </si>
  <si>
    <t>[16:14:40]</t>
  </si>
  <si>
    <t>[16:16:06]</t>
  </si>
  <si>
    <t>[16:16:20]</t>
  </si>
  <si>
    <t>[16:17:43]</t>
  </si>
  <si>
    <t>[16:17:57]</t>
  </si>
  <si>
    <t>[16:19:17]</t>
  </si>
  <si>
    <t>[16:19:31]</t>
  </si>
  <si>
    <t>copy with 16 threads, hugepages</t>
  </si>
  <si>
    <t>sum with 16 threads, hugepages</t>
  </si>
  <si>
    <t>L1D to L2 counter</t>
  </si>
  <si>
    <t>Expected Misses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</si>
</sst>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28"/>
      <scheme val="minor"/>
    </font>
    <font>
      <u/>
      <sz val="12"/>
      <color theme="10"/>
      <name val="Calibri"/>
      <family val="2"/>
      <charset val="128"/>
      <scheme val="minor"/>
    </font>
    <font>
      <u/>
      <sz val="12"/>
      <color theme="11"/>
      <name val="Calibri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/>
    <xf numFmtId="0" fontId="1" fillId="0" borderId="0" xfId="0" applyFont="1" applyAlignment="1">
      <alignment horizontal="center"/>
    </xf>
    <xf numFmtId="0" fontId="1" fillId="0" borderId="0" xfId="0" applyFont="1"/>
  </cellXfs>
  <cellStyles count="1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573883860230333"/>
          <c:y val="0.0121457489878542"/>
          <c:w val="0.72816746017213"/>
          <c:h val="0.922375274952979"/>
        </c:manualLayout>
      </c:layout>
      <c:scatterChart>
        <c:scatterStyle val="lineMarker"/>
        <c:varyColors val="0"/>
        <c:ser>
          <c:idx val="0"/>
          <c:order val="0"/>
          <c:tx>
            <c:strRef>
              <c:f>prefetchers_sumloop10!$B$1</c:f>
              <c:strCache>
                <c:ptCount val="1"/>
                <c:pt idx="0">
                  <c:v>L1D replacement</c:v>
                </c:pt>
              </c:strCache>
            </c:strRef>
          </c:tx>
          <c:xVal>
            <c:numRef>
              <c:f>prefetchers_sumloop10!$A$2:$A$22</c:f>
              <c:numCache>
                <c:formatCode>General</c:formatCode>
                <c:ptCount val="21"/>
                <c:pt idx="0">
                  <c:v>100.0</c:v>
                </c:pt>
                <c:pt idx="1">
                  <c:v>200.0</c:v>
                </c:pt>
                <c:pt idx="2">
                  <c:v>400.0</c:v>
                </c:pt>
                <c:pt idx="3">
                  <c:v>800.0</c:v>
                </c:pt>
                <c:pt idx="4">
                  <c:v>1600.0</c:v>
                </c:pt>
                <c:pt idx="5">
                  <c:v>3200.0</c:v>
                </c:pt>
                <c:pt idx="6">
                  <c:v>6400.0</c:v>
                </c:pt>
                <c:pt idx="7">
                  <c:v>12800.0</c:v>
                </c:pt>
                <c:pt idx="8">
                  <c:v>25600.0</c:v>
                </c:pt>
                <c:pt idx="9">
                  <c:v>51200.0</c:v>
                </c:pt>
                <c:pt idx="10">
                  <c:v>102400.0</c:v>
                </c:pt>
                <c:pt idx="11">
                  <c:v>204800.0</c:v>
                </c:pt>
                <c:pt idx="12">
                  <c:v>409600.0</c:v>
                </c:pt>
                <c:pt idx="13">
                  <c:v>819200.0</c:v>
                </c:pt>
                <c:pt idx="14">
                  <c:v>1.6384E6</c:v>
                </c:pt>
                <c:pt idx="15">
                  <c:v>3.2768E6</c:v>
                </c:pt>
                <c:pt idx="16">
                  <c:v>6.5566E6</c:v>
                </c:pt>
                <c:pt idx="17">
                  <c:v>1.31072E7</c:v>
                </c:pt>
                <c:pt idx="18">
                  <c:v>2.62144E7</c:v>
                </c:pt>
                <c:pt idx="19">
                  <c:v>5.24288E7</c:v>
                </c:pt>
                <c:pt idx="20">
                  <c:v>1.048576E8</c:v>
                </c:pt>
              </c:numCache>
            </c:numRef>
          </c:xVal>
          <c:yVal>
            <c:numRef>
              <c:f>prefetchers_sumloop10!$B$2:$B$22</c:f>
              <c:numCache>
                <c:formatCode>General</c:formatCode>
                <c:ptCount val="21"/>
                <c:pt idx="0">
                  <c:v>861.0</c:v>
                </c:pt>
                <c:pt idx="1">
                  <c:v>680.0</c:v>
                </c:pt>
                <c:pt idx="2">
                  <c:v>738.0</c:v>
                </c:pt>
                <c:pt idx="3">
                  <c:v>935.0</c:v>
                </c:pt>
                <c:pt idx="4">
                  <c:v>886.0</c:v>
                </c:pt>
                <c:pt idx="5">
                  <c:v>1089.0</c:v>
                </c:pt>
                <c:pt idx="6">
                  <c:v>8932.0</c:v>
                </c:pt>
                <c:pt idx="7">
                  <c:v>16727.0</c:v>
                </c:pt>
                <c:pt idx="8">
                  <c:v>32773.0</c:v>
                </c:pt>
                <c:pt idx="9">
                  <c:v>64756.0</c:v>
                </c:pt>
                <c:pt idx="10">
                  <c:v>128783.0</c:v>
                </c:pt>
                <c:pt idx="11">
                  <c:v>256978.0</c:v>
                </c:pt>
                <c:pt idx="12">
                  <c:v>514382.0</c:v>
                </c:pt>
                <c:pt idx="13">
                  <c:v>1.027324E6</c:v>
                </c:pt>
                <c:pt idx="14">
                  <c:v>2.054581E6</c:v>
                </c:pt>
                <c:pt idx="15">
                  <c:v>4.107153E6</c:v>
                </c:pt>
                <c:pt idx="16">
                  <c:v>8.216682E6</c:v>
                </c:pt>
                <c:pt idx="17">
                  <c:v>1.6424216E7</c:v>
                </c:pt>
                <c:pt idx="18">
                  <c:v>3.2847221E7</c:v>
                </c:pt>
                <c:pt idx="19">
                  <c:v>6.5698153E7</c:v>
                </c:pt>
                <c:pt idx="20">
                  <c:v>1.31388636E8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prefetchers_sumloop10!$C$1</c:f>
              <c:strCache>
                <c:ptCount val="1"/>
                <c:pt idx="0">
                  <c:v>L2 Lines In</c:v>
                </c:pt>
              </c:strCache>
            </c:strRef>
          </c:tx>
          <c:xVal>
            <c:numRef>
              <c:f>prefetchers_sumloop10!$A$2:$A$22</c:f>
              <c:numCache>
                <c:formatCode>General</c:formatCode>
                <c:ptCount val="21"/>
                <c:pt idx="0">
                  <c:v>100.0</c:v>
                </c:pt>
                <c:pt idx="1">
                  <c:v>200.0</c:v>
                </c:pt>
                <c:pt idx="2">
                  <c:v>400.0</c:v>
                </c:pt>
                <c:pt idx="3">
                  <c:v>800.0</c:v>
                </c:pt>
                <c:pt idx="4">
                  <c:v>1600.0</c:v>
                </c:pt>
                <c:pt idx="5">
                  <c:v>3200.0</c:v>
                </c:pt>
                <c:pt idx="6">
                  <c:v>6400.0</c:v>
                </c:pt>
                <c:pt idx="7">
                  <c:v>12800.0</c:v>
                </c:pt>
                <c:pt idx="8">
                  <c:v>25600.0</c:v>
                </c:pt>
                <c:pt idx="9">
                  <c:v>51200.0</c:v>
                </c:pt>
                <c:pt idx="10">
                  <c:v>102400.0</c:v>
                </c:pt>
                <c:pt idx="11">
                  <c:v>204800.0</c:v>
                </c:pt>
                <c:pt idx="12">
                  <c:v>409600.0</c:v>
                </c:pt>
                <c:pt idx="13">
                  <c:v>819200.0</c:v>
                </c:pt>
                <c:pt idx="14">
                  <c:v>1.6384E6</c:v>
                </c:pt>
                <c:pt idx="15">
                  <c:v>3.2768E6</c:v>
                </c:pt>
                <c:pt idx="16">
                  <c:v>6.5566E6</c:v>
                </c:pt>
                <c:pt idx="17">
                  <c:v>1.31072E7</c:v>
                </c:pt>
                <c:pt idx="18">
                  <c:v>2.62144E7</c:v>
                </c:pt>
                <c:pt idx="19">
                  <c:v>5.24288E7</c:v>
                </c:pt>
                <c:pt idx="20">
                  <c:v>1.048576E8</c:v>
                </c:pt>
              </c:numCache>
            </c:numRef>
          </c:xVal>
          <c:yVal>
            <c:numRef>
              <c:f>prefetchers_sumloop10!$C$2:$C$22</c:f>
              <c:numCache>
                <c:formatCode>General</c:formatCode>
                <c:ptCount val="21"/>
                <c:pt idx="0">
                  <c:v>1648.0</c:v>
                </c:pt>
                <c:pt idx="1">
                  <c:v>774.0</c:v>
                </c:pt>
                <c:pt idx="2">
                  <c:v>920.0</c:v>
                </c:pt>
                <c:pt idx="3">
                  <c:v>1455.0</c:v>
                </c:pt>
                <c:pt idx="4">
                  <c:v>976.0</c:v>
                </c:pt>
                <c:pt idx="5">
                  <c:v>1066.0</c:v>
                </c:pt>
                <c:pt idx="6">
                  <c:v>2146.0</c:v>
                </c:pt>
                <c:pt idx="7">
                  <c:v>2349.0</c:v>
                </c:pt>
                <c:pt idx="8">
                  <c:v>10285.0</c:v>
                </c:pt>
                <c:pt idx="9">
                  <c:v>54815.0</c:v>
                </c:pt>
                <c:pt idx="10">
                  <c:v>126755.0</c:v>
                </c:pt>
                <c:pt idx="11">
                  <c:v>253663.0</c:v>
                </c:pt>
                <c:pt idx="12">
                  <c:v>505097.0</c:v>
                </c:pt>
                <c:pt idx="13">
                  <c:v>1.007416E6</c:v>
                </c:pt>
                <c:pt idx="14">
                  <c:v>1.951446E6</c:v>
                </c:pt>
                <c:pt idx="15">
                  <c:v>3.833894E6</c:v>
                </c:pt>
                <c:pt idx="16">
                  <c:v>7.66426E6</c:v>
                </c:pt>
                <c:pt idx="17">
                  <c:v>1.5314244E7</c:v>
                </c:pt>
                <c:pt idx="18">
                  <c:v>3.0641892E7</c:v>
                </c:pt>
                <c:pt idx="19">
                  <c:v>6.1276631E7</c:v>
                </c:pt>
                <c:pt idx="20">
                  <c:v>1.22530395E8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prefetchers_sumloop10!$E$1</c:f>
              <c:strCache>
                <c:ptCount val="1"/>
                <c:pt idx="0">
                  <c:v>Total from Code</c:v>
                </c:pt>
              </c:strCache>
            </c:strRef>
          </c:tx>
          <c:xVal>
            <c:numRef>
              <c:f>prefetchers_sumloop10!$A$2:$A$22</c:f>
              <c:numCache>
                <c:formatCode>General</c:formatCode>
                <c:ptCount val="21"/>
                <c:pt idx="0">
                  <c:v>100.0</c:v>
                </c:pt>
                <c:pt idx="1">
                  <c:v>200.0</c:v>
                </c:pt>
                <c:pt idx="2">
                  <c:v>400.0</c:v>
                </c:pt>
                <c:pt idx="3">
                  <c:v>800.0</c:v>
                </c:pt>
                <c:pt idx="4">
                  <c:v>1600.0</c:v>
                </c:pt>
                <c:pt idx="5">
                  <c:v>3200.0</c:v>
                </c:pt>
                <c:pt idx="6">
                  <c:v>6400.0</c:v>
                </c:pt>
                <c:pt idx="7">
                  <c:v>12800.0</c:v>
                </c:pt>
                <c:pt idx="8">
                  <c:v>25600.0</c:v>
                </c:pt>
                <c:pt idx="9">
                  <c:v>51200.0</c:v>
                </c:pt>
                <c:pt idx="10">
                  <c:v>102400.0</c:v>
                </c:pt>
                <c:pt idx="11">
                  <c:v>204800.0</c:v>
                </c:pt>
                <c:pt idx="12">
                  <c:v>409600.0</c:v>
                </c:pt>
                <c:pt idx="13">
                  <c:v>819200.0</c:v>
                </c:pt>
                <c:pt idx="14">
                  <c:v>1.6384E6</c:v>
                </c:pt>
                <c:pt idx="15">
                  <c:v>3.2768E6</c:v>
                </c:pt>
                <c:pt idx="16">
                  <c:v>6.5566E6</c:v>
                </c:pt>
                <c:pt idx="17">
                  <c:v>1.31072E7</c:v>
                </c:pt>
                <c:pt idx="18">
                  <c:v>2.62144E7</c:v>
                </c:pt>
                <c:pt idx="19">
                  <c:v>5.24288E7</c:v>
                </c:pt>
                <c:pt idx="20">
                  <c:v>1.048576E8</c:v>
                </c:pt>
              </c:numCache>
            </c:numRef>
          </c:xVal>
          <c:yVal>
            <c:numRef>
              <c:f>prefetchers_sumloop10!$E$2:$E$22</c:f>
              <c:numCache>
                <c:formatCode>General</c:formatCode>
                <c:ptCount val="21"/>
                <c:pt idx="0">
                  <c:v>125.0</c:v>
                </c:pt>
                <c:pt idx="1">
                  <c:v>250.0</c:v>
                </c:pt>
                <c:pt idx="2">
                  <c:v>500.0</c:v>
                </c:pt>
                <c:pt idx="3">
                  <c:v>1000.0</c:v>
                </c:pt>
                <c:pt idx="4">
                  <c:v>2000.0</c:v>
                </c:pt>
                <c:pt idx="5">
                  <c:v>4000.0</c:v>
                </c:pt>
                <c:pt idx="6">
                  <c:v>8000.0</c:v>
                </c:pt>
                <c:pt idx="7">
                  <c:v>16000.0</c:v>
                </c:pt>
                <c:pt idx="8">
                  <c:v>32000.0</c:v>
                </c:pt>
                <c:pt idx="9">
                  <c:v>64000.0</c:v>
                </c:pt>
                <c:pt idx="10">
                  <c:v>128000.0</c:v>
                </c:pt>
                <c:pt idx="11">
                  <c:v>256000.0</c:v>
                </c:pt>
                <c:pt idx="12">
                  <c:v>512000.0</c:v>
                </c:pt>
                <c:pt idx="13">
                  <c:v>1.024E6</c:v>
                </c:pt>
                <c:pt idx="14">
                  <c:v>2.048E6</c:v>
                </c:pt>
                <c:pt idx="15">
                  <c:v>4.096E6</c:v>
                </c:pt>
                <c:pt idx="16">
                  <c:v>8.19575E6</c:v>
                </c:pt>
                <c:pt idx="17">
                  <c:v>1.6384E7</c:v>
                </c:pt>
                <c:pt idx="18">
                  <c:v>3.2768E7</c:v>
                </c:pt>
                <c:pt idx="19">
                  <c:v>6.5536E7</c:v>
                </c:pt>
                <c:pt idx="20">
                  <c:v>1.31072E8</c:v>
                </c:pt>
              </c:numCache>
            </c:numRef>
          </c:yVal>
          <c:smooth val="0"/>
        </c:ser>
        <c:ser>
          <c:idx val="8"/>
          <c:order val="3"/>
          <c:tx>
            <c:strRef>
              <c:f>prefetchers_sumloop10!$D$1</c:f>
              <c:strCache>
                <c:ptCount val="1"/>
                <c:pt idx="0">
                  <c:v>LLC_VICTIM 0xf</c:v>
                </c:pt>
              </c:strCache>
            </c:strRef>
          </c:tx>
          <c:xVal>
            <c:numRef>
              <c:f>prefetchers_sumloop10!$A$2:$A$22</c:f>
              <c:numCache>
                <c:formatCode>General</c:formatCode>
                <c:ptCount val="21"/>
                <c:pt idx="0">
                  <c:v>100.0</c:v>
                </c:pt>
                <c:pt idx="1">
                  <c:v>200.0</c:v>
                </c:pt>
                <c:pt idx="2">
                  <c:v>400.0</c:v>
                </c:pt>
                <c:pt idx="3">
                  <c:v>800.0</c:v>
                </c:pt>
                <c:pt idx="4">
                  <c:v>1600.0</c:v>
                </c:pt>
                <c:pt idx="5">
                  <c:v>3200.0</c:v>
                </c:pt>
                <c:pt idx="6">
                  <c:v>6400.0</c:v>
                </c:pt>
                <c:pt idx="7">
                  <c:v>12800.0</c:v>
                </c:pt>
                <c:pt idx="8">
                  <c:v>25600.0</c:v>
                </c:pt>
                <c:pt idx="9">
                  <c:v>51200.0</c:v>
                </c:pt>
                <c:pt idx="10">
                  <c:v>102400.0</c:v>
                </c:pt>
                <c:pt idx="11">
                  <c:v>204800.0</c:v>
                </c:pt>
                <c:pt idx="12">
                  <c:v>409600.0</c:v>
                </c:pt>
                <c:pt idx="13">
                  <c:v>819200.0</c:v>
                </c:pt>
                <c:pt idx="14">
                  <c:v>1.6384E6</c:v>
                </c:pt>
                <c:pt idx="15">
                  <c:v>3.2768E6</c:v>
                </c:pt>
                <c:pt idx="16">
                  <c:v>6.5566E6</c:v>
                </c:pt>
                <c:pt idx="17">
                  <c:v>1.31072E7</c:v>
                </c:pt>
                <c:pt idx="18">
                  <c:v>2.62144E7</c:v>
                </c:pt>
                <c:pt idx="19">
                  <c:v>5.24288E7</c:v>
                </c:pt>
                <c:pt idx="20">
                  <c:v>1.048576E8</c:v>
                </c:pt>
              </c:numCache>
            </c:numRef>
          </c:xVal>
          <c:yVal>
            <c:numRef>
              <c:f>prefetchers_sumloop10!$D$2:$D$22</c:f>
              <c:numCache>
                <c:formatCode>General</c:formatCode>
                <c:ptCount val="21"/>
                <c:pt idx="0">
                  <c:v>124.0</c:v>
                </c:pt>
                <c:pt idx="1">
                  <c:v>30.0</c:v>
                </c:pt>
                <c:pt idx="2">
                  <c:v>76.0</c:v>
                </c:pt>
                <c:pt idx="3">
                  <c:v>13.0</c:v>
                </c:pt>
                <c:pt idx="4">
                  <c:v>49.0</c:v>
                </c:pt>
                <c:pt idx="5">
                  <c:v>50.0</c:v>
                </c:pt>
                <c:pt idx="6">
                  <c:v>20.0</c:v>
                </c:pt>
                <c:pt idx="7">
                  <c:v>36.0</c:v>
                </c:pt>
                <c:pt idx="8">
                  <c:v>38.0</c:v>
                </c:pt>
                <c:pt idx="9">
                  <c:v>24.0</c:v>
                </c:pt>
                <c:pt idx="10">
                  <c:v>17.0</c:v>
                </c:pt>
                <c:pt idx="11">
                  <c:v>66.0</c:v>
                </c:pt>
                <c:pt idx="12">
                  <c:v>313.0</c:v>
                </c:pt>
                <c:pt idx="13">
                  <c:v>44663.0</c:v>
                </c:pt>
                <c:pt idx="14">
                  <c:v>1.608054E6</c:v>
                </c:pt>
                <c:pt idx="15">
                  <c:v>4.030665E6</c:v>
                </c:pt>
                <c:pt idx="16">
                  <c:v>8.148616E6</c:v>
                </c:pt>
                <c:pt idx="17">
                  <c:v>1.6363553E7</c:v>
                </c:pt>
                <c:pt idx="18">
                  <c:v>3.2830963E7</c:v>
                </c:pt>
                <c:pt idx="19">
                  <c:v>6.5675782E7</c:v>
                </c:pt>
                <c:pt idx="20">
                  <c:v>1.31382919E8</c:v>
                </c:pt>
              </c:numCache>
            </c:numRef>
          </c:yVal>
          <c:smooth val="0"/>
        </c:ser>
        <c:ser>
          <c:idx val="1"/>
          <c:order val="4"/>
          <c:tx>
            <c:v>L1D Size</c:v>
          </c:tx>
          <c:marker>
            <c:symbol val="none"/>
          </c:marker>
          <c:xVal>
            <c:numRef>
              <c:f>prefetchers_sumloop10!$B$26:$B$46</c:f>
              <c:numCache>
                <c:formatCode>General</c:formatCode>
                <c:ptCount val="21"/>
                <c:pt idx="0">
                  <c:v>4096.0</c:v>
                </c:pt>
                <c:pt idx="1">
                  <c:v>4096.0</c:v>
                </c:pt>
                <c:pt idx="2">
                  <c:v>4096.0</c:v>
                </c:pt>
                <c:pt idx="3">
                  <c:v>4096.0</c:v>
                </c:pt>
                <c:pt idx="4">
                  <c:v>4096.0</c:v>
                </c:pt>
                <c:pt idx="5">
                  <c:v>4096.0</c:v>
                </c:pt>
                <c:pt idx="6">
                  <c:v>4096.0</c:v>
                </c:pt>
                <c:pt idx="7">
                  <c:v>4096.0</c:v>
                </c:pt>
                <c:pt idx="8">
                  <c:v>4096.0</c:v>
                </c:pt>
                <c:pt idx="9">
                  <c:v>4096.0</c:v>
                </c:pt>
                <c:pt idx="10">
                  <c:v>4096.0</c:v>
                </c:pt>
                <c:pt idx="11">
                  <c:v>4096.0</c:v>
                </c:pt>
                <c:pt idx="12">
                  <c:v>4096.0</c:v>
                </c:pt>
                <c:pt idx="13">
                  <c:v>4096.0</c:v>
                </c:pt>
                <c:pt idx="14">
                  <c:v>4096.0</c:v>
                </c:pt>
                <c:pt idx="15">
                  <c:v>4096.0</c:v>
                </c:pt>
                <c:pt idx="16">
                  <c:v>4096.0</c:v>
                </c:pt>
                <c:pt idx="17">
                  <c:v>4096.0</c:v>
                </c:pt>
                <c:pt idx="18">
                  <c:v>4096.0</c:v>
                </c:pt>
                <c:pt idx="19">
                  <c:v>4096.0</c:v>
                </c:pt>
                <c:pt idx="20">
                  <c:v>4096.0</c:v>
                </c:pt>
              </c:numCache>
            </c:numRef>
          </c:xVal>
          <c:yVal>
            <c:numRef>
              <c:f>prefetchers_sumloop10!$E$26:$E$35</c:f>
              <c:numCache>
                <c:formatCode>General</c:formatCode>
                <c:ptCount val="10"/>
                <c:pt idx="0">
                  <c:v>1.0</c:v>
                </c:pt>
                <c:pt idx="1">
                  <c:v>10.0</c:v>
                </c:pt>
                <c:pt idx="2">
                  <c:v>100.0</c:v>
                </c:pt>
                <c:pt idx="3">
                  <c:v>1000.0</c:v>
                </c:pt>
                <c:pt idx="4">
                  <c:v>10000.0</c:v>
                </c:pt>
                <c:pt idx="5">
                  <c:v>100000.0</c:v>
                </c:pt>
                <c:pt idx="6">
                  <c:v>1.0E6</c:v>
                </c:pt>
                <c:pt idx="7">
                  <c:v>1.0E7</c:v>
                </c:pt>
                <c:pt idx="8">
                  <c:v>1.0E8</c:v>
                </c:pt>
                <c:pt idx="9">
                  <c:v>1.0E9</c:v>
                </c:pt>
              </c:numCache>
            </c:numRef>
          </c:yVal>
          <c:smooth val="0"/>
        </c:ser>
        <c:ser>
          <c:idx val="4"/>
          <c:order val="5"/>
          <c:tx>
            <c:v>L2 Size</c:v>
          </c:tx>
          <c:marker>
            <c:symbol val="none"/>
          </c:marker>
          <c:xVal>
            <c:numRef>
              <c:f>prefetchers_sumloop10!$C$26:$C$46</c:f>
              <c:numCache>
                <c:formatCode>General</c:formatCode>
                <c:ptCount val="21"/>
                <c:pt idx="0">
                  <c:v>32768.0</c:v>
                </c:pt>
                <c:pt idx="1">
                  <c:v>32768.0</c:v>
                </c:pt>
                <c:pt idx="2">
                  <c:v>32768.0</c:v>
                </c:pt>
                <c:pt idx="3">
                  <c:v>32768.0</c:v>
                </c:pt>
                <c:pt idx="4">
                  <c:v>32768.0</c:v>
                </c:pt>
                <c:pt idx="5">
                  <c:v>32768.0</c:v>
                </c:pt>
                <c:pt idx="6">
                  <c:v>32768.0</c:v>
                </c:pt>
                <c:pt idx="7">
                  <c:v>32768.0</c:v>
                </c:pt>
                <c:pt idx="8">
                  <c:v>32768.0</c:v>
                </c:pt>
                <c:pt idx="9">
                  <c:v>32768.0</c:v>
                </c:pt>
                <c:pt idx="10">
                  <c:v>32768.0</c:v>
                </c:pt>
                <c:pt idx="11">
                  <c:v>32768.0</c:v>
                </c:pt>
                <c:pt idx="12">
                  <c:v>32768.0</c:v>
                </c:pt>
                <c:pt idx="13">
                  <c:v>32768.0</c:v>
                </c:pt>
                <c:pt idx="14">
                  <c:v>32768.0</c:v>
                </c:pt>
                <c:pt idx="15">
                  <c:v>32768.0</c:v>
                </c:pt>
                <c:pt idx="16">
                  <c:v>32768.0</c:v>
                </c:pt>
                <c:pt idx="17">
                  <c:v>32768.0</c:v>
                </c:pt>
                <c:pt idx="18">
                  <c:v>32768.0</c:v>
                </c:pt>
                <c:pt idx="19">
                  <c:v>32768.0</c:v>
                </c:pt>
                <c:pt idx="20">
                  <c:v>32768.0</c:v>
                </c:pt>
              </c:numCache>
            </c:numRef>
          </c:xVal>
          <c:yVal>
            <c:numRef>
              <c:f>prefetchers_sumloop10!$E$26:$E$35</c:f>
              <c:numCache>
                <c:formatCode>General</c:formatCode>
                <c:ptCount val="10"/>
                <c:pt idx="0">
                  <c:v>1.0</c:v>
                </c:pt>
                <c:pt idx="1">
                  <c:v>10.0</c:v>
                </c:pt>
                <c:pt idx="2">
                  <c:v>100.0</c:v>
                </c:pt>
                <c:pt idx="3">
                  <c:v>1000.0</c:v>
                </c:pt>
                <c:pt idx="4">
                  <c:v>10000.0</c:v>
                </c:pt>
                <c:pt idx="5">
                  <c:v>100000.0</c:v>
                </c:pt>
                <c:pt idx="6">
                  <c:v>1.0E6</c:v>
                </c:pt>
                <c:pt idx="7">
                  <c:v>1.0E7</c:v>
                </c:pt>
                <c:pt idx="8">
                  <c:v>1.0E8</c:v>
                </c:pt>
                <c:pt idx="9">
                  <c:v>1.0E9</c:v>
                </c:pt>
              </c:numCache>
            </c:numRef>
          </c:yVal>
          <c:smooth val="0"/>
        </c:ser>
        <c:ser>
          <c:idx val="5"/>
          <c:order val="6"/>
          <c:tx>
            <c:v>L3 Size</c:v>
          </c:tx>
          <c:marker>
            <c:symbol val="none"/>
          </c:marker>
          <c:xVal>
            <c:numRef>
              <c:f>prefetchers_sumloop10!$D$26:$D$46</c:f>
              <c:numCache>
                <c:formatCode>General</c:formatCode>
                <c:ptCount val="21"/>
                <c:pt idx="0">
                  <c:v>2.62144E6</c:v>
                </c:pt>
                <c:pt idx="1">
                  <c:v>2.62144E6</c:v>
                </c:pt>
                <c:pt idx="2">
                  <c:v>2.62144E6</c:v>
                </c:pt>
                <c:pt idx="3">
                  <c:v>2.62144E6</c:v>
                </c:pt>
                <c:pt idx="4">
                  <c:v>2.62144E6</c:v>
                </c:pt>
                <c:pt idx="5">
                  <c:v>2.62144E6</c:v>
                </c:pt>
                <c:pt idx="6">
                  <c:v>2.62144E6</c:v>
                </c:pt>
                <c:pt idx="7">
                  <c:v>2.62144E6</c:v>
                </c:pt>
                <c:pt idx="8">
                  <c:v>2.62144E6</c:v>
                </c:pt>
                <c:pt idx="9">
                  <c:v>2.62144E6</c:v>
                </c:pt>
                <c:pt idx="10">
                  <c:v>2.62144E6</c:v>
                </c:pt>
                <c:pt idx="11">
                  <c:v>2.62144E6</c:v>
                </c:pt>
                <c:pt idx="12">
                  <c:v>2.62144E6</c:v>
                </c:pt>
                <c:pt idx="13">
                  <c:v>2.62144E6</c:v>
                </c:pt>
                <c:pt idx="14">
                  <c:v>2.62144E6</c:v>
                </c:pt>
                <c:pt idx="15">
                  <c:v>2.62144E6</c:v>
                </c:pt>
                <c:pt idx="16">
                  <c:v>2.62144E6</c:v>
                </c:pt>
                <c:pt idx="17">
                  <c:v>2.62144E6</c:v>
                </c:pt>
                <c:pt idx="18">
                  <c:v>2.62144E6</c:v>
                </c:pt>
                <c:pt idx="19">
                  <c:v>2.62144E6</c:v>
                </c:pt>
                <c:pt idx="20">
                  <c:v>2.62144E6</c:v>
                </c:pt>
              </c:numCache>
            </c:numRef>
          </c:xVal>
          <c:yVal>
            <c:numRef>
              <c:f>prefetchers_sumloop10!$E$26:$E$35</c:f>
              <c:numCache>
                <c:formatCode>General</c:formatCode>
                <c:ptCount val="10"/>
                <c:pt idx="0">
                  <c:v>1.0</c:v>
                </c:pt>
                <c:pt idx="1">
                  <c:v>10.0</c:v>
                </c:pt>
                <c:pt idx="2">
                  <c:v>100.0</c:v>
                </c:pt>
                <c:pt idx="3">
                  <c:v>1000.0</c:v>
                </c:pt>
                <c:pt idx="4">
                  <c:v>10000.0</c:v>
                </c:pt>
                <c:pt idx="5">
                  <c:v>100000.0</c:v>
                </c:pt>
                <c:pt idx="6">
                  <c:v>1.0E6</c:v>
                </c:pt>
                <c:pt idx="7">
                  <c:v>1.0E7</c:v>
                </c:pt>
                <c:pt idx="8">
                  <c:v>1.0E8</c:v>
                </c:pt>
                <c:pt idx="9">
                  <c:v>1.0E9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6191944"/>
        <c:axId val="2126194936"/>
      </c:scatterChart>
      <c:valAx>
        <c:axId val="2126191944"/>
        <c:scaling>
          <c:logBase val="10.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6194936"/>
        <c:crosses val="autoZero"/>
        <c:crossBetween val="midCat"/>
      </c:valAx>
      <c:valAx>
        <c:axId val="2126194936"/>
        <c:scaling>
          <c:logBase val="10.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61919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573883860230333"/>
          <c:y val="0.0121457489878542"/>
          <c:w val="0.72816746017213"/>
          <c:h val="0.922375274952979"/>
        </c:manualLayout>
      </c:layout>
      <c:scatterChart>
        <c:scatterStyle val="lineMarker"/>
        <c:varyColors val="0"/>
        <c:ser>
          <c:idx val="0"/>
          <c:order val="0"/>
          <c:tx>
            <c:strRef>
              <c:f>no_prefetchers_sumloop10!$B$1</c:f>
              <c:strCache>
                <c:ptCount val="1"/>
                <c:pt idx="0">
                  <c:v>L1D replacement</c:v>
                </c:pt>
              </c:strCache>
            </c:strRef>
          </c:tx>
          <c:xVal>
            <c:numRef>
              <c:f>no_prefetchers_sumloop10!$A$2:$A$22</c:f>
              <c:numCache>
                <c:formatCode>General</c:formatCode>
                <c:ptCount val="21"/>
                <c:pt idx="0">
                  <c:v>100.0</c:v>
                </c:pt>
                <c:pt idx="1">
                  <c:v>200.0</c:v>
                </c:pt>
                <c:pt idx="2">
                  <c:v>400.0</c:v>
                </c:pt>
                <c:pt idx="3">
                  <c:v>800.0</c:v>
                </c:pt>
                <c:pt idx="4">
                  <c:v>1600.0</c:v>
                </c:pt>
                <c:pt idx="5">
                  <c:v>3200.0</c:v>
                </c:pt>
                <c:pt idx="6">
                  <c:v>6400.0</c:v>
                </c:pt>
                <c:pt idx="7">
                  <c:v>12800.0</c:v>
                </c:pt>
                <c:pt idx="8">
                  <c:v>25600.0</c:v>
                </c:pt>
                <c:pt idx="9">
                  <c:v>51200.0</c:v>
                </c:pt>
                <c:pt idx="10">
                  <c:v>102400.0</c:v>
                </c:pt>
                <c:pt idx="11">
                  <c:v>204800.0</c:v>
                </c:pt>
                <c:pt idx="12">
                  <c:v>409600.0</c:v>
                </c:pt>
                <c:pt idx="13">
                  <c:v>819200.0</c:v>
                </c:pt>
                <c:pt idx="14">
                  <c:v>1.6384E6</c:v>
                </c:pt>
                <c:pt idx="15">
                  <c:v>3.2768E6</c:v>
                </c:pt>
                <c:pt idx="16">
                  <c:v>6.5566E6</c:v>
                </c:pt>
                <c:pt idx="17">
                  <c:v>1.31072E7</c:v>
                </c:pt>
                <c:pt idx="18">
                  <c:v>2.62144E7</c:v>
                </c:pt>
                <c:pt idx="19">
                  <c:v>5.24288E7</c:v>
                </c:pt>
                <c:pt idx="20">
                  <c:v>1.048576E8</c:v>
                </c:pt>
              </c:numCache>
            </c:numRef>
          </c:xVal>
          <c:yVal>
            <c:numRef>
              <c:f>no_prefetchers_sumloop10!$B$2:$B$22</c:f>
              <c:numCache>
                <c:formatCode>General</c:formatCode>
                <c:ptCount val="21"/>
                <c:pt idx="0">
                  <c:v>607.0</c:v>
                </c:pt>
                <c:pt idx="1">
                  <c:v>581.0</c:v>
                </c:pt>
                <c:pt idx="2">
                  <c:v>729.0</c:v>
                </c:pt>
                <c:pt idx="3">
                  <c:v>610.0</c:v>
                </c:pt>
                <c:pt idx="4">
                  <c:v>736.0</c:v>
                </c:pt>
                <c:pt idx="5">
                  <c:v>978.0</c:v>
                </c:pt>
                <c:pt idx="6">
                  <c:v>8590.0</c:v>
                </c:pt>
                <c:pt idx="7">
                  <c:v>16597.0</c:v>
                </c:pt>
                <c:pt idx="8">
                  <c:v>32927.0</c:v>
                </c:pt>
                <c:pt idx="9">
                  <c:v>64599.0</c:v>
                </c:pt>
                <c:pt idx="10">
                  <c:v>128620.0</c:v>
                </c:pt>
                <c:pt idx="11">
                  <c:v>256666.0</c:v>
                </c:pt>
                <c:pt idx="12">
                  <c:v>513884.0</c:v>
                </c:pt>
                <c:pt idx="13">
                  <c:v>1.027055E6</c:v>
                </c:pt>
                <c:pt idx="14">
                  <c:v>2.055003E6</c:v>
                </c:pt>
                <c:pt idx="15">
                  <c:v>4.108334E6</c:v>
                </c:pt>
                <c:pt idx="16">
                  <c:v>8.219225E6</c:v>
                </c:pt>
                <c:pt idx="17">
                  <c:v>1.6430181E7</c:v>
                </c:pt>
                <c:pt idx="18">
                  <c:v>3.2859482E7</c:v>
                </c:pt>
                <c:pt idx="19">
                  <c:v>6.5718355E7</c:v>
                </c:pt>
                <c:pt idx="20">
                  <c:v>1.31438127E8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no_prefetchers_sumloop10!$C$1</c:f>
              <c:strCache>
                <c:ptCount val="1"/>
                <c:pt idx="0">
                  <c:v>L2 Lines In</c:v>
                </c:pt>
              </c:strCache>
            </c:strRef>
          </c:tx>
          <c:xVal>
            <c:numRef>
              <c:f>no_prefetchers_sumloop10!$A$2:$A$22</c:f>
              <c:numCache>
                <c:formatCode>General</c:formatCode>
                <c:ptCount val="21"/>
                <c:pt idx="0">
                  <c:v>100.0</c:v>
                </c:pt>
                <c:pt idx="1">
                  <c:v>200.0</c:v>
                </c:pt>
                <c:pt idx="2">
                  <c:v>400.0</c:v>
                </c:pt>
                <c:pt idx="3">
                  <c:v>800.0</c:v>
                </c:pt>
                <c:pt idx="4">
                  <c:v>1600.0</c:v>
                </c:pt>
                <c:pt idx="5">
                  <c:v>3200.0</c:v>
                </c:pt>
                <c:pt idx="6">
                  <c:v>6400.0</c:v>
                </c:pt>
                <c:pt idx="7">
                  <c:v>12800.0</c:v>
                </c:pt>
                <c:pt idx="8">
                  <c:v>25600.0</c:v>
                </c:pt>
                <c:pt idx="9">
                  <c:v>51200.0</c:v>
                </c:pt>
                <c:pt idx="10">
                  <c:v>102400.0</c:v>
                </c:pt>
                <c:pt idx="11">
                  <c:v>204800.0</c:v>
                </c:pt>
                <c:pt idx="12">
                  <c:v>409600.0</c:v>
                </c:pt>
                <c:pt idx="13">
                  <c:v>819200.0</c:v>
                </c:pt>
                <c:pt idx="14">
                  <c:v>1.6384E6</c:v>
                </c:pt>
                <c:pt idx="15">
                  <c:v>3.2768E6</c:v>
                </c:pt>
                <c:pt idx="16">
                  <c:v>6.5566E6</c:v>
                </c:pt>
                <c:pt idx="17">
                  <c:v>1.31072E7</c:v>
                </c:pt>
                <c:pt idx="18">
                  <c:v>2.62144E7</c:v>
                </c:pt>
                <c:pt idx="19">
                  <c:v>5.24288E7</c:v>
                </c:pt>
                <c:pt idx="20">
                  <c:v>1.048576E8</c:v>
                </c:pt>
              </c:numCache>
            </c:numRef>
          </c:xVal>
          <c:yVal>
            <c:numRef>
              <c:f>no_prefetchers_sumloop10!$C$2:$C$22</c:f>
              <c:numCache>
                <c:formatCode>General</c:formatCode>
                <c:ptCount val="21"/>
                <c:pt idx="0">
                  <c:v>590.0</c:v>
                </c:pt>
                <c:pt idx="1">
                  <c:v>559.0</c:v>
                </c:pt>
                <c:pt idx="2">
                  <c:v>1101.0</c:v>
                </c:pt>
                <c:pt idx="3">
                  <c:v>596.0</c:v>
                </c:pt>
                <c:pt idx="4">
                  <c:v>708.0</c:v>
                </c:pt>
                <c:pt idx="5">
                  <c:v>881.0</c:v>
                </c:pt>
                <c:pt idx="6">
                  <c:v>1230.0</c:v>
                </c:pt>
                <c:pt idx="7">
                  <c:v>2127.0</c:v>
                </c:pt>
                <c:pt idx="8">
                  <c:v>16034.0</c:v>
                </c:pt>
                <c:pt idx="9">
                  <c:v>64613.0</c:v>
                </c:pt>
                <c:pt idx="10">
                  <c:v>128624.0</c:v>
                </c:pt>
                <c:pt idx="11">
                  <c:v>256661.0</c:v>
                </c:pt>
                <c:pt idx="12">
                  <c:v>510698.0</c:v>
                </c:pt>
                <c:pt idx="13">
                  <c:v>1.021051E6</c:v>
                </c:pt>
                <c:pt idx="14">
                  <c:v>2.053101E6</c:v>
                </c:pt>
                <c:pt idx="15">
                  <c:v>4.107308E6</c:v>
                </c:pt>
                <c:pt idx="16">
                  <c:v>8.218581E6</c:v>
                </c:pt>
                <c:pt idx="17">
                  <c:v>1.6433322E7</c:v>
                </c:pt>
                <c:pt idx="18">
                  <c:v>3.2866515E7</c:v>
                </c:pt>
                <c:pt idx="19">
                  <c:v>6.5772771E7</c:v>
                </c:pt>
                <c:pt idx="20">
                  <c:v>1.31465072E8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no_prefetchers_sumloop10!$E$1</c:f>
              <c:strCache>
                <c:ptCount val="1"/>
                <c:pt idx="0">
                  <c:v>Total from Code</c:v>
                </c:pt>
              </c:strCache>
            </c:strRef>
          </c:tx>
          <c:xVal>
            <c:numRef>
              <c:f>no_prefetchers_sumloop10!$A$2:$A$22</c:f>
              <c:numCache>
                <c:formatCode>General</c:formatCode>
                <c:ptCount val="21"/>
                <c:pt idx="0">
                  <c:v>100.0</c:v>
                </c:pt>
                <c:pt idx="1">
                  <c:v>200.0</c:v>
                </c:pt>
                <c:pt idx="2">
                  <c:v>400.0</c:v>
                </c:pt>
                <c:pt idx="3">
                  <c:v>800.0</c:v>
                </c:pt>
                <c:pt idx="4">
                  <c:v>1600.0</c:v>
                </c:pt>
                <c:pt idx="5">
                  <c:v>3200.0</c:v>
                </c:pt>
                <c:pt idx="6">
                  <c:v>6400.0</c:v>
                </c:pt>
                <c:pt idx="7">
                  <c:v>12800.0</c:v>
                </c:pt>
                <c:pt idx="8">
                  <c:v>25600.0</c:v>
                </c:pt>
                <c:pt idx="9">
                  <c:v>51200.0</c:v>
                </c:pt>
                <c:pt idx="10">
                  <c:v>102400.0</c:v>
                </c:pt>
                <c:pt idx="11">
                  <c:v>204800.0</c:v>
                </c:pt>
                <c:pt idx="12">
                  <c:v>409600.0</c:v>
                </c:pt>
                <c:pt idx="13">
                  <c:v>819200.0</c:v>
                </c:pt>
                <c:pt idx="14">
                  <c:v>1.6384E6</c:v>
                </c:pt>
                <c:pt idx="15">
                  <c:v>3.2768E6</c:v>
                </c:pt>
                <c:pt idx="16">
                  <c:v>6.5566E6</c:v>
                </c:pt>
                <c:pt idx="17">
                  <c:v>1.31072E7</c:v>
                </c:pt>
                <c:pt idx="18">
                  <c:v>2.62144E7</c:v>
                </c:pt>
                <c:pt idx="19">
                  <c:v>5.24288E7</c:v>
                </c:pt>
                <c:pt idx="20">
                  <c:v>1.048576E8</c:v>
                </c:pt>
              </c:numCache>
            </c:numRef>
          </c:xVal>
          <c:yVal>
            <c:numRef>
              <c:f>no_prefetchers_sumloop10!$E$2:$E$22</c:f>
              <c:numCache>
                <c:formatCode>General</c:formatCode>
                <c:ptCount val="21"/>
                <c:pt idx="0">
                  <c:v>125.0</c:v>
                </c:pt>
                <c:pt idx="1">
                  <c:v>250.0</c:v>
                </c:pt>
                <c:pt idx="2">
                  <c:v>500.0</c:v>
                </c:pt>
                <c:pt idx="3">
                  <c:v>1000.0</c:v>
                </c:pt>
                <c:pt idx="4">
                  <c:v>2000.0</c:v>
                </c:pt>
                <c:pt idx="5">
                  <c:v>4000.0</c:v>
                </c:pt>
                <c:pt idx="6">
                  <c:v>8000.0</c:v>
                </c:pt>
                <c:pt idx="7">
                  <c:v>16000.0</c:v>
                </c:pt>
                <c:pt idx="8">
                  <c:v>32000.0</c:v>
                </c:pt>
                <c:pt idx="9">
                  <c:v>64000.0</c:v>
                </c:pt>
                <c:pt idx="10">
                  <c:v>128000.0</c:v>
                </c:pt>
                <c:pt idx="11">
                  <c:v>256000.0</c:v>
                </c:pt>
                <c:pt idx="12">
                  <c:v>512000.0</c:v>
                </c:pt>
                <c:pt idx="13">
                  <c:v>1.024E6</c:v>
                </c:pt>
                <c:pt idx="14">
                  <c:v>2.048E6</c:v>
                </c:pt>
                <c:pt idx="15">
                  <c:v>4.096E6</c:v>
                </c:pt>
                <c:pt idx="16">
                  <c:v>8.19575E6</c:v>
                </c:pt>
                <c:pt idx="17">
                  <c:v>1.6384E7</c:v>
                </c:pt>
                <c:pt idx="18">
                  <c:v>3.2768E7</c:v>
                </c:pt>
                <c:pt idx="19">
                  <c:v>6.5536E7</c:v>
                </c:pt>
                <c:pt idx="20">
                  <c:v>1.31072E8</c:v>
                </c:pt>
              </c:numCache>
            </c:numRef>
          </c:yVal>
          <c:smooth val="0"/>
        </c:ser>
        <c:ser>
          <c:idx val="8"/>
          <c:order val="3"/>
          <c:tx>
            <c:strRef>
              <c:f>no_prefetchers_sumloop10!$D$1</c:f>
              <c:strCache>
                <c:ptCount val="1"/>
                <c:pt idx="0">
                  <c:v>LLC_VICTIM 0xf</c:v>
                </c:pt>
              </c:strCache>
            </c:strRef>
          </c:tx>
          <c:xVal>
            <c:numRef>
              <c:f>no_prefetchers_sumloop10!$A$2:$A$22</c:f>
              <c:numCache>
                <c:formatCode>General</c:formatCode>
                <c:ptCount val="21"/>
                <c:pt idx="0">
                  <c:v>100.0</c:v>
                </c:pt>
                <c:pt idx="1">
                  <c:v>200.0</c:v>
                </c:pt>
                <c:pt idx="2">
                  <c:v>400.0</c:v>
                </c:pt>
                <c:pt idx="3">
                  <c:v>800.0</c:v>
                </c:pt>
                <c:pt idx="4">
                  <c:v>1600.0</c:v>
                </c:pt>
                <c:pt idx="5">
                  <c:v>3200.0</c:v>
                </c:pt>
                <c:pt idx="6">
                  <c:v>6400.0</c:v>
                </c:pt>
                <c:pt idx="7">
                  <c:v>12800.0</c:v>
                </c:pt>
                <c:pt idx="8">
                  <c:v>25600.0</c:v>
                </c:pt>
                <c:pt idx="9">
                  <c:v>51200.0</c:v>
                </c:pt>
                <c:pt idx="10">
                  <c:v>102400.0</c:v>
                </c:pt>
                <c:pt idx="11">
                  <c:v>204800.0</c:v>
                </c:pt>
                <c:pt idx="12">
                  <c:v>409600.0</c:v>
                </c:pt>
                <c:pt idx="13">
                  <c:v>819200.0</c:v>
                </c:pt>
                <c:pt idx="14">
                  <c:v>1.6384E6</c:v>
                </c:pt>
                <c:pt idx="15">
                  <c:v>3.2768E6</c:v>
                </c:pt>
                <c:pt idx="16">
                  <c:v>6.5566E6</c:v>
                </c:pt>
                <c:pt idx="17">
                  <c:v>1.31072E7</c:v>
                </c:pt>
                <c:pt idx="18">
                  <c:v>2.62144E7</c:v>
                </c:pt>
                <c:pt idx="19">
                  <c:v>5.24288E7</c:v>
                </c:pt>
                <c:pt idx="20">
                  <c:v>1.048576E8</c:v>
                </c:pt>
              </c:numCache>
            </c:numRef>
          </c:xVal>
          <c:yVal>
            <c:numRef>
              <c:f>no_prefetchers_sumloop10!$D$2:$D$22</c:f>
              <c:numCache>
                <c:formatCode>General</c:formatCode>
                <c:ptCount val="21"/>
                <c:pt idx="0">
                  <c:v>19.0</c:v>
                </c:pt>
                <c:pt idx="1">
                  <c:v>17.0</c:v>
                </c:pt>
                <c:pt idx="2">
                  <c:v>56.0</c:v>
                </c:pt>
                <c:pt idx="3">
                  <c:v>28.0</c:v>
                </c:pt>
                <c:pt idx="4">
                  <c:v>28.0</c:v>
                </c:pt>
                <c:pt idx="5">
                  <c:v>31.0</c:v>
                </c:pt>
                <c:pt idx="6">
                  <c:v>23.0</c:v>
                </c:pt>
                <c:pt idx="7">
                  <c:v>21.0</c:v>
                </c:pt>
                <c:pt idx="8">
                  <c:v>10.0</c:v>
                </c:pt>
                <c:pt idx="9">
                  <c:v>18.0</c:v>
                </c:pt>
                <c:pt idx="10">
                  <c:v>77.0</c:v>
                </c:pt>
                <c:pt idx="11">
                  <c:v>109.0</c:v>
                </c:pt>
                <c:pt idx="12">
                  <c:v>763.0</c:v>
                </c:pt>
                <c:pt idx="13">
                  <c:v>26931.0</c:v>
                </c:pt>
                <c:pt idx="14">
                  <c:v>1.744588E6</c:v>
                </c:pt>
                <c:pt idx="15">
                  <c:v>4.063217E6</c:v>
                </c:pt>
                <c:pt idx="16">
                  <c:v>8.174616E6</c:v>
                </c:pt>
                <c:pt idx="17">
                  <c:v>1.6382334E7</c:v>
                </c:pt>
                <c:pt idx="18">
                  <c:v>3.2816904E7</c:v>
                </c:pt>
                <c:pt idx="19">
                  <c:v>6.5711246E7</c:v>
                </c:pt>
                <c:pt idx="20">
                  <c:v>1.31345143E8</c:v>
                </c:pt>
              </c:numCache>
            </c:numRef>
          </c:yVal>
          <c:smooth val="0"/>
        </c:ser>
        <c:ser>
          <c:idx val="1"/>
          <c:order val="4"/>
          <c:tx>
            <c:v>L1D Size</c:v>
          </c:tx>
          <c:marker>
            <c:symbol val="none"/>
          </c:marker>
          <c:xVal>
            <c:numRef>
              <c:f>no_prefetchers_sumloop10!$B$26:$B$46</c:f>
              <c:numCache>
                <c:formatCode>General</c:formatCode>
                <c:ptCount val="21"/>
                <c:pt idx="0">
                  <c:v>4096.0</c:v>
                </c:pt>
                <c:pt idx="1">
                  <c:v>4096.0</c:v>
                </c:pt>
                <c:pt idx="2">
                  <c:v>4096.0</c:v>
                </c:pt>
                <c:pt idx="3">
                  <c:v>4096.0</c:v>
                </c:pt>
                <c:pt idx="4">
                  <c:v>4096.0</c:v>
                </c:pt>
                <c:pt idx="5">
                  <c:v>4096.0</c:v>
                </c:pt>
                <c:pt idx="6">
                  <c:v>4096.0</c:v>
                </c:pt>
                <c:pt idx="7">
                  <c:v>4096.0</c:v>
                </c:pt>
                <c:pt idx="8">
                  <c:v>4096.0</c:v>
                </c:pt>
                <c:pt idx="9">
                  <c:v>4096.0</c:v>
                </c:pt>
                <c:pt idx="10">
                  <c:v>4096.0</c:v>
                </c:pt>
                <c:pt idx="11">
                  <c:v>4096.0</c:v>
                </c:pt>
                <c:pt idx="12">
                  <c:v>4096.0</c:v>
                </c:pt>
                <c:pt idx="13">
                  <c:v>4096.0</c:v>
                </c:pt>
                <c:pt idx="14">
                  <c:v>4096.0</c:v>
                </c:pt>
                <c:pt idx="15">
                  <c:v>4096.0</c:v>
                </c:pt>
                <c:pt idx="16">
                  <c:v>4096.0</c:v>
                </c:pt>
                <c:pt idx="17">
                  <c:v>4096.0</c:v>
                </c:pt>
                <c:pt idx="18">
                  <c:v>4096.0</c:v>
                </c:pt>
                <c:pt idx="19">
                  <c:v>4096.0</c:v>
                </c:pt>
                <c:pt idx="20">
                  <c:v>4096.0</c:v>
                </c:pt>
              </c:numCache>
            </c:numRef>
          </c:xVal>
          <c:yVal>
            <c:numRef>
              <c:f>no_prefetchers_sumloop10!$E$26:$E$35</c:f>
              <c:numCache>
                <c:formatCode>General</c:formatCode>
                <c:ptCount val="10"/>
                <c:pt idx="0">
                  <c:v>1.0</c:v>
                </c:pt>
                <c:pt idx="1">
                  <c:v>10.0</c:v>
                </c:pt>
                <c:pt idx="2">
                  <c:v>100.0</c:v>
                </c:pt>
                <c:pt idx="3">
                  <c:v>1000.0</c:v>
                </c:pt>
                <c:pt idx="4">
                  <c:v>10000.0</c:v>
                </c:pt>
                <c:pt idx="5">
                  <c:v>100000.0</c:v>
                </c:pt>
                <c:pt idx="6">
                  <c:v>1.0E6</c:v>
                </c:pt>
                <c:pt idx="7">
                  <c:v>1.0E7</c:v>
                </c:pt>
                <c:pt idx="8">
                  <c:v>1.0E8</c:v>
                </c:pt>
                <c:pt idx="9">
                  <c:v>1.0E9</c:v>
                </c:pt>
              </c:numCache>
            </c:numRef>
          </c:yVal>
          <c:smooth val="0"/>
        </c:ser>
        <c:ser>
          <c:idx val="4"/>
          <c:order val="5"/>
          <c:tx>
            <c:v>L2 Size</c:v>
          </c:tx>
          <c:marker>
            <c:symbol val="none"/>
          </c:marker>
          <c:xVal>
            <c:numRef>
              <c:f>no_prefetchers_sumloop10!$C$26:$C$46</c:f>
              <c:numCache>
                <c:formatCode>General</c:formatCode>
                <c:ptCount val="21"/>
                <c:pt idx="0">
                  <c:v>32768.0</c:v>
                </c:pt>
                <c:pt idx="1">
                  <c:v>32768.0</c:v>
                </c:pt>
                <c:pt idx="2">
                  <c:v>32768.0</c:v>
                </c:pt>
                <c:pt idx="3">
                  <c:v>32768.0</c:v>
                </c:pt>
                <c:pt idx="4">
                  <c:v>32768.0</c:v>
                </c:pt>
                <c:pt idx="5">
                  <c:v>32768.0</c:v>
                </c:pt>
                <c:pt idx="6">
                  <c:v>32768.0</c:v>
                </c:pt>
                <c:pt idx="7">
                  <c:v>32768.0</c:v>
                </c:pt>
                <c:pt idx="8">
                  <c:v>32768.0</c:v>
                </c:pt>
                <c:pt idx="9">
                  <c:v>32768.0</c:v>
                </c:pt>
                <c:pt idx="10">
                  <c:v>32768.0</c:v>
                </c:pt>
                <c:pt idx="11">
                  <c:v>32768.0</c:v>
                </c:pt>
                <c:pt idx="12">
                  <c:v>32768.0</c:v>
                </c:pt>
                <c:pt idx="13">
                  <c:v>32768.0</c:v>
                </c:pt>
                <c:pt idx="14">
                  <c:v>32768.0</c:v>
                </c:pt>
                <c:pt idx="15">
                  <c:v>32768.0</c:v>
                </c:pt>
                <c:pt idx="16">
                  <c:v>32768.0</c:v>
                </c:pt>
                <c:pt idx="17">
                  <c:v>32768.0</c:v>
                </c:pt>
                <c:pt idx="18">
                  <c:v>32768.0</c:v>
                </c:pt>
                <c:pt idx="19">
                  <c:v>32768.0</c:v>
                </c:pt>
                <c:pt idx="20">
                  <c:v>32768.0</c:v>
                </c:pt>
              </c:numCache>
            </c:numRef>
          </c:xVal>
          <c:yVal>
            <c:numRef>
              <c:f>no_prefetchers_sumloop10!$E$26:$E$35</c:f>
              <c:numCache>
                <c:formatCode>General</c:formatCode>
                <c:ptCount val="10"/>
                <c:pt idx="0">
                  <c:v>1.0</c:v>
                </c:pt>
                <c:pt idx="1">
                  <c:v>10.0</c:v>
                </c:pt>
                <c:pt idx="2">
                  <c:v>100.0</c:v>
                </c:pt>
                <c:pt idx="3">
                  <c:v>1000.0</c:v>
                </c:pt>
                <c:pt idx="4">
                  <c:v>10000.0</c:v>
                </c:pt>
                <c:pt idx="5">
                  <c:v>100000.0</c:v>
                </c:pt>
                <c:pt idx="6">
                  <c:v>1.0E6</c:v>
                </c:pt>
                <c:pt idx="7">
                  <c:v>1.0E7</c:v>
                </c:pt>
                <c:pt idx="8">
                  <c:v>1.0E8</c:v>
                </c:pt>
                <c:pt idx="9">
                  <c:v>1.0E9</c:v>
                </c:pt>
              </c:numCache>
            </c:numRef>
          </c:yVal>
          <c:smooth val="0"/>
        </c:ser>
        <c:ser>
          <c:idx val="5"/>
          <c:order val="6"/>
          <c:tx>
            <c:v>L3 Size</c:v>
          </c:tx>
          <c:marker>
            <c:symbol val="none"/>
          </c:marker>
          <c:xVal>
            <c:numRef>
              <c:f>no_prefetchers_sumloop10!$D$26:$D$46</c:f>
              <c:numCache>
                <c:formatCode>General</c:formatCode>
                <c:ptCount val="21"/>
                <c:pt idx="0">
                  <c:v>2.62144E6</c:v>
                </c:pt>
                <c:pt idx="1">
                  <c:v>2.62144E6</c:v>
                </c:pt>
                <c:pt idx="2">
                  <c:v>2.62144E6</c:v>
                </c:pt>
                <c:pt idx="3">
                  <c:v>2.62144E6</c:v>
                </c:pt>
                <c:pt idx="4">
                  <c:v>2.62144E6</c:v>
                </c:pt>
                <c:pt idx="5">
                  <c:v>2.62144E6</c:v>
                </c:pt>
                <c:pt idx="6">
                  <c:v>2.62144E6</c:v>
                </c:pt>
                <c:pt idx="7">
                  <c:v>2.62144E6</c:v>
                </c:pt>
                <c:pt idx="8">
                  <c:v>2.62144E6</c:v>
                </c:pt>
                <c:pt idx="9">
                  <c:v>2.62144E6</c:v>
                </c:pt>
                <c:pt idx="10">
                  <c:v>2.62144E6</c:v>
                </c:pt>
                <c:pt idx="11">
                  <c:v>2.62144E6</c:v>
                </c:pt>
                <c:pt idx="12">
                  <c:v>2.62144E6</c:v>
                </c:pt>
                <c:pt idx="13">
                  <c:v>2.62144E6</c:v>
                </c:pt>
                <c:pt idx="14">
                  <c:v>2.62144E6</c:v>
                </c:pt>
                <c:pt idx="15">
                  <c:v>2.62144E6</c:v>
                </c:pt>
                <c:pt idx="16">
                  <c:v>2.62144E6</c:v>
                </c:pt>
                <c:pt idx="17">
                  <c:v>2.62144E6</c:v>
                </c:pt>
                <c:pt idx="18">
                  <c:v>2.62144E6</c:v>
                </c:pt>
                <c:pt idx="19">
                  <c:v>2.62144E6</c:v>
                </c:pt>
                <c:pt idx="20">
                  <c:v>2.62144E6</c:v>
                </c:pt>
              </c:numCache>
            </c:numRef>
          </c:xVal>
          <c:yVal>
            <c:numRef>
              <c:f>no_prefetchers_sumloop10!$E$26:$E$35</c:f>
              <c:numCache>
                <c:formatCode>General</c:formatCode>
                <c:ptCount val="10"/>
                <c:pt idx="0">
                  <c:v>1.0</c:v>
                </c:pt>
                <c:pt idx="1">
                  <c:v>10.0</c:v>
                </c:pt>
                <c:pt idx="2">
                  <c:v>100.0</c:v>
                </c:pt>
                <c:pt idx="3">
                  <c:v>1000.0</c:v>
                </c:pt>
                <c:pt idx="4">
                  <c:v>10000.0</c:v>
                </c:pt>
                <c:pt idx="5">
                  <c:v>100000.0</c:v>
                </c:pt>
                <c:pt idx="6">
                  <c:v>1.0E6</c:v>
                </c:pt>
                <c:pt idx="7">
                  <c:v>1.0E7</c:v>
                </c:pt>
                <c:pt idx="8">
                  <c:v>1.0E8</c:v>
                </c:pt>
                <c:pt idx="9">
                  <c:v>1.0E9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6251400"/>
        <c:axId val="2126254392"/>
      </c:scatterChart>
      <c:valAx>
        <c:axId val="2126251400"/>
        <c:scaling>
          <c:logBase val="10.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6254392"/>
        <c:crosses val="autoZero"/>
        <c:crossBetween val="midCat"/>
      </c:valAx>
      <c:valAx>
        <c:axId val="2126254392"/>
        <c:scaling>
          <c:logBase val="10.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62514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Sandy Bridge-EP </a:t>
            </a:r>
          </a:p>
          <a:p>
            <a:pPr>
              <a:defRPr/>
            </a:pPr>
            <a:r>
              <a:rPr lang="en-US" sz="1600"/>
              <a:t>A[i]=B[i], HW prefetchers</a:t>
            </a:r>
            <a:r>
              <a:rPr lang="en-US" sz="1600" baseline="0"/>
              <a:t> enabled</a:t>
            </a:r>
            <a:r>
              <a:rPr lang="en-US" sz="1600"/>
              <a:t> </a:t>
            </a:r>
          </a:p>
        </c:rich>
      </c:tx>
      <c:layout>
        <c:manualLayout>
          <c:xMode val="edge"/>
          <c:yMode val="edge"/>
          <c:x val="0.364358163388572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6207330675531"/>
          <c:y val="0.117903930131004"/>
          <c:w val="0.6637138558517"/>
          <c:h val="0.756436406147921"/>
        </c:manualLayout>
      </c:layout>
      <c:scatterChart>
        <c:scatterStyle val="lineMarker"/>
        <c:varyColors val="0"/>
        <c:ser>
          <c:idx val="0"/>
          <c:order val="0"/>
          <c:tx>
            <c:strRef>
              <c:f>prefetchers_copyloop10!$B$1</c:f>
              <c:strCache>
                <c:ptCount val="1"/>
                <c:pt idx="0">
                  <c:v>L1D to L2 counter</c:v>
                </c:pt>
              </c:strCache>
            </c:strRef>
          </c:tx>
          <c:xVal>
            <c:numRef>
              <c:f>prefetchers_copyloop10!$A$2:$A$22</c:f>
              <c:numCache>
                <c:formatCode>General</c:formatCode>
                <c:ptCount val="21"/>
                <c:pt idx="0">
                  <c:v>100.0</c:v>
                </c:pt>
                <c:pt idx="1">
                  <c:v>200.0</c:v>
                </c:pt>
                <c:pt idx="2">
                  <c:v>400.0</c:v>
                </c:pt>
                <c:pt idx="3">
                  <c:v>800.0</c:v>
                </c:pt>
                <c:pt idx="4">
                  <c:v>1600.0</c:v>
                </c:pt>
                <c:pt idx="5">
                  <c:v>3200.0</c:v>
                </c:pt>
                <c:pt idx="6">
                  <c:v>6400.0</c:v>
                </c:pt>
                <c:pt idx="7">
                  <c:v>12800.0</c:v>
                </c:pt>
                <c:pt idx="8">
                  <c:v>25600.0</c:v>
                </c:pt>
                <c:pt idx="9">
                  <c:v>51200.0</c:v>
                </c:pt>
                <c:pt idx="10">
                  <c:v>102400.0</c:v>
                </c:pt>
                <c:pt idx="11">
                  <c:v>204800.0</c:v>
                </c:pt>
                <c:pt idx="12">
                  <c:v>409600.0</c:v>
                </c:pt>
                <c:pt idx="13">
                  <c:v>819200.0</c:v>
                </c:pt>
                <c:pt idx="14">
                  <c:v>1.6384E6</c:v>
                </c:pt>
                <c:pt idx="15">
                  <c:v>3.2768E6</c:v>
                </c:pt>
                <c:pt idx="16">
                  <c:v>6.5566E6</c:v>
                </c:pt>
                <c:pt idx="17">
                  <c:v>1.31072E7</c:v>
                </c:pt>
                <c:pt idx="18">
                  <c:v>2.62144E7</c:v>
                </c:pt>
                <c:pt idx="19">
                  <c:v>5.24288E7</c:v>
                </c:pt>
                <c:pt idx="20">
                  <c:v>1.048576E8</c:v>
                </c:pt>
              </c:numCache>
            </c:numRef>
          </c:xVal>
          <c:yVal>
            <c:numRef>
              <c:f>prefetchers_copyloop10!$B$2:$B$22</c:f>
              <c:numCache>
                <c:formatCode>General</c:formatCode>
                <c:ptCount val="21"/>
                <c:pt idx="0">
                  <c:v>1327.0</c:v>
                </c:pt>
                <c:pt idx="1">
                  <c:v>743.0</c:v>
                </c:pt>
                <c:pt idx="2">
                  <c:v>796.0</c:v>
                </c:pt>
                <c:pt idx="3">
                  <c:v>911.0</c:v>
                </c:pt>
                <c:pt idx="4">
                  <c:v>1185.0</c:v>
                </c:pt>
                <c:pt idx="5">
                  <c:v>8774.0</c:v>
                </c:pt>
                <c:pt idx="6">
                  <c:v>16792.0</c:v>
                </c:pt>
                <c:pt idx="7">
                  <c:v>32801.0</c:v>
                </c:pt>
                <c:pt idx="8">
                  <c:v>64806.0</c:v>
                </c:pt>
                <c:pt idx="9">
                  <c:v>129061.0</c:v>
                </c:pt>
                <c:pt idx="10">
                  <c:v>257793.0</c:v>
                </c:pt>
                <c:pt idx="11">
                  <c:v>514199.0</c:v>
                </c:pt>
                <c:pt idx="12">
                  <c:v>1.027758E6</c:v>
                </c:pt>
                <c:pt idx="13">
                  <c:v>2.053187E6</c:v>
                </c:pt>
                <c:pt idx="14">
                  <c:v>4.107072E6</c:v>
                </c:pt>
                <c:pt idx="15">
                  <c:v>8.212623E6</c:v>
                </c:pt>
                <c:pt idx="16">
                  <c:v>1.6432038E7</c:v>
                </c:pt>
                <c:pt idx="17">
                  <c:v>3.2847038E7</c:v>
                </c:pt>
                <c:pt idx="18">
                  <c:v>6.5688283E7</c:v>
                </c:pt>
                <c:pt idx="19">
                  <c:v>1.31374958E8</c:v>
                </c:pt>
                <c:pt idx="20">
                  <c:v>2.62752867E8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prefetchers_copyloop10!$C$1</c:f>
              <c:strCache>
                <c:ptCount val="1"/>
                <c:pt idx="0">
                  <c:v>L2 to L3 counter</c:v>
                </c:pt>
              </c:strCache>
            </c:strRef>
          </c:tx>
          <c:xVal>
            <c:numRef>
              <c:f>prefetchers_copyloop10!$A$2:$A$22</c:f>
              <c:numCache>
                <c:formatCode>General</c:formatCode>
                <c:ptCount val="21"/>
                <c:pt idx="0">
                  <c:v>100.0</c:v>
                </c:pt>
                <c:pt idx="1">
                  <c:v>200.0</c:v>
                </c:pt>
                <c:pt idx="2">
                  <c:v>400.0</c:v>
                </c:pt>
                <c:pt idx="3">
                  <c:v>800.0</c:v>
                </c:pt>
                <c:pt idx="4">
                  <c:v>1600.0</c:v>
                </c:pt>
                <c:pt idx="5">
                  <c:v>3200.0</c:v>
                </c:pt>
                <c:pt idx="6">
                  <c:v>6400.0</c:v>
                </c:pt>
                <c:pt idx="7">
                  <c:v>12800.0</c:v>
                </c:pt>
                <c:pt idx="8">
                  <c:v>25600.0</c:v>
                </c:pt>
                <c:pt idx="9">
                  <c:v>51200.0</c:v>
                </c:pt>
                <c:pt idx="10">
                  <c:v>102400.0</c:v>
                </c:pt>
                <c:pt idx="11">
                  <c:v>204800.0</c:v>
                </c:pt>
                <c:pt idx="12">
                  <c:v>409600.0</c:v>
                </c:pt>
                <c:pt idx="13">
                  <c:v>819200.0</c:v>
                </c:pt>
                <c:pt idx="14">
                  <c:v>1.6384E6</c:v>
                </c:pt>
                <c:pt idx="15">
                  <c:v>3.2768E6</c:v>
                </c:pt>
                <c:pt idx="16">
                  <c:v>6.5566E6</c:v>
                </c:pt>
                <c:pt idx="17">
                  <c:v>1.31072E7</c:v>
                </c:pt>
                <c:pt idx="18">
                  <c:v>2.62144E7</c:v>
                </c:pt>
                <c:pt idx="19">
                  <c:v>5.24288E7</c:v>
                </c:pt>
                <c:pt idx="20">
                  <c:v>1.048576E8</c:v>
                </c:pt>
              </c:numCache>
            </c:numRef>
          </c:xVal>
          <c:yVal>
            <c:numRef>
              <c:f>prefetchers_copyloop10!$C$2:$C$22</c:f>
              <c:numCache>
                <c:formatCode>General</c:formatCode>
                <c:ptCount val="21"/>
                <c:pt idx="0">
                  <c:v>2162.0</c:v>
                </c:pt>
                <c:pt idx="1">
                  <c:v>895.0</c:v>
                </c:pt>
                <c:pt idx="2">
                  <c:v>838.0</c:v>
                </c:pt>
                <c:pt idx="3">
                  <c:v>933.0</c:v>
                </c:pt>
                <c:pt idx="4">
                  <c:v>1112.0</c:v>
                </c:pt>
                <c:pt idx="5">
                  <c:v>1496.0</c:v>
                </c:pt>
                <c:pt idx="6">
                  <c:v>2213.0</c:v>
                </c:pt>
                <c:pt idx="7">
                  <c:v>4608.0</c:v>
                </c:pt>
                <c:pt idx="8">
                  <c:v>53104.0</c:v>
                </c:pt>
                <c:pt idx="9">
                  <c:v>115262.0</c:v>
                </c:pt>
                <c:pt idx="10">
                  <c:v>230559.0</c:v>
                </c:pt>
                <c:pt idx="11">
                  <c:v>454208.0</c:v>
                </c:pt>
                <c:pt idx="12">
                  <c:v>903372.0</c:v>
                </c:pt>
                <c:pt idx="13">
                  <c:v>1.796631E6</c:v>
                </c:pt>
                <c:pt idx="14">
                  <c:v>3.633838E6</c:v>
                </c:pt>
                <c:pt idx="15">
                  <c:v>7.349257E6</c:v>
                </c:pt>
                <c:pt idx="16">
                  <c:v>1.4721634E7</c:v>
                </c:pt>
                <c:pt idx="17">
                  <c:v>2.9473028E7</c:v>
                </c:pt>
                <c:pt idx="18">
                  <c:v>5.8994214E7</c:v>
                </c:pt>
                <c:pt idx="19">
                  <c:v>1.18012134E8</c:v>
                </c:pt>
                <c:pt idx="20">
                  <c:v>2.36208502E8</c:v>
                </c:pt>
              </c:numCache>
            </c:numRef>
          </c:yVal>
          <c:smooth val="0"/>
        </c:ser>
        <c:ser>
          <c:idx val="8"/>
          <c:order val="2"/>
          <c:tx>
            <c:strRef>
              <c:f>prefetchers_copyloop10!$D$1</c:f>
              <c:strCache>
                <c:ptCount val="1"/>
                <c:pt idx="0">
                  <c:v>L3 to DRAM counter</c:v>
                </c:pt>
              </c:strCache>
            </c:strRef>
          </c:tx>
          <c:xVal>
            <c:numRef>
              <c:f>prefetchers_copyloop10!$A$2:$A$22</c:f>
              <c:numCache>
                <c:formatCode>General</c:formatCode>
                <c:ptCount val="21"/>
                <c:pt idx="0">
                  <c:v>100.0</c:v>
                </c:pt>
                <c:pt idx="1">
                  <c:v>200.0</c:v>
                </c:pt>
                <c:pt idx="2">
                  <c:v>400.0</c:v>
                </c:pt>
                <c:pt idx="3">
                  <c:v>800.0</c:v>
                </c:pt>
                <c:pt idx="4">
                  <c:v>1600.0</c:v>
                </c:pt>
                <c:pt idx="5">
                  <c:v>3200.0</c:v>
                </c:pt>
                <c:pt idx="6">
                  <c:v>6400.0</c:v>
                </c:pt>
                <c:pt idx="7">
                  <c:v>12800.0</c:v>
                </c:pt>
                <c:pt idx="8">
                  <c:v>25600.0</c:v>
                </c:pt>
                <c:pt idx="9">
                  <c:v>51200.0</c:v>
                </c:pt>
                <c:pt idx="10">
                  <c:v>102400.0</c:v>
                </c:pt>
                <c:pt idx="11">
                  <c:v>204800.0</c:v>
                </c:pt>
                <c:pt idx="12">
                  <c:v>409600.0</c:v>
                </c:pt>
                <c:pt idx="13">
                  <c:v>819200.0</c:v>
                </c:pt>
                <c:pt idx="14">
                  <c:v>1.6384E6</c:v>
                </c:pt>
                <c:pt idx="15">
                  <c:v>3.2768E6</c:v>
                </c:pt>
                <c:pt idx="16">
                  <c:v>6.5566E6</c:v>
                </c:pt>
                <c:pt idx="17">
                  <c:v>1.31072E7</c:v>
                </c:pt>
                <c:pt idx="18">
                  <c:v>2.62144E7</c:v>
                </c:pt>
                <c:pt idx="19">
                  <c:v>5.24288E7</c:v>
                </c:pt>
                <c:pt idx="20">
                  <c:v>1.048576E8</c:v>
                </c:pt>
              </c:numCache>
            </c:numRef>
          </c:xVal>
          <c:yVal>
            <c:numRef>
              <c:f>prefetchers_copyloop10!$D$2:$D$22</c:f>
              <c:numCache>
                <c:formatCode>General</c:formatCode>
                <c:ptCount val="21"/>
                <c:pt idx="0">
                  <c:v>57.0</c:v>
                </c:pt>
                <c:pt idx="1">
                  <c:v>60.0</c:v>
                </c:pt>
                <c:pt idx="2">
                  <c:v>39.0</c:v>
                </c:pt>
                <c:pt idx="3">
                  <c:v>17.0</c:v>
                </c:pt>
                <c:pt idx="4">
                  <c:v>34.0</c:v>
                </c:pt>
                <c:pt idx="5">
                  <c:v>35.0</c:v>
                </c:pt>
                <c:pt idx="6">
                  <c:v>33.0</c:v>
                </c:pt>
                <c:pt idx="7">
                  <c:v>29.0</c:v>
                </c:pt>
                <c:pt idx="8">
                  <c:v>27.0</c:v>
                </c:pt>
                <c:pt idx="9">
                  <c:v>12.0</c:v>
                </c:pt>
                <c:pt idx="10">
                  <c:v>146.0</c:v>
                </c:pt>
                <c:pt idx="11">
                  <c:v>158.0</c:v>
                </c:pt>
                <c:pt idx="12">
                  <c:v>688.0</c:v>
                </c:pt>
                <c:pt idx="13">
                  <c:v>85730.0</c:v>
                </c:pt>
                <c:pt idx="14">
                  <c:v>3.638808E6</c:v>
                </c:pt>
                <c:pt idx="15">
                  <c:v>8.233548E6</c:v>
                </c:pt>
                <c:pt idx="16">
                  <c:v>1.6475308E7</c:v>
                </c:pt>
                <c:pt idx="17">
                  <c:v>3.2888636E7</c:v>
                </c:pt>
                <c:pt idx="18">
                  <c:v>6.5754054E7</c:v>
                </c:pt>
                <c:pt idx="19">
                  <c:v>1.31503661E8</c:v>
                </c:pt>
                <c:pt idx="20">
                  <c:v>2.63019629E8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prefetchers_copyloop10!$E$1</c:f>
              <c:strCache>
                <c:ptCount val="1"/>
                <c:pt idx="0">
                  <c:v>Expected Misses</c:v>
                </c:pt>
              </c:strCache>
            </c:strRef>
          </c:tx>
          <c:xVal>
            <c:numRef>
              <c:f>prefetchers_copyloop10!$A$2:$A$22</c:f>
              <c:numCache>
                <c:formatCode>General</c:formatCode>
                <c:ptCount val="21"/>
                <c:pt idx="0">
                  <c:v>100.0</c:v>
                </c:pt>
                <c:pt idx="1">
                  <c:v>200.0</c:v>
                </c:pt>
                <c:pt idx="2">
                  <c:v>400.0</c:v>
                </c:pt>
                <c:pt idx="3">
                  <c:v>800.0</c:v>
                </c:pt>
                <c:pt idx="4">
                  <c:v>1600.0</c:v>
                </c:pt>
                <c:pt idx="5">
                  <c:v>3200.0</c:v>
                </c:pt>
                <c:pt idx="6">
                  <c:v>6400.0</c:v>
                </c:pt>
                <c:pt idx="7">
                  <c:v>12800.0</c:v>
                </c:pt>
                <c:pt idx="8">
                  <c:v>25600.0</c:v>
                </c:pt>
                <c:pt idx="9">
                  <c:v>51200.0</c:v>
                </c:pt>
                <c:pt idx="10">
                  <c:v>102400.0</c:v>
                </c:pt>
                <c:pt idx="11">
                  <c:v>204800.0</c:v>
                </c:pt>
                <c:pt idx="12">
                  <c:v>409600.0</c:v>
                </c:pt>
                <c:pt idx="13">
                  <c:v>819200.0</c:v>
                </c:pt>
                <c:pt idx="14">
                  <c:v>1.6384E6</c:v>
                </c:pt>
                <c:pt idx="15">
                  <c:v>3.2768E6</c:v>
                </c:pt>
                <c:pt idx="16">
                  <c:v>6.5566E6</c:v>
                </c:pt>
                <c:pt idx="17">
                  <c:v>1.31072E7</c:v>
                </c:pt>
                <c:pt idx="18">
                  <c:v>2.62144E7</c:v>
                </c:pt>
                <c:pt idx="19">
                  <c:v>5.24288E7</c:v>
                </c:pt>
                <c:pt idx="20">
                  <c:v>1.048576E8</c:v>
                </c:pt>
              </c:numCache>
            </c:numRef>
          </c:xVal>
          <c:yVal>
            <c:numRef>
              <c:f>prefetchers_copyloop10!$E$2:$E$22</c:f>
              <c:numCache>
                <c:formatCode>General</c:formatCode>
                <c:ptCount val="21"/>
                <c:pt idx="0">
                  <c:v>250.0</c:v>
                </c:pt>
                <c:pt idx="1">
                  <c:v>500.0</c:v>
                </c:pt>
                <c:pt idx="2">
                  <c:v>1000.0</c:v>
                </c:pt>
                <c:pt idx="3">
                  <c:v>2000.0</c:v>
                </c:pt>
                <c:pt idx="4">
                  <c:v>4000.0</c:v>
                </c:pt>
                <c:pt idx="5">
                  <c:v>8000.0</c:v>
                </c:pt>
                <c:pt idx="6">
                  <c:v>16000.0</c:v>
                </c:pt>
                <c:pt idx="7">
                  <c:v>32000.0</c:v>
                </c:pt>
                <c:pt idx="8">
                  <c:v>64000.0</c:v>
                </c:pt>
                <c:pt idx="9">
                  <c:v>128000.0</c:v>
                </c:pt>
                <c:pt idx="10">
                  <c:v>256000.0</c:v>
                </c:pt>
                <c:pt idx="11">
                  <c:v>512000.0</c:v>
                </c:pt>
                <c:pt idx="12">
                  <c:v>1.024E6</c:v>
                </c:pt>
                <c:pt idx="13">
                  <c:v>2.048E6</c:v>
                </c:pt>
                <c:pt idx="14">
                  <c:v>4.096E6</c:v>
                </c:pt>
                <c:pt idx="15">
                  <c:v>8.192E6</c:v>
                </c:pt>
                <c:pt idx="16">
                  <c:v>1.63915E7</c:v>
                </c:pt>
                <c:pt idx="17">
                  <c:v>3.2768E7</c:v>
                </c:pt>
                <c:pt idx="18">
                  <c:v>6.5536E7</c:v>
                </c:pt>
                <c:pt idx="19">
                  <c:v>1.31072E8</c:v>
                </c:pt>
                <c:pt idx="20">
                  <c:v>2.62144E8</c:v>
                </c:pt>
              </c:numCache>
            </c:numRef>
          </c:yVal>
          <c:smooth val="0"/>
        </c:ser>
        <c:ser>
          <c:idx val="1"/>
          <c:order val="4"/>
          <c:tx>
            <c:v>L1D Size</c:v>
          </c:tx>
          <c:marker>
            <c:symbol val="none"/>
          </c:marker>
          <c:xVal>
            <c:numRef>
              <c:f>prefetchers_copyloop10!$B$26:$B$46</c:f>
              <c:numCache>
                <c:formatCode>General</c:formatCode>
                <c:ptCount val="21"/>
                <c:pt idx="0">
                  <c:v>4096.0</c:v>
                </c:pt>
                <c:pt idx="1">
                  <c:v>4096.0</c:v>
                </c:pt>
                <c:pt idx="2">
                  <c:v>4096.0</c:v>
                </c:pt>
                <c:pt idx="3">
                  <c:v>4096.0</c:v>
                </c:pt>
                <c:pt idx="4">
                  <c:v>4096.0</c:v>
                </c:pt>
                <c:pt idx="5">
                  <c:v>4096.0</c:v>
                </c:pt>
                <c:pt idx="6">
                  <c:v>4096.0</c:v>
                </c:pt>
                <c:pt idx="7">
                  <c:v>4096.0</c:v>
                </c:pt>
                <c:pt idx="8">
                  <c:v>4096.0</c:v>
                </c:pt>
                <c:pt idx="9">
                  <c:v>4096.0</c:v>
                </c:pt>
                <c:pt idx="10">
                  <c:v>4096.0</c:v>
                </c:pt>
                <c:pt idx="11">
                  <c:v>4096.0</c:v>
                </c:pt>
                <c:pt idx="12">
                  <c:v>4096.0</c:v>
                </c:pt>
                <c:pt idx="13">
                  <c:v>4096.0</c:v>
                </c:pt>
                <c:pt idx="14">
                  <c:v>4096.0</c:v>
                </c:pt>
                <c:pt idx="15">
                  <c:v>4096.0</c:v>
                </c:pt>
                <c:pt idx="16">
                  <c:v>4096.0</c:v>
                </c:pt>
                <c:pt idx="17">
                  <c:v>4096.0</c:v>
                </c:pt>
                <c:pt idx="18">
                  <c:v>4096.0</c:v>
                </c:pt>
                <c:pt idx="19">
                  <c:v>4096.0</c:v>
                </c:pt>
                <c:pt idx="20">
                  <c:v>4096.0</c:v>
                </c:pt>
              </c:numCache>
            </c:numRef>
          </c:xVal>
          <c:yVal>
            <c:numRef>
              <c:f>prefetchers_copyloop10!$E$26:$E$35</c:f>
              <c:numCache>
                <c:formatCode>General</c:formatCode>
                <c:ptCount val="10"/>
                <c:pt idx="0">
                  <c:v>1.0</c:v>
                </c:pt>
                <c:pt idx="1">
                  <c:v>10.0</c:v>
                </c:pt>
                <c:pt idx="2">
                  <c:v>100.0</c:v>
                </c:pt>
                <c:pt idx="3">
                  <c:v>1000.0</c:v>
                </c:pt>
                <c:pt idx="4">
                  <c:v>10000.0</c:v>
                </c:pt>
                <c:pt idx="5">
                  <c:v>100000.0</c:v>
                </c:pt>
                <c:pt idx="6">
                  <c:v>1.0E6</c:v>
                </c:pt>
                <c:pt idx="7">
                  <c:v>1.0E7</c:v>
                </c:pt>
                <c:pt idx="8">
                  <c:v>1.0E8</c:v>
                </c:pt>
                <c:pt idx="9">
                  <c:v>1.0E9</c:v>
                </c:pt>
              </c:numCache>
            </c:numRef>
          </c:yVal>
          <c:smooth val="0"/>
        </c:ser>
        <c:ser>
          <c:idx val="4"/>
          <c:order val="5"/>
          <c:tx>
            <c:v>L2 Size</c:v>
          </c:tx>
          <c:marker>
            <c:symbol val="none"/>
          </c:marker>
          <c:xVal>
            <c:numRef>
              <c:f>prefetchers_copyloop10!$C$26:$C$46</c:f>
              <c:numCache>
                <c:formatCode>General</c:formatCode>
                <c:ptCount val="21"/>
                <c:pt idx="0">
                  <c:v>32768.0</c:v>
                </c:pt>
                <c:pt idx="1">
                  <c:v>32768.0</c:v>
                </c:pt>
                <c:pt idx="2">
                  <c:v>32768.0</c:v>
                </c:pt>
                <c:pt idx="3">
                  <c:v>32768.0</c:v>
                </c:pt>
                <c:pt idx="4">
                  <c:v>32768.0</c:v>
                </c:pt>
                <c:pt idx="5">
                  <c:v>32768.0</c:v>
                </c:pt>
                <c:pt idx="6">
                  <c:v>32768.0</c:v>
                </c:pt>
                <c:pt idx="7">
                  <c:v>32768.0</c:v>
                </c:pt>
                <c:pt idx="8">
                  <c:v>32768.0</c:v>
                </c:pt>
                <c:pt idx="9">
                  <c:v>32768.0</c:v>
                </c:pt>
                <c:pt idx="10">
                  <c:v>32768.0</c:v>
                </c:pt>
                <c:pt idx="11">
                  <c:v>32768.0</c:v>
                </c:pt>
                <c:pt idx="12">
                  <c:v>32768.0</c:v>
                </c:pt>
                <c:pt idx="13">
                  <c:v>32768.0</c:v>
                </c:pt>
                <c:pt idx="14">
                  <c:v>32768.0</c:v>
                </c:pt>
                <c:pt idx="15">
                  <c:v>32768.0</c:v>
                </c:pt>
                <c:pt idx="16">
                  <c:v>32768.0</c:v>
                </c:pt>
                <c:pt idx="17">
                  <c:v>32768.0</c:v>
                </c:pt>
                <c:pt idx="18">
                  <c:v>32768.0</c:v>
                </c:pt>
                <c:pt idx="19">
                  <c:v>32768.0</c:v>
                </c:pt>
                <c:pt idx="20">
                  <c:v>32768.0</c:v>
                </c:pt>
              </c:numCache>
            </c:numRef>
          </c:xVal>
          <c:yVal>
            <c:numRef>
              <c:f>prefetchers_copyloop10!$E$26:$E$35</c:f>
              <c:numCache>
                <c:formatCode>General</c:formatCode>
                <c:ptCount val="10"/>
                <c:pt idx="0">
                  <c:v>1.0</c:v>
                </c:pt>
                <c:pt idx="1">
                  <c:v>10.0</c:v>
                </c:pt>
                <c:pt idx="2">
                  <c:v>100.0</c:v>
                </c:pt>
                <c:pt idx="3">
                  <c:v>1000.0</c:v>
                </c:pt>
                <c:pt idx="4">
                  <c:v>10000.0</c:v>
                </c:pt>
                <c:pt idx="5">
                  <c:v>100000.0</c:v>
                </c:pt>
                <c:pt idx="6">
                  <c:v>1.0E6</c:v>
                </c:pt>
                <c:pt idx="7">
                  <c:v>1.0E7</c:v>
                </c:pt>
                <c:pt idx="8">
                  <c:v>1.0E8</c:v>
                </c:pt>
                <c:pt idx="9">
                  <c:v>1.0E9</c:v>
                </c:pt>
              </c:numCache>
            </c:numRef>
          </c:yVal>
          <c:smooth val="0"/>
        </c:ser>
        <c:ser>
          <c:idx val="5"/>
          <c:order val="6"/>
          <c:tx>
            <c:v>L3 Size</c:v>
          </c:tx>
          <c:marker>
            <c:symbol val="none"/>
          </c:marker>
          <c:xVal>
            <c:numRef>
              <c:f>prefetchers_copyloop10!$D$26:$D$46</c:f>
              <c:numCache>
                <c:formatCode>General</c:formatCode>
                <c:ptCount val="21"/>
                <c:pt idx="0">
                  <c:v>2.62144E6</c:v>
                </c:pt>
                <c:pt idx="1">
                  <c:v>2.62144E6</c:v>
                </c:pt>
                <c:pt idx="2">
                  <c:v>2.62144E6</c:v>
                </c:pt>
                <c:pt idx="3">
                  <c:v>2.62144E6</c:v>
                </c:pt>
                <c:pt idx="4">
                  <c:v>2.62144E6</c:v>
                </c:pt>
                <c:pt idx="5">
                  <c:v>2.62144E6</c:v>
                </c:pt>
                <c:pt idx="6">
                  <c:v>2.62144E6</c:v>
                </c:pt>
                <c:pt idx="7">
                  <c:v>2.62144E6</c:v>
                </c:pt>
                <c:pt idx="8">
                  <c:v>2.62144E6</c:v>
                </c:pt>
                <c:pt idx="9">
                  <c:v>2.62144E6</c:v>
                </c:pt>
                <c:pt idx="10">
                  <c:v>2.62144E6</c:v>
                </c:pt>
                <c:pt idx="11">
                  <c:v>2.62144E6</c:v>
                </c:pt>
                <c:pt idx="12">
                  <c:v>2.62144E6</c:v>
                </c:pt>
                <c:pt idx="13">
                  <c:v>2.62144E6</c:v>
                </c:pt>
                <c:pt idx="14">
                  <c:v>2.62144E6</c:v>
                </c:pt>
                <c:pt idx="15">
                  <c:v>2.62144E6</c:v>
                </c:pt>
                <c:pt idx="16">
                  <c:v>2.62144E6</c:v>
                </c:pt>
                <c:pt idx="17">
                  <c:v>2.62144E6</c:v>
                </c:pt>
                <c:pt idx="18">
                  <c:v>2.62144E6</c:v>
                </c:pt>
                <c:pt idx="19">
                  <c:v>2.62144E6</c:v>
                </c:pt>
                <c:pt idx="20">
                  <c:v>2.62144E6</c:v>
                </c:pt>
              </c:numCache>
            </c:numRef>
          </c:xVal>
          <c:yVal>
            <c:numRef>
              <c:f>prefetchers_copyloop10!$E$26:$E$35</c:f>
              <c:numCache>
                <c:formatCode>General</c:formatCode>
                <c:ptCount val="10"/>
                <c:pt idx="0">
                  <c:v>1.0</c:v>
                </c:pt>
                <c:pt idx="1">
                  <c:v>10.0</c:v>
                </c:pt>
                <c:pt idx="2">
                  <c:v>100.0</c:v>
                </c:pt>
                <c:pt idx="3">
                  <c:v>1000.0</c:v>
                </c:pt>
                <c:pt idx="4">
                  <c:v>10000.0</c:v>
                </c:pt>
                <c:pt idx="5">
                  <c:v>100000.0</c:v>
                </c:pt>
                <c:pt idx="6">
                  <c:v>1.0E6</c:v>
                </c:pt>
                <c:pt idx="7">
                  <c:v>1.0E7</c:v>
                </c:pt>
                <c:pt idx="8">
                  <c:v>1.0E8</c:v>
                </c:pt>
                <c:pt idx="9">
                  <c:v>1.0E9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6068888"/>
        <c:axId val="2126002360"/>
      </c:scatterChart>
      <c:valAx>
        <c:axId val="2126068888"/>
        <c:scaling>
          <c:logBase val="10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Array Size (doubles)</a:t>
                </a:r>
              </a:p>
            </c:rich>
          </c:tx>
          <c:layout/>
          <c:overlay val="0"/>
        </c:title>
        <c:numFmt formatCode="0.0E+00" sourceLinked="0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2126002360"/>
        <c:crosses val="autoZero"/>
        <c:crossBetween val="midCat"/>
      </c:valAx>
      <c:valAx>
        <c:axId val="2126002360"/>
        <c:scaling>
          <c:logBase val="10.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Cache</a:t>
                </a:r>
                <a:r>
                  <a:rPr lang="en-US" sz="1400" baseline="0"/>
                  <a:t> Lines (64 byte)</a:t>
                </a:r>
                <a:endParaRPr lang="en-US" sz="14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212606888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93584379358438"/>
          <c:y val="0.370043951941352"/>
          <c:w val="0.206415620641562"/>
          <c:h val="0.337067268531089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Sandy Bridge-EP</a:t>
            </a:r>
          </a:p>
          <a:p>
            <a:pPr>
              <a:defRPr/>
            </a:pPr>
            <a:r>
              <a:rPr lang="en-US" sz="1600"/>
              <a:t>A[i]=B[i],</a:t>
            </a:r>
            <a:r>
              <a:rPr lang="en-US" sz="1600" baseline="0"/>
              <a:t> HW prefetchers disabled</a:t>
            </a:r>
            <a:endParaRPr lang="en-US" sz="1600"/>
          </a:p>
        </c:rich>
      </c:tx>
      <c:layout>
        <c:manualLayout>
          <c:xMode val="edge"/>
          <c:yMode val="edge"/>
          <c:x val="0.356431383577053"/>
          <c:y val="0.0020449897750511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7431129932288"/>
          <c:y val="0.120271611209889"/>
          <c:w val="0.662329698327458"/>
          <c:h val="0.754620099906866"/>
        </c:manualLayout>
      </c:layout>
      <c:scatterChart>
        <c:scatterStyle val="lineMarker"/>
        <c:varyColors val="0"/>
        <c:ser>
          <c:idx val="0"/>
          <c:order val="0"/>
          <c:tx>
            <c:strRef>
              <c:f>no_prefetchers_copyloop10!$B$1</c:f>
              <c:strCache>
                <c:ptCount val="1"/>
                <c:pt idx="0">
                  <c:v>L1D to L2 counter</c:v>
                </c:pt>
              </c:strCache>
            </c:strRef>
          </c:tx>
          <c:xVal>
            <c:numRef>
              <c:f>no_prefetchers_copyloop10!$A$2:$A$22</c:f>
              <c:numCache>
                <c:formatCode>General</c:formatCode>
                <c:ptCount val="21"/>
                <c:pt idx="0">
                  <c:v>100.0</c:v>
                </c:pt>
                <c:pt idx="1">
                  <c:v>200.0</c:v>
                </c:pt>
                <c:pt idx="2">
                  <c:v>400.0</c:v>
                </c:pt>
                <c:pt idx="3">
                  <c:v>800.0</c:v>
                </c:pt>
                <c:pt idx="4">
                  <c:v>1600.0</c:v>
                </c:pt>
                <c:pt idx="5">
                  <c:v>3200.0</c:v>
                </c:pt>
                <c:pt idx="6">
                  <c:v>6400.0</c:v>
                </c:pt>
                <c:pt idx="7">
                  <c:v>12800.0</c:v>
                </c:pt>
                <c:pt idx="8">
                  <c:v>25600.0</c:v>
                </c:pt>
                <c:pt idx="9">
                  <c:v>51200.0</c:v>
                </c:pt>
                <c:pt idx="10">
                  <c:v>102400.0</c:v>
                </c:pt>
                <c:pt idx="11">
                  <c:v>204800.0</c:v>
                </c:pt>
                <c:pt idx="12">
                  <c:v>409600.0</c:v>
                </c:pt>
                <c:pt idx="13">
                  <c:v>819200.0</c:v>
                </c:pt>
                <c:pt idx="14">
                  <c:v>1.6384E6</c:v>
                </c:pt>
                <c:pt idx="15">
                  <c:v>3.2768E6</c:v>
                </c:pt>
                <c:pt idx="16">
                  <c:v>6.5566E6</c:v>
                </c:pt>
                <c:pt idx="17">
                  <c:v>1.31072E7</c:v>
                </c:pt>
                <c:pt idx="18">
                  <c:v>2.62144E7</c:v>
                </c:pt>
                <c:pt idx="19">
                  <c:v>5.24288E7</c:v>
                </c:pt>
                <c:pt idx="20">
                  <c:v>1.048576E8</c:v>
                </c:pt>
              </c:numCache>
            </c:numRef>
          </c:xVal>
          <c:yVal>
            <c:numRef>
              <c:f>no_prefetchers_copyloop10!$B$2:$B$22</c:f>
              <c:numCache>
                <c:formatCode>General</c:formatCode>
                <c:ptCount val="21"/>
                <c:pt idx="0">
                  <c:v>543.0</c:v>
                </c:pt>
                <c:pt idx="1">
                  <c:v>592.0</c:v>
                </c:pt>
                <c:pt idx="2">
                  <c:v>650.0</c:v>
                </c:pt>
                <c:pt idx="3">
                  <c:v>729.0</c:v>
                </c:pt>
                <c:pt idx="4">
                  <c:v>946.0</c:v>
                </c:pt>
                <c:pt idx="5">
                  <c:v>8602.0</c:v>
                </c:pt>
                <c:pt idx="6">
                  <c:v>16569.0</c:v>
                </c:pt>
                <c:pt idx="7">
                  <c:v>32593.0</c:v>
                </c:pt>
                <c:pt idx="8">
                  <c:v>64775.0</c:v>
                </c:pt>
                <c:pt idx="9">
                  <c:v>128640.0</c:v>
                </c:pt>
                <c:pt idx="10">
                  <c:v>256672.0</c:v>
                </c:pt>
                <c:pt idx="11">
                  <c:v>513658.0</c:v>
                </c:pt>
                <c:pt idx="12">
                  <c:v>1.026893E6</c:v>
                </c:pt>
                <c:pt idx="13">
                  <c:v>2.05323E6</c:v>
                </c:pt>
                <c:pt idx="14">
                  <c:v>4.107254E6</c:v>
                </c:pt>
                <c:pt idx="15">
                  <c:v>8.214899E6</c:v>
                </c:pt>
                <c:pt idx="16">
                  <c:v>1.6434224E7</c:v>
                </c:pt>
                <c:pt idx="17">
                  <c:v>3.2852088E7</c:v>
                </c:pt>
                <c:pt idx="18">
                  <c:v>6.5703401E7</c:v>
                </c:pt>
                <c:pt idx="19">
                  <c:v>1.31405288E8</c:v>
                </c:pt>
                <c:pt idx="20">
                  <c:v>2.62817649E8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no_prefetchers_copyloop10!$C$1</c:f>
              <c:strCache>
                <c:ptCount val="1"/>
                <c:pt idx="0">
                  <c:v>L2 to L3 counter</c:v>
                </c:pt>
              </c:strCache>
            </c:strRef>
          </c:tx>
          <c:xVal>
            <c:numRef>
              <c:f>no_prefetchers_copyloop10!$A$2:$A$22</c:f>
              <c:numCache>
                <c:formatCode>General</c:formatCode>
                <c:ptCount val="21"/>
                <c:pt idx="0">
                  <c:v>100.0</c:v>
                </c:pt>
                <c:pt idx="1">
                  <c:v>200.0</c:v>
                </c:pt>
                <c:pt idx="2">
                  <c:v>400.0</c:v>
                </c:pt>
                <c:pt idx="3">
                  <c:v>800.0</c:v>
                </c:pt>
                <c:pt idx="4">
                  <c:v>1600.0</c:v>
                </c:pt>
                <c:pt idx="5">
                  <c:v>3200.0</c:v>
                </c:pt>
                <c:pt idx="6">
                  <c:v>6400.0</c:v>
                </c:pt>
                <c:pt idx="7">
                  <c:v>12800.0</c:v>
                </c:pt>
                <c:pt idx="8">
                  <c:v>25600.0</c:v>
                </c:pt>
                <c:pt idx="9">
                  <c:v>51200.0</c:v>
                </c:pt>
                <c:pt idx="10">
                  <c:v>102400.0</c:v>
                </c:pt>
                <c:pt idx="11">
                  <c:v>204800.0</c:v>
                </c:pt>
                <c:pt idx="12">
                  <c:v>409600.0</c:v>
                </c:pt>
                <c:pt idx="13">
                  <c:v>819200.0</c:v>
                </c:pt>
                <c:pt idx="14">
                  <c:v>1.6384E6</c:v>
                </c:pt>
                <c:pt idx="15">
                  <c:v>3.2768E6</c:v>
                </c:pt>
                <c:pt idx="16">
                  <c:v>6.5566E6</c:v>
                </c:pt>
                <c:pt idx="17">
                  <c:v>1.31072E7</c:v>
                </c:pt>
                <c:pt idx="18">
                  <c:v>2.62144E7</c:v>
                </c:pt>
                <c:pt idx="19">
                  <c:v>5.24288E7</c:v>
                </c:pt>
                <c:pt idx="20">
                  <c:v>1.048576E8</c:v>
                </c:pt>
              </c:numCache>
            </c:numRef>
          </c:xVal>
          <c:yVal>
            <c:numRef>
              <c:f>no_prefetchers_copyloop10!$C$2:$C$22</c:f>
              <c:numCache>
                <c:formatCode>General</c:formatCode>
                <c:ptCount val="21"/>
                <c:pt idx="0">
                  <c:v>554.0</c:v>
                </c:pt>
                <c:pt idx="1">
                  <c:v>583.0</c:v>
                </c:pt>
                <c:pt idx="2">
                  <c:v>629.0</c:v>
                </c:pt>
                <c:pt idx="3">
                  <c:v>694.0</c:v>
                </c:pt>
                <c:pt idx="4">
                  <c:v>890.0</c:v>
                </c:pt>
                <c:pt idx="5">
                  <c:v>1265.0</c:v>
                </c:pt>
                <c:pt idx="6">
                  <c:v>2065.0</c:v>
                </c:pt>
                <c:pt idx="7">
                  <c:v>9848.0</c:v>
                </c:pt>
                <c:pt idx="8">
                  <c:v>54508.0</c:v>
                </c:pt>
                <c:pt idx="9">
                  <c:v>117591.0</c:v>
                </c:pt>
                <c:pt idx="10">
                  <c:v>233361.0</c:v>
                </c:pt>
                <c:pt idx="11">
                  <c:v>463222.0</c:v>
                </c:pt>
                <c:pt idx="12">
                  <c:v>915785.0</c:v>
                </c:pt>
                <c:pt idx="13">
                  <c:v>1.846064E6</c:v>
                </c:pt>
                <c:pt idx="14">
                  <c:v>4.089357E6</c:v>
                </c:pt>
                <c:pt idx="15">
                  <c:v>8.202254E6</c:v>
                </c:pt>
                <c:pt idx="16">
                  <c:v>1.6408533E7</c:v>
                </c:pt>
                <c:pt idx="17">
                  <c:v>3.2798599E7</c:v>
                </c:pt>
                <c:pt idx="18">
                  <c:v>6.5597559E7</c:v>
                </c:pt>
                <c:pt idx="19">
                  <c:v>1.31199523E8</c:v>
                </c:pt>
                <c:pt idx="20">
                  <c:v>2.62401051E8</c:v>
                </c:pt>
              </c:numCache>
            </c:numRef>
          </c:yVal>
          <c:smooth val="0"/>
        </c:ser>
        <c:ser>
          <c:idx val="8"/>
          <c:order val="2"/>
          <c:tx>
            <c:strRef>
              <c:f>no_prefetchers_copyloop10!$D$1</c:f>
              <c:strCache>
                <c:ptCount val="1"/>
                <c:pt idx="0">
                  <c:v>L3 to DRAM counter</c:v>
                </c:pt>
              </c:strCache>
            </c:strRef>
          </c:tx>
          <c:xVal>
            <c:numRef>
              <c:f>no_prefetchers_copyloop10!$A$2:$A$22</c:f>
              <c:numCache>
                <c:formatCode>General</c:formatCode>
                <c:ptCount val="21"/>
                <c:pt idx="0">
                  <c:v>100.0</c:v>
                </c:pt>
                <c:pt idx="1">
                  <c:v>200.0</c:v>
                </c:pt>
                <c:pt idx="2">
                  <c:v>400.0</c:v>
                </c:pt>
                <c:pt idx="3">
                  <c:v>800.0</c:v>
                </c:pt>
                <c:pt idx="4">
                  <c:v>1600.0</c:v>
                </c:pt>
                <c:pt idx="5">
                  <c:v>3200.0</c:v>
                </c:pt>
                <c:pt idx="6">
                  <c:v>6400.0</c:v>
                </c:pt>
                <c:pt idx="7">
                  <c:v>12800.0</c:v>
                </c:pt>
                <c:pt idx="8">
                  <c:v>25600.0</c:v>
                </c:pt>
                <c:pt idx="9">
                  <c:v>51200.0</c:v>
                </c:pt>
                <c:pt idx="10">
                  <c:v>102400.0</c:v>
                </c:pt>
                <c:pt idx="11">
                  <c:v>204800.0</c:v>
                </c:pt>
                <c:pt idx="12">
                  <c:v>409600.0</c:v>
                </c:pt>
                <c:pt idx="13">
                  <c:v>819200.0</c:v>
                </c:pt>
                <c:pt idx="14">
                  <c:v>1.6384E6</c:v>
                </c:pt>
                <c:pt idx="15">
                  <c:v>3.2768E6</c:v>
                </c:pt>
                <c:pt idx="16">
                  <c:v>6.5566E6</c:v>
                </c:pt>
                <c:pt idx="17">
                  <c:v>1.31072E7</c:v>
                </c:pt>
                <c:pt idx="18">
                  <c:v>2.62144E7</c:v>
                </c:pt>
                <c:pt idx="19">
                  <c:v>5.24288E7</c:v>
                </c:pt>
                <c:pt idx="20">
                  <c:v>1.048576E8</c:v>
                </c:pt>
              </c:numCache>
            </c:numRef>
          </c:xVal>
          <c:yVal>
            <c:numRef>
              <c:f>no_prefetchers_copyloop10!$D$2:$D$22</c:f>
              <c:numCache>
                <c:formatCode>General</c:formatCode>
                <c:ptCount val="21"/>
                <c:pt idx="0">
                  <c:v>41.0</c:v>
                </c:pt>
                <c:pt idx="1">
                  <c:v>26.0</c:v>
                </c:pt>
                <c:pt idx="2">
                  <c:v>32.0</c:v>
                </c:pt>
                <c:pt idx="3">
                  <c:v>31.0</c:v>
                </c:pt>
                <c:pt idx="4">
                  <c:v>28.0</c:v>
                </c:pt>
                <c:pt idx="5">
                  <c:v>28.0</c:v>
                </c:pt>
                <c:pt idx="6">
                  <c:v>28.0</c:v>
                </c:pt>
                <c:pt idx="7">
                  <c:v>14.0</c:v>
                </c:pt>
                <c:pt idx="8">
                  <c:v>40.0</c:v>
                </c:pt>
                <c:pt idx="9">
                  <c:v>28.0</c:v>
                </c:pt>
                <c:pt idx="10">
                  <c:v>29.0</c:v>
                </c:pt>
                <c:pt idx="11">
                  <c:v>70.0</c:v>
                </c:pt>
                <c:pt idx="12">
                  <c:v>46.0</c:v>
                </c:pt>
                <c:pt idx="13">
                  <c:v>71977.0</c:v>
                </c:pt>
                <c:pt idx="14">
                  <c:v>3.632179E6</c:v>
                </c:pt>
                <c:pt idx="15">
                  <c:v>8.219363E6</c:v>
                </c:pt>
                <c:pt idx="16">
                  <c:v>1.6436281E7</c:v>
                </c:pt>
                <c:pt idx="17">
                  <c:v>3.2859746E7</c:v>
                </c:pt>
                <c:pt idx="18">
                  <c:v>6.5713807E7</c:v>
                </c:pt>
                <c:pt idx="19">
                  <c:v>1.31435229E8</c:v>
                </c:pt>
                <c:pt idx="20">
                  <c:v>2.62876358E8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no_prefetchers_copyloop10!$E$1</c:f>
              <c:strCache>
                <c:ptCount val="1"/>
                <c:pt idx="0">
                  <c:v>Expected Misses</c:v>
                </c:pt>
              </c:strCache>
            </c:strRef>
          </c:tx>
          <c:xVal>
            <c:numRef>
              <c:f>no_prefetchers_copyloop10!$A$2:$A$22</c:f>
              <c:numCache>
                <c:formatCode>General</c:formatCode>
                <c:ptCount val="21"/>
                <c:pt idx="0">
                  <c:v>100.0</c:v>
                </c:pt>
                <c:pt idx="1">
                  <c:v>200.0</c:v>
                </c:pt>
                <c:pt idx="2">
                  <c:v>400.0</c:v>
                </c:pt>
                <c:pt idx="3">
                  <c:v>800.0</c:v>
                </c:pt>
                <c:pt idx="4">
                  <c:v>1600.0</c:v>
                </c:pt>
                <c:pt idx="5">
                  <c:v>3200.0</c:v>
                </c:pt>
                <c:pt idx="6">
                  <c:v>6400.0</c:v>
                </c:pt>
                <c:pt idx="7">
                  <c:v>12800.0</c:v>
                </c:pt>
                <c:pt idx="8">
                  <c:v>25600.0</c:v>
                </c:pt>
                <c:pt idx="9">
                  <c:v>51200.0</c:v>
                </c:pt>
                <c:pt idx="10">
                  <c:v>102400.0</c:v>
                </c:pt>
                <c:pt idx="11">
                  <c:v>204800.0</c:v>
                </c:pt>
                <c:pt idx="12">
                  <c:v>409600.0</c:v>
                </c:pt>
                <c:pt idx="13">
                  <c:v>819200.0</c:v>
                </c:pt>
                <c:pt idx="14">
                  <c:v>1.6384E6</c:v>
                </c:pt>
                <c:pt idx="15">
                  <c:v>3.2768E6</c:v>
                </c:pt>
                <c:pt idx="16">
                  <c:v>6.5566E6</c:v>
                </c:pt>
                <c:pt idx="17">
                  <c:v>1.31072E7</c:v>
                </c:pt>
                <c:pt idx="18">
                  <c:v>2.62144E7</c:v>
                </c:pt>
                <c:pt idx="19">
                  <c:v>5.24288E7</c:v>
                </c:pt>
                <c:pt idx="20">
                  <c:v>1.048576E8</c:v>
                </c:pt>
              </c:numCache>
            </c:numRef>
          </c:xVal>
          <c:yVal>
            <c:numRef>
              <c:f>no_prefetchers_copyloop10!$E$2:$E$22</c:f>
              <c:numCache>
                <c:formatCode>General</c:formatCode>
                <c:ptCount val="21"/>
                <c:pt idx="0">
                  <c:v>250.0</c:v>
                </c:pt>
                <c:pt idx="1">
                  <c:v>500.0</c:v>
                </c:pt>
                <c:pt idx="2">
                  <c:v>1000.0</c:v>
                </c:pt>
                <c:pt idx="3">
                  <c:v>2000.0</c:v>
                </c:pt>
                <c:pt idx="4">
                  <c:v>4000.0</c:v>
                </c:pt>
                <c:pt idx="5">
                  <c:v>8000.0</c:v>
                </c:pt>
                <c:pt idx="6">
                  <c:v>16000.0</c:v>
                </c:pt>
                <c:pt idx="7">
                  <c:v>32000.0</c:v>
                </c:pt>
                <c:pt idx="8">
                  <c:v>64000.0</c:v>
                </c:pt>
                <c:pt idx="9">
                  <c:v>128000.0</c:v>
                </c:pt>
                <c:pt idx="10">
                  <c:v>256000.0</c:v>
                </c:pt>
                <c:pt idx="11">
                  <c:v>512000.0</c:v>
                </c:pt>
                <c:pt idx="12">
                  <c:v>1.024E6</c:v>
                </c:pt>
                <c:pt idx="13">
                  <c:v>2.048E6</c:v>
                </c:pt>
                <c:pt idx="14">
                  <c:v>4.096E6</c:v>
                </c:pt>
                <c:pt idx="15">
                  <c:v>8.192E6</c:v>
                </c:pt>
                <c:pt idx="16">
                  <c:v>1.63915E7</c:v>
                </c:pt>
                <c:pt idx="17">
                  <c:v>3.2768E7</c:v>
                </c:pt>
                <c:pt idx="18">
                  <c:v>6.5536E7</c:v>
                </c:pt>
                <c:pt idx="19">
                  <c:v>1.31072E8</c:v>
                </c:pt>
                <c:pt idx="20">
                  <c:v>2.62144E8</c:v>
                </c:pt>
              </c:numCache>
            </c:numRef>
          </c:yVal>
          <c:smooth val="0"/>
        </c:ser>
        <c:ser>
          <c:idx val="1"/>
          <c:order val="4"/>
          <c:tx>
            <c:v>L1D Size</c:v>
          </c:tx>
          <c:marker>
            <c:symbol val="none"/>
          </c:marker>
          <c:xVal>
            <c:numRef>
              <c:f>no_prefetchers_copyloop10!$B$26:$B$46</c:f>
              <c:numCache>
                <c:formatCode>General</c:formatCode>
                <c:ptCount val="21"/>
                <c:pt idx="0">
                  <c:v>4096.0</c:v>
                </c:pt>
                <c:pt idx="1">
                  <c:v>4096.0</c:v>
                </c:pt>
                <c:pt idx="2">
                  <c:v>4096.0</c:v>
                </c:pt>
                <c:pt idx="3">
                  <c:v>4096.0</c:v>
                </c:pt>
                <c:pt idx="4">
                  <c:v>4096.0</c:v>
                </c:pt>
                <c:pt idx="5">
                  <c:v>4096.0</c:v>
                </c:pt>
                <c:pt idx="6">
                  <c:v>4096.0</c:v>
                </c:pt>
                <c:pt idx="7">
                  <c:v>4096.0</c:v>
                </c:pt>
                <c:pt idx="8">
                  <c:v>4096.0</c:v>
                </c:pt>
                <c:pt idx="9">
                  <c:v>4096.0</c:v>
                </c:pt>
                <c:pt idx="10">
                  <c:v>4096.0</c:v>
                </c:pt>
                <c:pt idx="11">
                  <c:v>4096.0</c:v>
                </c:pt>
                <c:pt idx="12">
                  <c:v>4096.0</c:v>
                </c:pt>
                <c:pt idx="13">
                  <c:v>4096.0</c:v>
                </c:pt>
                <c:pt idx="14">
                  <c:v>4096.0</c:v>
                </c:pt>
                <c:pt idx="15">
                  <c:v>4096.0</c:v>
                </c:pt>
                <c:pt idx="16">
                  <c:v>4096.0</c:v>
                </c:pt>
                <c:pt idx="17">
                  <c:v>4096.0</c:v>
                </c:pt>
                <c:pt idx="18">
                  <c:v>4096.0</c:v>
                </c:pt>
                <c:pt idx="19">
                  <c:v>4096.0</c:v>
                </c:pt>
                <c:pt idx="20">
                  <c:v>4096.0</c:v>
                </c:pt>
              </c:numCache>
            </c:numRef>
          </c:xVal>
          <c:yVal>
            <c:numRef>
              <c:f>no_prefetchers_copyloop10!$E$26:$E$35</c:f>
              <c:numCache>
                <c:formatCode>General</c:formatCode>
                <c:ptCount val="10"/>
                <c:pt idx="0">
                  <c:v>1.0</c:v>
                </c:pt>
                <c:pt idx="1">
                  <c:v>10.0</c:v>
                </c:pt>
                <c:pt idx="2">
                  <c:v>100.0</c:v>
                </c:pt>
                <c:pt idx="3">
                  <c:v>1000.0</c:v>
                </c:pt>
                <c:pt idx="4">
                  <c:v>10000.0</c:v>
                </c:pt>
                <c:pt idx="5">
                  <c:v>100000.0</c:v>
                </c:pt>
                <c:pt idx="6">
                  <c:v>1.0E6</c:v>
                </c:pt>
                <c:pt idx="7">
                  <c:v>1.0E7</c:v>
                </c:pt>
                <c:pt idx="8">
                  <c:v>1.0E8</c:v>
                </c:pt>
                <c:pt idx="9">
                  <c:v>1.0E9</c:v>
                </c:pt>
              </c:numCache>
            </c:numRef>
          </c:yVal>
          <c:smooth val="0"/>
        </c:ser>
        <c:ser>
          <c:idx val="4"/>
          <c:order val="5"/>
          <c:tx>
            <c:v>L2 Size</c:v>
          </c:tx>
          <c:marker>
            <c:symbol val="none"/>
          </c:marker>
          <c:xVal>
            <c:numRef>
              <c:f>no_prefetchers_copyloop10!$C$26:$C$46</c:f>
              <c:numCache>
                <c:formatCode>General</c:formatCode>
                <c:ptCount val="21"/>
                <c:pt idx="0">
                  <c:v>32768.0</c:v>
                </c:pt>
                <c:pt idx="1">
                  <c:v>32768.0</c:v>
                </c:pt>
                <c:pt idx="2">
                  <c:v>32768.0</c:v>
                </c:pt>
                <c:pt idx="3">
                  <c:v>32768.0</c:v>
                </c:pt>
                <c:pt idx="4">
                  <c:v>32768.0</c:v>
                </c:pt>
                <c:pt idx="5">
                  <c:v>32768.0</c:v>
                </c:pt>
                <c:pt idx="6">
                  <c:v>32768.0</c:v>
                </c:pt>
                <c:pt idx="7">
                  <c:v>32768.0</c:v>
                </c:pt>
                <c:pt idx="8">
                  <c:v>32768.0</c:v>
                </c:pt>
                <c:pt idx="9">
                  <c:v>32768.0</c:v>
                </c:pt>
                <c:pt idx="10">
                  <c:v>32768.0</c:v>
                </c:pt>
                <c:pt idx="11">
                  <c:v>32768.0</c:v>
                </c:pt>
                <c:pt idx="12">
                  <c:v>32768.0</c:v>
                </c:pt>
                <c:pt idx="13">
                  <c:v>32768.0</c:v>
                </c:pt>
                <c:pt idx="14">
                  <c:v>32768.0</c:v>
                </c:pt>
                <c:pt idx="15">
                  <c:v>32768.0</c:v>
                </c:pt>
                <c:pt idx="16">
                  <c:v>32768.0</c:v>
                </c:pt>
                <c:pt idx="17">
                  <c:v>32768.0</c:v>
                </c:pt>
                <c:pt idx="18">
                  <c:v>32768.0</c:v>
                </c:pt>
                <c:pt idx="19">
                  <c:v>32768.0</c:v>
                </c:pt>
                <c:pt idx="20">
                  <c:v>32768.0</c:v>
                </c:pt>
              </c:numCache>
            </c:numRef>
          </c:xVal>
          <c:yVal>
            <c:numRef>
              <c:f>no_prefetchers_copyloop10!$E$26:$E$35</c:f>
              <c:numCache>
                <c:formatCode>General</c:formatCode>
                <c:ptCount val="10"/>
                <c:pt idx="0">
                  <c:v>1.0</c:v>
                </c:pt>
                <c:pt idx="1">
                  <c:v>10.0</c:v>
                </c:pt>
                <c:pt idx="2">
                  <c:v>100.0</c:v>
                </c:pt>
                <c:pt idx="3">
                  <c:v>1000.0</c:v>
                </c:pt>
                <c:pt idx="4">
                  <c:v>10000.0</c:v>
                </c:pt>
                <c:pt idx="5">
                  <c:v>100000.0</c:v>
                </c:pt>
                <c:pt idx="6">
                  <c:v>1.0E6</c:v>
                </c:pt>
                <c:pt idx="7">
                  <c:v>1.0E7</c:v>
                </c:pt>
                <c:pt idx="8">
                  <c:v>1.0E8</c:v>
                </c:pt>
                <c:pt idx="9">
                  <c:v>1.0E9</c:v>
                </c:pt>
              </c:numCache>
            </c:numRef>
          </c:yVal>
          <c:smooth val="0"/>
        </c:ser>
        <c:ser>
          <c:idx val="5"/>
          <c:order val="6"/>
          <c:tx>
            <c:v>L3 Size</c:v>
          </c:tx>
          <c:marker>
            <c:symbol val="none"/>
          </c:marker>
          <c:xVal>
            <c:numRef>
              <c:f>no_prefetchers_copyloop10!$D$26:$D$46</c:f>
              <c:numCache>
                <c:formatCode>General</c:formatCode>
                <c:ptCount val="21"/>
                <c:pt idx="0">
                  <c:v>2.62144E6</c:v>
                </c:pt>
                <c:pt idx="1">
                  <c:v>2.62144E6</c:v>
                </c:pt>
                <c:pt idx="2">
                  <c:v>2.62144E6</c:v>
                </c:pt>
                <c:pt idx="3">
                  <c:v>2.62144E6</c:v>
                </c:pt>
                <c:pt idx="4">
                  <c:v>2.62144E6</c:v>
                </c:pt>
                <c:pt idx="5">
                  <c:v>2.62144E6</c:v>
                </c:pt>
                <c:pt idx="6">
                  <c:v>2.62144E6</c:v>
                </c:pt>
                <c:pt idx="7">
                  <c:v>2.62144E6</c:v>
                </c:pt>
                <c:pt idx="8">
                  <c:v>2.62144E6</c:v>
                </c:pt>
                <c:pt idx="9">
                  <c:v>2.62144E6</c:v>
                </c:pt>
                <c:pt idx="10">
                  <c:v>2.62144E6</c:v>
                </c:pt>
                <c:pt idx="11">
                  <c:v>2.62144E6</c:v>
                </c:pt>
                <c:pt idx="12">
                  <c:v>2.62144E6</c:v>
                </c:pt>
                <c:pt idx="13">
                  <c:v>2.62144E6</c:v>
                </c:pt>
                <c:pt idx="14">
                  <c:v>2.62144E6</c:v>
                </c:pt>
                <c:pt idx="15">
                  <c:v>2.62144E6</c:v>
                </c:pt>
                <c:pt idx="16">
                  <c:v>2.62144E6</c:v>
                </c:pt>
                <c:pt idx="17">
                  <c:v>2.62144E6</c:v>
                </c:pt>
                <c:pt idx="18">
                  <c:v>2.62144E6</c:v>
                </c:pt>
                <c:pt idx="19">
                  <c:v>2.62144E6</c:v>
                </c:pt>
                <c:pt idx="20">
                  <c:v>2.62144E6</c:v>
                </c:pt>
              </c:numCache>
            </c:numRef>
          </c:xVal>
          <c:yVal>
            <c:numRef>
              <c:f>no_prefetchers_copyloop10!$E$26:$E$35</c:f>
              <c:numCache>
                <c:formatCode>General</c:formatCode>
                <c:ptCount val="10"/>
                <c:pt idx="0">
                  <c:v>1.0</c:v>
                </c:pt>
                <c:pt idx="1">
                  <c:v>10.0</c:v>
                </c:pt>
                <c:pt idx="2">
                  <c:v>100.0</c:v>
                </c:pt>
                <c:pt idx="3">
                  <c:v>1000.0</c:v>
                </c:pt>
                <c:pt idx="4">
                  <c:v>10000.0</c:v>
                </c:pt>
                <c:pt idx="5">
                  <c:v>100000.0</c:v>
                </c:pt>
                <c:pt idx="6">
                  <c:v>1.0E6</c:v>
                </c:pt>
                <c:pt idx="7">
                  <c:v>1.0E7</c:v>
                </c:pt>
                <c:pt idx="8">
                  <c:v>1.0E8</c:v>
                </c:pt>
                <c:pt idx="9">
                  <c:v>1.0E9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5982632"/>
        <c:axId val="2125988184"/>
      </c:scatterChart>
      <c:valAx>
        <c:axId val="2125982632"/>
        <c:scaling>
          <c:logBase val="10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Array Size (doubles)</a:t>
                </a:r>
              </a:p>
            </c:rich>
          </c:tx>
          <c:layout/>
          <c:overlay val="0"/>
        </c:title>
        <c:numFmt formatCode="0.0E+00" sourceLinked="0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2125988184"/>
        <c:crosses val="autoZero"/>
        <c:crossBetween val="midCat"/>
      </c:valAx>
      <c:valAx>
        <c:axId val="2125988184"/>
        <c:scaling>
          <c:logBase val="10.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Cache</a:t>
                </a:r>
                <a:r>
                  <a:rPr lang="en-US" sz="1400" baseline="0"/>
                  <a:t> Lines (64 byte)</a:t>
                </a:r>
                <a:endParaRPr lang="en-US" sz="14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212598263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91386793178049"/>
          <c:y val="0.373452036237406"/>
          <c:w val="0.207183254812814"/>
          <c:h val="0.334386080772161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copy10_preON_1thread!$K$1</c:f>
              <c:strCache>
                <c:ptCount val="1"/>
                <c:pt idx="0">
                  <c:v>L1/L2</c:v>
                </c:pt>
              </c:strCache>
            </c:strRef>
          </c:tx>
          <c:marker>
            <c:symbol val="none"/>
          </c:marker>
          <c:xVal>
            <c:numRef>
              <c:f>copy10_preON_1thread!$D$2:$D$22</c:f>
              <c:numCache>
                <c:formatCode>General</c:formatCode>
                <c:ptCount val="21"/>
                <c:pt idx="0">
                  <c:v>100.0</c:v>
                </c:pt>
                <c:pt idx="1">
                  <c:v>200.0</c:v>
                </c:pt>
                <c:pt idx="2">
                  <c:v>400.0</c:v>
                </c:pt>
                <c:pt idx="3">
                  <c:v>800.0</c:v>
                </c:pt>
                <c:pt idx="4">
                  <c:v>1600.0</c:v>
                </c:pt>
                <c:pt idx="5">
                  <c:v>3200.0</c:v>
                </c:pt>
                <c:pt idx="6">
                  <c:v>6400.0</c:v>
                </c:pt>
                <c:pt idx="7">
                  <c:v>12800.0</c:v>
                </c:pt>
                <c:pt idx="8">
                  <c:v>25600.0</c:v>
                </c:pt>
                <c:pt idx="9">
                  <c:v>51200.0</c:v>
                </c:pt>
                <c:pt idx="10">
                  <c:v>102400.0</c:v>
                </c:pt>
                <c:pt idx="11">
                  <c:v>204800.0</c:v>
                </c:pt>
                <c:pt idx="12">
                  <c:v>409600.0</c:v>
                </c:pt>
                <c:pt idx="13">
                  <c:v>819200.0</c:v>
                </c:pt>
                <c:pt idx="14">
                  <c:v>1.6384E6</c:v>
                </c:pt>
                <c:pt idx="15">
                  <c:v>3.2768E6</c:v>
                </c:pt>
                <c:pt idx="16">
                  <c:v>6.5566E6</c:v>
                </c:pt>
                <c:pt idx="17">
                  <c:v>1.31072E7</c:v>
                </c:pt>
                <c:pt idx="18">
                  <c:v>2.62144E7</c:v>
                </c:pt>
                <c:pt idx="19">
                  <c:v>5.24288E7</c:v>
                </c:pt>
                <c:pt idx="20">
                  <c:v>1.048576E8</c:v>
                </c:pt>
              </c:numCache>
            </c:numRef>
          </c:xVal>
          <c:yVal>
            <c:numRef>
              <c:f>copy10_preON_1thread!$K$2:$K$22</c:f>
              <c:numCache>
                <c:formatCode>General</c:formatCode>
                <c:ptCount val="21"/>
                <c:pt idx="0">
                  <c:v>541.1</c:v>
                </c:pt>
                <c:pt idx="1">
                  <c:v>510.5</c:v>
                </c:pt>
                <c:pt idx="2">
                  <c:v>518.1</c:v>
                </c:pt>
                <c:pt idx="3">
                  <c:v>530.6</c:v>
                </c:pt>
                <c:pt idx="4">
                  <c:v>587.3</c:v>
                </c:pt>
                <c:pt idx="5">
                  <c:v>1395.6</c:v>
                </c:pt>
                <c:pt idx="6">
                  <c:v>2140.7</c:v>
                </c:pt>
                <c:pt idx="7">
                  <c:v>3765.8</c:v>
                </c:pt>
                <c:pt idx="8">
                  <c:v>6948.7</c:v>
                </c:pt>
                <c:pt idx="9">
                  <c:v>13411.0</c:v>
                </c:pt>
                <c:pt idx="10">
                  <c:v>26126.5</c:v>
                </c:pt>
                <c:pt idx="11">
                  <c:v>51881.0</c:v>
                </c:pt>
                <c:pt idx="12">
                  <c:v>103178.2</c:v>
                </c:pt>
                <c:pt idx="13">
                  <c:v>205837.4</c:v>
                </c:pt>
                <c:pt idx="14">
                  <c:v>411135.6</c:v>
                </c:pt>
                <c:pt idx="15">
                  <c:v>821634.7</c:v>
                </c:pt>
                <c:pt idx="16">
                  <c:v>1.6435275E6</c:v>
                </c:pt>
                <c:pt idx="17">
                  <c:v>3.2851471E6</c:v>
                </c:pt>
                <c:pt idx="18">
                  <c:v>6.5701934E6</c:v>
                </c:pt>
                <c:pt idx="19">
                  <c:v>1.31465569E7</c:v>
                </c:pt>
                <c:pt idx="20">
                  <c:v>2.62788053E7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copy10_preON_1thread!$L$1</c:f>
              <c:strCache>
                <c:ptCount val="1"/>
                <c:pt idx="0">
                  <c:v>L2/L3</c:v>
                </c:pt>
              </c:strCache>
            </c:strRef>
          </c:tx>
          <c:marker>
            <c:symbol val="none"/>
          </c:marker>
          <c:xVal>
            <c:numRef>
              <c:f>copy10_preON_1thread!$D$2:$D$22</c:f>
              <c:numCache>
                <c:formatCode>General</c:formatCode>
                <c:ptCount val="21"/>
                <c:pt idx="0">
                  <c:v>100.0</c:v>
                </c:pt>
                <c:pt idx="1">
                  <c:v>200.0</c:v>
                </c:pt>
                <c:pt idx="2">
                  <c:v>400.0</c:v>
                </c:pt>
                <c:pt idx="3">
                  <c:v>800.0</c:v>
                </c:pt>
                <c:pt idx="4">
                  <c:v>1600.0</c:v>
                </c:pt>
                <c:pt idx="5">
                  <c:v>3200.0</c:v>
                </c:pt>
                <c:pt idx="6">
                  <c:v>6400.0</c:v>
                </c:pt>
                <c:pt idx="7">
                  <c:v>12800.0</c:v>
                </c:pt>
                <c:pt idx="8">
                  <c:v>25600.0</c:v>
                </c:pt>
                <c:pt idx="9">
                  <c:v>51200.0</c:v>
                </c:pt>
                <c:pt idx="10">
                  <c:v>102400.0</c:v>
                </c:pt>
                <c:pt idx="11">
                  <c:v>204800.0</c:v>
                </c:pt>
                <c:pt idx="12">
                  <c:v>409600.0</c:v>
                </c:pt>
                <c:pt idx="13">
                  <c:v>819200.0</c:v>
                </c:pt>
                <c:pt idx="14">
                  <c:v>1.6384E6</c:v>
                </c:pt>
                <c:pt idx="15">
                  <c:v>3.2768E6</c:v>
                </c:pt>
                <c:pt idx="16">
                  <c:v>6.5566E6</c:v>
                </c:pt>
                <c:pt idx="17">
                  <c:v>1.31072E7</c:v>
                </c:pt>
                <c:pt idx="18">
                  <c:v>2.62144E7</c:v>
                </c:pt>
                <c:pt idx="19">
                  <c:v>5.24288E7</c:v>
                </c:pt>
                <c:pt idx="20">
                  <c:v>1.048576E8</c:v>
                </c:pt>
              </c:numCache>
            </c:numRef>
          </c:xVal>
          <c:yVal>
            <c:numRef>
              <c:f>copy10_preON_1thread!$L$2:$L$22</c:f>
              <c:numCache>
                <c:formatCode>General</c:formatCode>
                <c:ptCount val="21"/>
                <c:pt idx="0">
                  <c:v>1422.1</c:v>
                </c:pt>
                <c:pt idx="1">
                  <c:v>1397.6</c:v>
                </c:pt>
                <c:pt idx="2">
                  <c:v>1370.9</c:v>
                </c:pt>
                <c:pt idx="3">
                  <c:v>1376.3</c:v>
                </c:pt>
                <c:pt idx="4">
                  <c:v>1455.8</c:v>
                </c:pt>
                <c:pt idx="5">
                  <c:v>1595.6</c:v>
                </c:pt>
                <c:pt idx="6">
                  <c:v>1614.0</c:v>
                </c:pt>
                <c:pt idx="7">
                  <c:v>1859.6</c:v>
                </c:pt>
                <c:pt idx="8">
                  <c:v>6107.7</c:v>
                </c:pt>
                <c:pt idx="9">
                  <c:v>13102.0</c:v>
                </c:pt>
                <c:pt idx="10">
                  <c:v>24180.4</c:v>
                </c:pt>
                <c:pt idx="11">
                  <c:v>47038.4</c:v>
                </c:pt>
                <c:pt idx="12">
                  <c:v>92108.8</c:v>
                </c:pt>
                <c:pt idx="13">
                  <c:v>181322.7</c:v>
                </c:pt>
                <c:pt idx="14">
                  <c:v>367557.1</c:v>
                </c:pt>
                <c:pt idx="15">
                  <c:v>745511.0</c:v>
                </c:pt>
                <c:pt idx="16">
                  <c:v>1.4931762E6</c:v>
                </c:pt>
                <c:pt idx="17">
                  <c:v>2.9894616E6</c:v>
                </c:pt>
                <c:pt idx="18">
                  <c:v>5.9833376E6</c:v>
                </c:pt>
                <c:pt idx="19">
                  <c:v>1.19836091E7</c:v>
                </c:pt>
                <c:pt idx="20">
                  <c:v>2.39626903E7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copy10_preON_1thread!$M$1</c:f>
              <c:strCache>
                <c:ptCount val="1"/>
                <c:pt idx="0">
                  <c:v>L3/DRAM</c:v>
                </c:pt>
              </c:strCache>
            </c:strRef>
          </c:tx>
          <c:marker>
            <c:symbol val="none"/>
          </c:marker>
          <c:xVal>
            <c:numRef>
              <c:f>copy10_preON_1thread!$D$2:$D$22</c:f>
              <c:numCache>
                <c:formatCode>General</c:formatCode>
                <c:ptCount val="21"/>
                <c:pt idx="0">
                  <c:v>100.0</c:v>
                </c:pt>
                <c:pt idx="1">
                  <c:v>200.0</c:v>
                </c:pt>
                <c:pt idx="2">
                  <c:v>400.0</c:v>
                </c:pt>
                <c:pt idx="3">
                  <c:v>800.0</c:v>
                </c:pt>
                <c:pt idx="4">
                  <c:v>1600.0</c:v>
                </c:pt>
                <c:pt idx="5">
                  <c:v>3200.0</c:v>
                </c:pt>
                <c:pt idx="6">
                  <c:v>6400.0</c:v>
                </c:pt>
                <c:pt idx="7">
                  <c:v>12800.0</c:v>
                </c:pt>
                <c:pt idx="8">
                  <c:v>25600.0</c:v>
                </c:pt>
                <c:pt idx="9">
                  <c:v>51200.0</c:v>
                </c:pt>
                <c:pt idx="10">
                  <c:v>102400.0</c:v>
                </c:pt>
                <c:pt idx="11">
                  <c:v>204800.0</c:v>
                </c:pt>
                <c:pt idx="12">
                  <c:v>409600.0</c:v>
                </c:pt>
                <c:pt idx="13">
                  <c:v>819200.0</c:v>
                </c:pt>
                <c:pt idx="14">
                  <c:v>1.6384E6</c:v>
                </c:pt>
                <c:pt idx="15">
                  <c:v>3.2768E6</c:v>
                </c:pt>
                <c:pt idx="16">
                  <c:v>6.5566E6</c:v>
                </c:pt>
                <c:pt idx="17">
                  <c:v>1.31072E7</c:v>
                </c:pt>
                <c:pt idx="18">
                  <c:v>2.62144E7</c:v>
                </c:pt>
                <c:pt idx="19">
                  <c:v>5.24288E7</c:v>
                </c:pt>
                <c:pt idx="20">
                  <c:v>1.048576E8</c:v>
                </c:pt>
              </c:numCache>
            </c:numRef>
          </c:xVal>
          <c:yVal>
            <c:numRef>
              <c:f>copy10_preON_1thread!$M$2:$M$22</c:f>
              <c:numCache>
                <c:formatCode>General</c:formatCode>
                <c:ptCount val="21"/>
                <c:pt idx="0">
                  <c:v>63.5</c:v>
                </c:pt>
                <c:pt idx="1">
                  <c:v>23.4</c:v>
                </c:pt>
                <c:pt idx="2">
                  <c:v>20.3</c:v>
                </c:pt>
                <c:pt idx="3">
                  <c:v>13.2</c:v>
                </c:pt>
                <c:pt idx="4">
                  <c:v>12.4</c:v>
                </c:pt>
                <c:pt idx="5">
                  <c:v>25.9</c:v>
                </c:pt>
                <c:pt idx="6">
                  <c:v>25.6</c:v>
                </c:pt>
                <c:pt idx="7">
                  <c:v>25.6</c:v>
                </c:pt>
                <c:pt idx="8">
                  <c:v>16.3</c:v>
                </c:pt>
                <c:pt idx="9">
                  <c:v>25.6</c:v>
                </c:pt>
                <c:pt idx="10">
                  <c:v>19.8</c:v>
                </c:pt>
                <c:pt idx="11">
                  <c:v>42.1</c:v>
                </c:pt>
                <c:pt idx="12">
                  <c:v>114.3</c:v>
                </c:pt>
                <c:pt idx="13">
                  <c:v>10193.2</c:v>
                </c:pt>
                <c:pt idx="14">
                  <c:v>324055.1</c:v>
                </c:pt>
                <c:pt idx="15">
                  <c:v>822305.3</c:v>
                </c:pt>
                <c:pt idx="16">
                  <c:v>1.6449495E6</c:v>
                </c:pt>
                <c:pt idx="17">
                  <c:v>3.288011E6</c:v>
                </c:pt>
                <c:pt idx="18">
                  <c:v>6.5761393E6</c:v>
                </c:pt>
                <c:pt idx="19">
                  <c:v>1.31510945E7</c:v>
                </c:pt>
                <c:pt idx="20">
                  <c:v>2.63021066E7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copy10_preON_1thread!$N$1</c:f>
              <c:strCache>
                <c:ptCount val="1"/>
                <c:pt idx="0">
                  <c:v>expected</c:v>
                </c:pt>
              </c:strCache>
            </c:strRef>
          </c:tx>
          <c:marker>
            <c:symbol val="none"/>
          </c:marker>
          <c:xVal>
            <c:numRef>
              <c:f>copy10_preON_1thread!$D$2:$D$22</c:f>
              <c:numCache>
                <c:formatCode>General</c:formatCode>
                <c:ptCount val="21"/>
                <c:pt idx="0">
                  <c:v>100.0</c:v>
                </c:pt>
                <c:pt idx="1">
                  <c:v>200.0</c:v>
                </c:pt>
                <c:pt idx="2">
                  <c:v>400.0</c:v>
                </c:pt>
                <c:pt idx="3">
                  <c:v>800.0</c:v>
                </c:pt>
                <c:pt idx="4">
                  <c:v>1600.0</c:v>
                </c:pt>
                <c:pt idx="5">
                  <c:v>3200.0</c:v>
                </c:pt>
                <c:pt idx="6">
                  <c:v>6400.0</c:v>
                </c:pt>
                <c:pt idx="7">
                  <c:v>12800.0</c:v>
                </c:pt>
                <c:pt idx="8">
                  <c:v>25600.0</c:v>
                </c:pt>
                <c:pt idx="9">
                  <c:v>51200.0</c:v>
                </c:pt>
                <c:pt idx="10">
                  <c:v>102400.0</c:v>
                </c:pt>
                <c:pt idx="11">
                  <c:v>204800.0</c:v>
                </c:pt>
                <c:pt idx="12">
                  <c:v>409600.0</c:v>
                </c:pt>
                <c:pt idx="13">
                  <c:v>819200.0</c:v>
                </c:pt>
                <c:pt idx="14">
                  <c:v>1.6384E6</c:v>
                </c:pt>
                <c:pt idx="15">
                  <c:v>3.2768E6</c:v>
                </c:pt>
                <c:pt idx="16">
                  <c:v>6.5566E6</c:v>
                </c:pt>
                <c:pt idx="17">
                  <c:v>1.31072E7</c:v>
                </c:pt>
                <c:pt idx="18">
                  <c:v>2.62144E7</c:v>
                </c:pt>
                <c:pt idx="19">
                  <c:v>5.24288E7</c:v>
                </c:pt>
                <c:pt idx="20">
                  <c:v>1.048576E8</c:v>
                </c:pt>
              </c:numCache>
            </c:numRef>
          </c:xVal>
          <c:yVal>
            <c:numRef>
              <c:f>copy10_preON_1thread!$N$2:$N$22</c:f>
              <c:numCache>
                <c:formatCode>General</c:formatCode>
                <c:ptCount val="21"/>
                <c:pt idx="0">
                  <c:v>25.0</c:v>
                </c:pt>
                <c:pt idx="1">
                  <c:v>50.0</c:v>
                </c:pt>
                <c:pt idx="2">
                  <c:v>100.0</c:v>
                </c:pt>
                <c:pt idx="3">
                  <c:v>200.0</c:v>
                </c:pt>
                <c:pt idx="4">
                  <c:v>400.0</c:v>
                </c:pt>
                <c:pt idx="5">
                  <c:v>800.0</c:v>
                </c:pt>
                <c:pt idx="6">
                  <c:v>1600.0</c:v>
                </c:pt>
                <c:pt idx="7">
                  <c:v>3200.0</c:v>
                </c:pt>
                <c:pt idx="8">
                  <c:v>6400.0</c:v>
                </c:pt>
                <c:pt idx="9">
                  <c:v>12800.0</c:v>
                </c:pt>
                <c:pt idx="10">
                  <c:v>25600.0</c:v>
                </c:pt>
                <c:pt idx="11">
                  <c:v>51200.0</c:v>
                </c:pt>
                <c:pt idx="12">
                  <c:v>102400.0</c:v>
                </c:pt>
                <c:pt idx="13">
                  <c:v>204800.0</c:v>
                </c:pt>
                <c:pt idx="14">
                  <c:v>409600.0</c:v>
                </c:pt>
                <c:pt idx="15">
                  <c:v>819200.0</c:v>
                </c:pt>
                <c:pt idx="16">
                  <c:v>1.63915E6</c:v>
                </c:pt>
                <c:pt idx="17">
                  <c:v>3.2768E6</c:v>
                </c:pt>
                <c:pt idx="18">
                  <c:v>6.5536E6</c:v>
                </c:pt>
                <c:pt idx="19">
                  <c:v>1.31072E7</c:v>
                </c:pt>
                <c:pt idx="20">
                  <c:v>2.62144E7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copy10_preON_1thread!$B$28</c:f>
              <c:strCache>
                <c:ptCount val="1"/>
                <c:pt idx="0">
                  <c:v>L1D</c:v>
                </c:pt>
              </c:strCache>
            </c:strRef>
          </c:tx>
          <c:marker>
            <c:symbol val="none"/>
          </c:marker>
          <c:xVal>
            <c:numRef>
              <c:f>copy10_preON_1thread!$B$29:$B$49</c:f>
              <c:numCache>
                <c:formatCode>General</c:formatCode>
                <c:ptCount val="21"/>
                <c:pt idx="0">
                  <c:v>4096.0</c:v>
                </c:pt>
                <c:pt idx="1">
                  <c:v>4096.0</c:v>
                </c:pt>
                <c:pt idx="2">
                  <c:v>4096.0</c:v>
                </c:pt>
                <c:pt idx="3">
                  <c:v>4096.0</c:v>
                </c:pt>
                <c:pt idx="4">
                  <c:v>4096.0</c:v>
                </c:pt>
                <c:pt idx="5">
                  <c:v>4096.0</c:v>
                </c:pt>
                <c:pt idx="6">
                  <c:v>4096.0</c:v>
                </c:pt>
                <c:pt idx="7">
                  <c:v>4096.0</c:v>
                </c:pt>
                <c:pt idx="8">
                  <c:v>4096.0</c:v>
                </c:pt>
                <c:pt idx="9">
                  <c:v>4096.0</c:v>
                </c:pt>
                <c:pt idx="10">
                  <c:v>4096.0</c:v>
                </c:pt>
                <c:pt idx="11">
                  <c:v>4096.0</c:v>
                </c:pt>
                <c:pt idx="12">
                  <c:v>4096.0</c:v>
                </c:pt>
                <c:pt idx="13">
                  <c:v>4096.0</c:v>
                </c:pt>
                <c:pt idx="14">
                  <c:v>4096.0</c:v>
                </c:pt>
                <c:pt idx="15">
                  <c:v>4096.0</c:v>
                </c:pt>
                <c:pt idx="16">
                  <c:v>4096.0</c:v>
                </c:pt>
                <c:pt idx="17">
                  <c:v>4096.0</c:v>
                </c:pt>
                <c:pt idx="18">
                  <c:v>4096.0</c:v>
                </c:pt>
                <c:pt idx="19">
                  <c:v>4096.0</c:v>
                </c:pt>
                <c:pt idx="20">
                  <c:v>4096.0</c:v>
                </c:pt>
              </c:numCache>
            </c:numRef>
          </c:xVal>
          <c:yVal>
            <c:numRef>
              <c:f>copy10_preON_1thread!$E$29:$E$39</c:f>
              <c:numCache>
                <c:formatCode>General</c:formatCode>
                <c:ptCount val="11"/>
                <c:pt idx="0">
                  <c:v>1.0</c:v>
                </c:pt>
                <c:pt idx="1">
                  <c:v>10.0</c:v>
                </c:pt>
                <c:pt idx="2">
                  <c:v>100.0</c:v>
                </c:pt>
                <c:pt idx="3">
                  <c:v>1000.0</c:v>
                </c:pt>
                <c:pt idx="4">
                  <c:v>10000.0</c:v>
                </c:pt>
                <c:pt idx="5">
                  <c:v>100000.0</c:v>
                </c:pt>
                <c:pt idx="6">
                  <c:v>1.0E6</c:v>
                </c:pt>
                <c:pt idx="7">
                  <c:v>1.0E7</c:v>
                </c:pt>
                <c:pt idx="8">
                  <c:v>1.0E8</c:v>
                </c:pt>
                <c:pt idx="9">
                  <c:v>1.0E9</c:v>
                </c:pt>
                <c:pt idx="10">
                  <c:v>1.0E10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copy10_preON_1thread!$C$28</c:f>
              <c:strCache>
                <c:ptCount val="1"/>
                <c:pt idx="0">
                  <c:v>L2</c:v>
                </c:pt>
              </c:strCache>
            </c:strRef>
          </c:tx>
          <c:marker>
            <c:symbol val="none"/>
          </c:marker>
          <c:xVal>
            <c:numRef>
              <c:f>copy10_preON_1thread!$C$29:$C$49</c:f>
              <c:numCache>
                <c:formatCode>General</c:formatCode>
                <c:ptCount val="21"/>
                <c:pt idx="0">
                  <c:v>32768.0</c:v>
                </c:pt>
                <c:pt idx="1">
                  <c:v>32768.0</c:v>
                </c:pt>
                <c:pt idx="2">
                  <c:v>32768.0</c:v>
                </c:pt>
                <c:pt idx="3">
                  <c:v>32768.0</c:v>
                </c:pt>
                <c:pt idx="4">
                  <c:v>32768.0</c:v>
                </c:pt>
                <c:pt idx="5">
                  <c:v>32768.0</c:v>
                </c:pt>
                <c:pt idx="6">
                  <c:v>32768.0</c:v>
                </c:pt>
                <c:pt idx="7">
                  <c:v>32768.0</c:v>
                </c:pt>
                <c:pt idx="8">
                  <c:v>32768.0</c:v>
                </c:pt>
                <c:pt idx="9">
                  <c:v>32768.0</c:v>
                </c:pt>
                <c:pt idx="10">
                  <c:v>32768.0</c:v>
                </c:pt>
                <c:pt idx="11">
                  <c:v>32768.0</c:v>
                </c:pt>
                <c:pt idx="12">
                  <c:v>32768.0</c:v>
                </c:pt>
                <c:pt idx="13">
                  <c:v>32768.0</c:v>
                </c:pt>
                <c:pt idx="14">
                  <c:v>32768.0</c:v>
                </c:pt>
                <c:pt idx="15">
                  <c:v>32768.0</c:v>
                </c:pt>
                <c:pt idx="16">
                  <c:v>32768.0</c:v>
                </c:pt>
                <c:pt idx="17">
                  <c:v>32768.0</c:v>
                </c:pt>
                <c:pt idx="18">
                  <c:v>32768.0</c:v>
                </c:pt>
                <c:pt idx="19">
                  <c:v>32768.0</c:v>
                </c:pt>
                <c:pt idx="20">
                  <c:v>32768.0</c:v>
                </c:pt>
              </c:numCache>
            </c:numRef>
          </c:xVal>
          <c:yVal>
            <c:numRef>
              <c:f>copy10_preON_1thread!$E$29:$E$39</c:f>
              <c:numCache>
                <c:formatCode>General</c:formatCode>
                <c:ptCount val="11"/>
                <c:pt idx="0">
                  <c:v>1.0</c:v>
                </c:pt>
                <c:pt idx="1">
                  <c:v>10.0</c:v>
                </c:pt>
                <c:pt idx="2">
                  <c:v>100.0</c:v>
                </c:pt>
                <c:pt idx="3">
                  <c:v>1000.0</c:v>
                </c:pt>
                <c:pt idx="4">
                  <c:v>10000.0</c:v>
                </c:pt>
                <c:pt idx="5">
                  <c:v>100000.0</c:v>
                </c:pt>
                <c:pt idx="6">
                  <c:v>1.0E6</c:v>
                </c:pt>
                <c:pt idx="7">
                  <c:v>1.0E7</c:v>
                </c:pt>
                <c:pt idx="8">
                  <c:v>1.0E8</c:v>
                </c:pt>
                <c:pt idx="9">
                  <c:v>1.0E9</c:v>
                </c:pt>
                <c:pt idx="10">
                  <c:v>1.0E10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copy10_preON_1thread!$D$28</c:f>
              <c:strCache>
                <c:ptCount val="1"/>
                <c:pt idx="0">
                  <c:v>L3</c:v>
                </c:pt>
              </c:strCache>
            </c:strRef>
          </c:tx>
          <c:marker>
            <c:symbol val="none"/>
          </c:marker>
          <c:xVal>
            <c:numRef>
              <c:f>copy10_preON_1thread!$D$29:$D$49</c:f>
              <c:numCache>
                <c:formatCode>General</c:formatCode>
                <c:ptCount val="21"/>
                <c:pt idx="0">
                  <c:v>2.62144E6</c:v>
                </c:pt>
                <c:pt idx="1">
                  <c:v>2.62144E6</c:v>
                </c:pt>
                <c:pt idx="2">
                  <c:v>2.62144E6</c:v>
                </c:pt>
                <c:pt idx="3">
                  <c:v>2.62144E6</c:v>
                </c:pt>
                <c:pt idx="4">
                  <c:v>2.62144E6</c:v>
                </c:pt>
                <c:pt idx="5">
                  <c:v>2.62144E6</c:v>
                </c:pt>
                <c:pt idx="6">
                  <c:v>2.62144E6</c:v>
                </c:pt>
                <c:pt idx="7">
                  <c:v>2.62144E6</c:v>
                </c:pt>
                <c:pt idx="8">
                  <c:v>2.62144E6</c:v>
                </c:pt>
                <c:pt idx="9">
                  <c:v>2.62144E6</c:v>
                </c:pt>
                <c:pt idx="10">
                  <c:v>2.62144E6</c:v>
                </c:pt>
                <c:pt idx="11">
                  <c:v>2.62144E6</c:v>
                </c:pt>
                <c:pt idx="12">
                  <c:v>2.62144E6</c:v>
                </c:pt>
                <c:pt idx="13">
                  <c:v>2.62144E6</c:v>
                </c:pt>
                <c:pt idx="14">
                  <c:v>2.62144E6</c:v>
                </c:pt>
                <c:pt idx="15">
                  <c:v>2.62144E6</c:v>
                </c:pt>
                <c:pt idx="16">
                  <c:v>2.62144E6</c:v>
                </c:pt>
                <c:pt idx="17">
                  <c:v>2.62144E6</c:v>
                </c:pt>
                <c:pt idx="18">
                  <c:v>2.62144E6</c:v>
                </c:pt>
                <c:pt idx="19">
                  <c:v>2.62144E6</c:v>
                </c:pt>
                <c:pt idx="20">
                  <c:v>2.62144E6</c:v>
                </c:pt>
              </c:numCache>
            </c:numRef>
          </c:xVal>
          <c:yVal>
            <c:numRef>
              <c:f>copy10_preON_1thread!$E$29:$E$39</c:f>
              <c:numCache>
                <c:formatCode>General</c:formatCode>
                <c:ptCount val="11"/>
                <c:pt idx="0">
                  <c:v>1.0</c:v>
                </c:pt>
                <c:pt idx="1">
                  <c:v>10.0</c:v>
                </c:pt>
                <c:pt idx="2">
                  <c:v>100.0</c:v>
                </c:pt>
                <c:pt idx="3">
                  <c:v>1000.0</c:v>
                </c:pt>
                <c:pt idx="4">
                  <c:v>10000.0</c:v>
                </c:pt>
                <c:pt idx="5">
                  <c:v>100000.0</c:v>
                </c:pt>
                <c:pt idx="6">
                  <c:v>1.0E6</c:v>
                </c:pt>
                <c:pt idx="7">
                  <c:v>1.0E7</c:v>
                </c:pt>
                <c:pt idx="8">
                  <c:v>1.0E8</c:v>
                </c:pt>
                <c:pt idx="9">
                  <c:v>1.0E9</c:v>
                </c:pt>
                <c:pt idx="10">
                  <c:v>1.0E10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5520408"/>
        <c:axId val="2125523304"/>
      </c:scatterChart>
      <c:valAx>
        <c:axId val="2125520408"/>
        <c:scaling>
          <c:logBase val="10.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5523304"/>
        <c:crosses val="autoZero"/>
        <c:crossBetween val="midCat"/>
      </c:valAx>
      <c:valAx>
        <c:axId val="2125523304"/>
        <c:scaling>
          <c:logBase val="10.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55204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copy10_preON_8threads!$K$1</c:f>
              <c:strCache>
                <c:ptCount val="1"/>
                <c:pt idx="0">
                  <c:v>L1/L2</c:v>
                </c:pt>
              </c:strCache>
            </c:strRef>
          </c:tx>
          <c:marker>
            <c:symbol val="none"/>
          </c:marker>
          <c:xVal>
            <c:numRef>
              <c:f>copy10_preON_8threads!$D$2:$D$22</c:f>
              <c:numCache>
                <c:formatCode>General</c:formatCode>
                <c:ptCount val="21"/>
                <c:pt idx="0">
                  <c:v>100.0</c:v>
                </c:pt>
                <c:pt idx="1">
                  <c:v>200.0</c:v>
                </c:pt>
                <c:pt idx="2">
                  <c:v>400.0</c:v>
                </c:pt>
                <c:pt idx="3">
                  <c:v>800.0</c:v>
                </c:pt>
                <c:pt idx="4">
                  <c:v>1600.0</c:v>
                </c:pt>
                <c:pt idx="5">
                  <c:v>3200.0</c:v>
                </c:pt>
                <c:pt idx="6">
                  <c:v>6400.0</c:v>
                </c:pt>
                <c:pt idx="7">
                  <c:v>12800.0</c:v>
                </c:pt>
                <c:pt idx="8">
                  <c:v>25600.0</c:v>
                </c:pt>
                <c:pt idx="9">
                  <c:v>51200.0</c:v>
                </c:pt>
                <c:pt idx="10">
                  <c:v>102400.0</c:v>
                </c:pt>
                <c:pt idx="11">
                  <c:v>204800.0</c:v>
                </c:pt>
                <c:pt idx="12">
                  <c:v>409600.0</c:v>
                </c:pt>
                <c:pt idx="13">
                  <c:v>819200.0</c:v>
                </c:pt>
                <c:pt idx="14">
                  <c:v>1.6384E6</c:v>
                </c:pt>
                <c:pt idx="15">
                  <c:v>3.2768E6</c:v>
                </c:pt>
                <c:pt idx="16">
                  <c:v>6.5566E6</c:v>
                </c:pt>
                <c:pt idx="17">
                  <c:v>1.31072E7</c:v>
                </c:pt>
                <c:pt idx="18">
                  <c:v>2.62144E7</c:v>
                </c:pt>
                <c:pt idx="19">
                  <c:v>5.24288E7</c:v>
                </c:pt>
                <c:pt idx="20">
                  <c:v>1.048576E8</c:v>
                </c:pt>
              </c:numCache>
            </c:numRef>
          </c:xVal>
          <c:yVal>
            <c:numRef>
              <c:f>copy10_preON_8threads!$K$2:$K$22</c:f>
              <c:numCache>
                <c:formatCode>General</c:formatCode>
                <c:ptCount val="21"/>
                <c:pt idx="0">
                  <c:v>799.5</c:v>
                </c:pt>
                <c:pt idx="1">
                  <c:v>826.3</c:v>
                </c:pt>
                <c:pt idx="2">
                  <c:v>866.6</c:v>
                </c:pt>
                <c:pt idx="3">
                  <c:v>1037.1</c:v>
                </c:pt>
                <c:pt idx="4">
                  <c:v>1479.2</c:v>
                </c:pt>
                <c:pt idx="5">
                  <c:v>7280.9</c:v>
                </c:pt>
                <c:pt idx="6">
                  <c:v>13972.5</c:v>
                </c:pt>
                <c:pt idx="7">
                  <c:v>26766.1</c:v>
                </c:pt>
                <c:pt idx="8">
                  <c:v>52424.0</c:v>
                </c:pt>
                <c:pt idx="9">
                  <c:v>103310.9</c:v>
                </c:pt>
                <c:pt idx="10">
                  <c:v>205753.4</c:v>
                </c:pt>
                <c:pt idx="11">
                  <c:v>411947.7</c:v>
                </c:pt>
                <c:pt idx="12">
                  <c:v>823012.9</c:v>
                </c:pt>
                <c:pt idx="13">
                  <c:v>1.6466278E6</c:v>
                </c:pt>
                <c:pt idx="14">
                  <c:v>3.2890081E6</c:v>
                </c:pt>
                <c:pt idx="15">
                  <c:v>6.5766459E6</c:v>
                </c:pt>
                <c:pt idx="16">
                  <c:v>1.31662232E7</c:v>
                </c:pt>
                <c:pt idx="17">
                  <c:v>2.6305138E7</c:v>
                </c:pt>
                <c:pt idx="18">
                  <c:v>5.26039209E7</c:v>
                </c:pt>
                <c:pt idx="19">
                  <c:v>1.052187456E8</c:v>
                </c:pt>
                <c:pt idx="20">
                  <c:v>2.104337387E8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copy10_preON_8threads!$L$1</c:f>
              <c:strCache>
                <c:ptCount val="1"/>
                <c:pt idx="0">
                  <c:v>L2/L3</c:v>
                </c:pt>
              </c:strCache>
            </c:strRef>
          </c:tx>
          <c:marker>
            <c:symbol val="none"/>
          </c:marker>
          <c:xVal>
            <c:numRef>
              <c:f>copy10_preON_8threads!$D$2:$D$22</c:f>
              <c:numCache>
                <c:formatCode>General</c:formatCode>
                <c:ptCount val="21"/>
                <c:pt idx="0">
                  <c:v>100.0</c:v>
                </c:pt>
                <c:pt idx="1">
                  <c:v>200.0</c:v>
                </c:pt>
                <c:pt idx="2">
                  <c:v>400.0</c:v>
                </c:pt>
                <c:pt idx="3">
                  <c:v>800.0</c:v>
                </c:pt>
                <c:pt idx="4">
                  <c:v>1600.0</c:v>
                </c:pt>
                <c:pt idx="5">
                  <c:v>3200.0</c:v>
                </c:pt>
                <c:pt idx="6">
                  <c:v>6400.0</c:v>
                </c:pt>
                <c:pt idx="7">
                  <c:v>12800.0</c:v>
                </c:pt>
                <c:pt idx="8">
                  <c:v>25600.0</c:v>
                </c:pt>
                <c:pt idx="9">
                  <c:v>51200.0</c:v>
                </c:pt>
                <c:pt idx="10">
                  <c:v>102400.0</c:v>
                </c:pt>
                <c:pt idx="11">
                  <c:v>204800.0</c:v>
                </c:pt>
                <c:pt idx="12">
                  <c:v>409600.0</c:v>
                </c:pt>
                <c:pt idx="13">
                  <c:v>819200.0</c:v>
                </c:pt>
                <c:pt idx="14">
                  <c:v>1.6384E6</c:v>
                </c:pt>
                <c:pt idx="15">
                  <c:v>3.2768E6</c:v>
                </c:pt>
                <c:pt idx="16">
                  <c:v>6.5566E6</c:v>
                </c:pt>
                <c:pt idx="17">
                  <c:v>1.31072E7</c:v>
                </c:pt>
                <c:pt idx="18">
                  <c:v>2.62144E7</c:v>
                </c:pt>
                <c:pt idx="19">
                  <c:v>5.24288E7</c:v>
                </c:pt>
                <c:pt idx="20">
                  <c:v>1.048576E8</c:v>
                </c:pt>
              </c:numCache>
            </c:numRef>
          </c:xVal>
          <c:yVal>
            <c:numRef>
              <c:f>copy10_preON_8threads!$L$2:$L$22</c:f>
              <c:numCache>
                <c:formatCode>General</c:formatCode>
                <c:ptCount val="21"/>
                <c:pt idx="0">
                  <c:v>2314.8</c:v>
                </c:pt>
                <c:pt idx="1">
                  <c:v>2313.6</c:v>
                </c:pt>
                <c:pt idx="2">
                  <c:v>2358.2</c:v>
                </c:pt>
                <c:pt idx="3">
                  <c:v>2667.0</c:v>
                </c:pt>
                <c:pt idx="4">
                  <c:v>3315.0</c:v>
                </c:pt>
                <c:pt idx="5">
                  <c:v>3142.4</c:v>
                </c:pt>
                <c:pt idx="6">
                  <c:v>4462.0</c:v>
                </c:pt>
                <c:pt idx="7">
                  <c:v>5989.7</c:v>
                </c:pt>
                <c:pt idx="8">
                  <c:v>37593.1</c:v>
                </c:pt>
                <c:pt idx="9">
                  <c:v>94062.1</c:v>
                </c:pt>
                <c:pt idx="10">
                  <c:v>184872.4</c:v>
                </c:pt>
                <c:pt idx="11">
                  <c:v>400584.9</c:v>
                </c:pt>
                <c:pt idx="12">
                  <c:v>815046.9</c:v>
                </c:pt>
                <c:pt idx="13">
                  <c:v>1.6297104E6</c:v>
                </c:pt>
                <c:pt idx="14">
                  <c:v>3.2520696E6</c:v>
                </c:pt>
                <c:pt idx="15">
                  <c:v>6.4994164E6</c:v>
                </c:pt>
                <c:pt idx="16">
                  <c:v>1.30104824E7</c:v>
                </c:pt>
                <c:pt idx="17">
                  <c:v>2.59910093E7</c:v>
                </c:pt>
                <c:pt idx="18">
                  <c:v>5.19649925E7</c:v>
                </c:pt>
                <c:pt idx="19">
                  <c:v>1.039472463E8</c:v>
                </c:pt>
                <c:pt idx="20">
                  <c:v>2.078905804E8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copy10_preON_8threads!$M$1</c:f>
              <c:strCache>
                <c:ptCount val="1"/>
                <c:pt idx="0">
                  <c:v>L3/DRAM</c:v>
                </c:pt>
              </c:strCache>
            </c:strRef>
          </c:tx>
          <c:marker>
            <c:symbol val="none"/>
          </c:marker>
          <c:xVal>
            <c:numRef>
              <c:f>copy10_preON_8threads!$D$2:$D$22</c:f>
              <c:numCache>
                <c:formatCode>General</c:formatCode>
                <c:ptCount val="21"/>
                <c:pt idx="0">
                  <c:v>100.0</c:v>
                </c:pt>
                <c:pt idx="1">
                  <c:v>200.0</c:v>
                </c:pt>
                <c:pt idx="2">
                  <c:v>400.0</c:v>
                </c:pt>
                <c:pt idx="3">
                  <c:v>800.0</c:v>
                </c:pt>
                <c:pt idx="4">
                  <c:v>1600.0</c:v>
                </c:pt>
                <c:pt idx="5">
                  <c:v>3200.0</c:v>
                </c:pt>
                <c:pt idx="6">
                  <c:v>6400.0</c:v>
                </c:pt>
                <c:pt idx="7">
                  <c:v>12800.0</c:v>
                </c:pt>
                <c:pt idx="8">
                  <c:v>25600.0</c:v>
                </c:pt>
                <c:pt idx="9">
                  <c:v>51200.0</c:v>
                </c:pt>
                <c:pt idx="10">
                  <c:v>102400.0</c:v>
                </c:pt>
                <c:pt idx="11">
                  <c:v>204800.0</c:v>
                </c:pt>
                <c:pt idx="12">
                  <c:v>409600.0</c:v>
                </c:pt>
                <c:pt idx="13">
                  <c:v>819200.0</c:v>
                </c:pt>
                <c:pt idx="14">
                  <c:v>1.6384E6</c:v>
                </c:pt>
                <c:pt idx="15">
                  <c:v>3.2768E6</c:v>
                </c:pt>
                <c:pt idx="16">
                  <c:v>6.5566E6</c:v>
                </c:pt>
                <c:pt idx="17">
                  <c:v>1.31072E7</c:v>
                </c:pt>
                <c:pt idx="18">
                  <c:v>2.62144E7</c:v>
                </c:pt>
                <c:pt idx="19">
                  <c:v>5.24288E7</c:v>
                </c:pt>
                <c:pt idx="20">
                  <c:v>1.048576E8</c:v>
                </c:pt>
              </c:numCache>
            </c:numRef>
          </c:xVal>
          <c:yVal>
            <c:numRef>
              <c:f>copy10_preON_8threads!$M$2:$M$22</c:f>
              <c:numCache>
                <c:formatCode>General</c:formatCode>
                <c:ptCount val="21"/>
                <c:pt idx="0">
                  <c:v>22.8</c:v>
                </c:pt>
                <c:pt idx="1">
                  <c:v>3.3</c:v>
                </c:pt>
                <c:pt idx="2">
                  <c:v>3.2</c:v>
                </c:pt>
                <c:pt idx="3">
                  <c:v>2.4</c:v>
                </c:pt>
                <c:pt idx="4">
                  <c:v>1.8</c:v>
                </c:pt>
                <c:pt idx="5">
                  <c:v>2.3</c:v>
                </c:pt>
                <c:pt idx="6">
                  <c:v>2.7</c:v>
                </c:pt>
                <c:pt idx="7">
                  <c:v>4.5</c:v>
                </c:pt>
                <c:pt idx="8">
                  <c:v>24.4</c:v>
                </c:pt>
                <c:pt idx="9">
                  <c:v>232.9</c:v>
                </c:pt>
                <c:pt idx="10">
                  <c:v>8268.1</c:v>
                </c:pt>
                <c:pt idx="11">
                  <c:v>283078.4</c:v>
                </c:pt>
                <c:pt idx="12">
                  <c:v>822638.2</c:v>
                </c:pt>
                <c:pt idx="13">
                  <c:v>1.6460972E6</c:v>
                </c:pt>
                <c:pt idx="14">
                  <c:v>3.2891048E6</c:v>
                </c:pt>
                <c:pt idx="15">
                  <c:v>6.5768033E6</c:v>
                </c:pt>
                <c:pt idx="16">
                  <c:v>1.31593886E7</c:v>
                </c:pt>
                <c:pt idx="17">
                  <c:v>2.63064369E7</c:v>
                </c:pt>
                <c:pt idx="18">
                  <c:v>5.26104106E7</c:v>
                </c:pt>
                <c:pt idx="19">
                  <c:v>1.052213473E8</c:v>
                </c:pt>
                <c:pt idx="20">
                  <c:v>2.104432581E8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copy10_preON_8threads!$O$1</c:f>
              <c:strCache>
                <c:ptCount val="1"/>
                <c:pt idx="0">
                  <c:v>expected</c:v>
                </c:pt>
              </c:strCache>
            </c:strRef>
          </c:tx>
          <c:marker>
            <c:symbol val="none"/>
          </c:marker>
          <c:xVal>
            <c:numRef>
              <c:f>copy10_preON_8threads!$D$2:$D$22</c:f>
              <c:numCache>
                <c:formatCode>General</c:formatCode>
                <c:ptCount val="21"/>
                <c:pt idx="0">
                  <c:v>100.0</c:v>
                </c:pt>
                <c:pt idx="1">
                  <c:v>200.0</c:v>
                </c:pt>
                <c:pt idx="2">
                  <c:v>400.0</c:v>
                </c:pt>
                <c:pt idx="3">
                  <c:v>800.0</c:v>
                </c:pt>
                <c:pt idx="4">
                  <c:v>1600.0</c:v>
                </c:pt>
                <c:pt idx="5">
                  <c:v>3200.0</c:v>
                </c:pt>
                <c:pt idx="6">
                  <c:v>6400.0</c:v>
                </c:pt>
                <c:pt idx="7">
                  <c:v>12800.0</c:v>
                </c:pt>
                <c:pt idx="8">
                  <c:v>25600.0</c:v>
                </c:pt>
                <c:pt idx="9">
                  <c:v>51200.0</c:v>
                </c:pt>
                <c:pt idx="10">
                  <c:v>102400.0</c:v>
                </c:pt>
                <c:pt idx="11">
                  <c:v>204800.0</c:v>
                </c:pt>
                <c:pt idx="12">
                  <c:v>409600.0</c:v>
                </c:pt>
                <c:pt idx="13">
                  <c:v>819200.0</c:v>
                </c:pt>
                <c:pt idx="14">
                  <c:v>1.6384E6</c:v>
                </c:pt>
                <c:pt idx="15">
                  <c:v>3.2768E6</c:v>
                </c:pt>
                <c:pt idx="16">
                  <c:v>6.5566E6</c:v>
                </c:pt>
                <c:pt idx="17">
                  <c:v>1.31072E7</c:v>
                </c:pt>
                <c:pt idx="18">
                  <c:v>2.62144E7</c:v>
                </c:pt>
                <c:pt idx="19">
                  <c:v>5.24288E7</c:v>
                </c:pt>
                <c:pt idx="20">
                  <c:v>1.048576E8</c:v>
                </c:pt>
              </c:numCache>
            </c:numRef>
          </c:xVal>
          <c:yVal>
            <c:numRef>
              <c:f>copy10_preON_8threads!$O$2:$O$22</c:f>
              <c:numCache>
                <c:formatCode>General</c:formatCode>
                <c:ptCount val="21"/>
                <c:pt idx="0">
                  <c:v>200.0</c:v>
                </c:pt>
                <c:pt idx="1">
                  <c:v>400.0</c:v>
                </c:pt>
                <c:pt idx="2">
                  <c:v>800.0</c:v>
                </c:pt>
                <c:pt idx="3">
                  <c:v>1600.0</c:v>
                </c:pt>
                <c:pt idx="4">
                  <c:v>3200.0</c:v>
                </c:pt>
                <c:pt idx="5">
                  <c:v>6400.0</c:v>
                </c:pt>
                <c:pt idx="6">
                  <c:v>12800.0</c:v>
                </c:pt>
                <c:pt idx="7">
                  <c:v>25600.0</c:v>
                </c:pt>
                <c:pt idx="8">
                  <c:v>51200.0</c:v>
                </c:pt>
                <c:pt idx="9">
                  <c:v>102400.0</c:v>
                </c:pt>
                <c:pt idx="10">
                  <c:v>204800.0</c:v>
                </c:pt>
                <c:pt idx="11">
                  <c:v>409600.0</c:v>
                </c:pt>
                <c:pt idx="12">
                  <c:v>819200.0</c:v>
                </c:pt>
                <c:pt idx="13">
                  <c:v>1.6384E6</c:v>
                </c:pt>
                <c:pt idx="14">
                  <c:v>3.2768E6</c:v>
                </c:pt>
                <c:pt idx="15">
                  <c:v>6.5536E6</c:v>
                </c:pt>
                <c:pt idx="16">
                  <c:v>1.31132E7</c:v>
                </c:pt>
                <c:pt idx="17">
                  <c:v>2.62144E7</c:v>
                </c:pt>
                <c:pt idx="18">
                  <c:v>5.24288E7</c:v>
                </c:pt>
                <c:pt idx="19">
                  <c:v>1.048576E8</c:v>
                </c:pt>
                <c:pt idx="20">
                  <c:v>2.097152E8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copy10_preON_8threads!$B$28</c:f>
              <c:strCache>
                <c:ptCount val="1"/>
                <c:pt idx="0">
                  <c:v>L1D</c:v>
                </c:pt>
              </c:strCache>
            </c:strRef>
          </c:tx>
          <c:marker>
            <c:symbol val="none"/>
          </c:marker>
          <c:xVal>
            <c:numRef>
              <c:f>copy10_preON_8threads!$B$29:$B$49</c:f>
              <c:numCache>
                <c:formatCode>General</c:formatCode>
                <c:ptCount val="21"/>
                <c:pt idx="0">
                  <c:v>4096.0</c:v>
                </c:pt>
                <c:pt idx="1">
                  <c:v>4096.0</c:v>
                </c:pt>
                <c:pt idx="2">
                  <c:v>4096.0</c:v>
                </c:pt>
                <c:pt idx="3">
                  <c:v>4096.0</c:v>
                </c:pt>
                <c:pt idx="4">
                  <c:v>4096.0</c:v>
                </c:pt>
                <c:pt idx="5">
                  <c:v>4096.0</c:v>
                </c:pt>
                <c:pt idx="6">
                  <c:v>4096.0</c:v>
                </c:pt>
                <c:pt idx="7">
                  <c:v>4096.0</c:v>
                </c:pt>
                <c:pt idx="8">
                  <c:v>4096.0</c:v>
                </c:pt>
                <c:pt idx="9">
                  <c:v>4096.0</c:v>
                </c:pt>
                <c:pt idx="10">
                  <c:v>4096.0</c:v>
                </c:pt>
                <c:pt idx="11">
                  <c:v>4096.0</c:v>
                </c:pt>
                <c:pt idx="12">
                  <c:v>4096.0</c:v>
                </c:pt>
                <c:pt idx="13">
                  <c:v>4096.0</c:v>
                </c:pt>
                <c:pt idx="14">
                  <c:v>4096.0</c:v>
                </c:pt>
                <c:pt idx="15">
                  <c:v>4096.0</c:v>
                </c:pt>
                <c:pt idx="16">
                  <c:v>4096.0</c:v>
                </c:pt>
                <c:pt idx="17">
                  <c:v>4096.0</c:v>
                </c:pt>
                <c:pt idx="18">
                  <c:v>4096.0</c:v>
                </c:pt>
                <c:pt idx="19">
                  <c:v>4096.0</c:v>
                </c:pt>
                <c:pt idx="20">
                  <c:v>4096.0</c:v>
                </c:pt>
              </c:numCache>
            </c:numRef>
          </c:xVal>
          <c:yVal>
            <c:numRef>
              <c:f>copy10_preON_8threads!$E$29:$E$39</c:f>
              <c:numCache>
                <c:formatCode>General</c:formatCode>
                <c:ptCount val="11"/>
                <c:pt idx="0">
                  <c:v>1.0</c:v>
                </c:pt>
                <c:pt idx="1">
                  <c:v>10.0</c:v>
                </c:pt>
                <c:pt idx="2">
                  <c:v>100.0</c:v>
                </c:pt>
                <c:pt idx="3">
                  <c:v>1000.0</c:v>
                </c:pt>
                <c:pt idx="4">
                  <c:v>10000.0</c:v>
                </c:pt>
                <c:pt idx="5">
                  <c:v>100000.0</c:v>
                </c:pt>
                <c:pt idx="6">
                  <c:v>1.0E6</c:v>
                </c:pt>
                <c:pt idx="7">
                  <c:v>1.0E7</c:v>
                </c:pt>
                <c:pt idx="8">
                  <c:v>1.0E8</c:v>
                </c:pt>
                <c:pt idx="9">
                  <c:v>1.0E9</c:v>
                </c:pt>
                <c:pt idx="10">
                  <c:v>1.0E10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copy10_preON_8threads!$C$28</c:f>
              <c:strCache>
                <c:ptCount val="1"/>
                <c:pt idx="0">
                  <c:v>L2</c:v>
                </c:pt>
              </c:strCache>
            </c:strRef>
          </c:tx>
          <c:marker>
            <c:symbol val="none"/>
          </c:marker>
          <c:xVal>
            <c:numRef>
              <c:f>copy10_preON_8threads!$C$29:$C$49</c:f>
              <c:numCache>
                <c:formatCode>General</c:formatCode>
                <c:ptCount val="21"/>
                <c:pt idx="0">
                  <c:v>32768.0</c:v>
                </c:pt>
                <c:pt idx="1">
                  <c:v>32768.0</c:v>
                </c:pt>
                <c:pt idx="2">
                  <c:v>32768.0</c:v>
                </c:pt>
                <c:pt idx="3">
                  <c:v>32768.0</c:v>
                </c:pt>
                <c:pt idx="4">
                  <c:v>32768.0</c:v>
                </c:pt>
                <c:pt idx="5">
                  <c:v>32768.0</c:v>
                </c:pt>
                <c:pt idx="6">
                  <c:v>32768.0</c:v>
                </c:pt>
                <c:pt idx="7">
                  <c:v>32768.0</c:v>
                </c:pt>
                <c:pt idx="8">
                  <c:v>32768.0</c:v>
                </c:pt>
                <c:pt idx="9">
                  <c:v>32768.0</c:v>
                </c:pt>
                <c:pt idx="10">
                  <c:v>32768.0</c:v>
                </c:pt>
                <c:pt idx="11">
                  <c:v>32768.0</c:v>
                </c:pt>
                <c:pt idx="12">
                  <c:v>32768.0</c:v>
                </c:pt>
                <c:pt idx="13">
                  <c:v>32768.0</c:v>
                </c:pt>
                <c:pt idx="14">
                  <c:v>32768.0</c:v>
                </c:pt>
                <c:pt idx="15">
                  <c:v>32768.0</c:v>
                </c:pt>
                <c:pt idx="16">
                  <c:v>32768.0</c:v>
                </c:pt>
                <c:pt idx="17">
                  <c:v>32768.0</c:v>
                </c:pt>
                <c:pt idx="18">
                  <c:v>32768.0</c:v>
                </c:pt>
                <c:pt idx="19">
                  <c:v>32768.0</c:v>
                </c:pt>
                <c:pt idx="20">
                  <c:v>32768.0</c:v>
                </c:pt>
              </c:numCache>
            </c:numRef>
          </c:xVal>
          <c:yVal>
            <c:numRef>
              <c:f>copy10_preON_8threads!$E$29:$E$39</c:f>
              <c:numCache>
                <c:formatCode>General</c:formatCode>
                <c:ptCount val="11"/>
                <c:pt idx="0">
                  <c:v>1.0</c:v>
                </c:pt>
                <c:pt idx="1">
                  <c:v>10.0</c:v>
                </c:pt>
                <c:pt idx="2">
                  <c:v>100.0</c:v>
                </c:pt>
                <c:pt idx="3">
                  <c:v>1000.0</c:v>
                </c:pt>
                <c:pt idx="4">
                  <c:v>10000.0</c:v>
                </c:pt>
                <c:pt idx="5">
                  <c:v>100000.0</c:v>
                </c:pt>
                <c:pt idx="6">
                  <c:v>1.0E6</c:v>
                </c:pt>
                <c:pt idx="7">
                  <c:v>1.0E7</c:v>
                </c:pt>
                <c:pt idx="8">
                  <c:v>1.0E8</c:v>
                </c:pt>
                <c:pt idx="9">
                  <c:v>1.0E9</c:v>
                </c:pt>
                <c:pt idx="10">
                  <c:v>1.0E10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copy10_preON_8threads!$D$28</c:f>
              <c:strCache>
                <c:ptCount val="1"/>
                <c:pt idx="0">
                  <c:v>L3</c:v>
                </c:pt>
              </c:strCache>
            </c:strRef>
          </c:tx>
          <c:marker>
            <c:symbol val="none"/>
          </c:marker>
          <c:xVal>
            <c:numRef>
              <c:f>copy10_preON_8threads!$D$29:$D$49</c:f>
              <c:numCache>
                <c:formatCode>General</c:formatCode>
                <c:ptCount val="21"/>
                <c:pt idx="0">
                  <c:v>327680.0</c:v>
                </c:pt>
                <c:pt idx="1">
                  <c:v>327680.0</c:v>
                </c:pt>
                <c:pt idx="2">
                  <c:v>327680.0</c:v>
                </c:pt>
                <c:pt idx="3">
                  <c:v>327680.0</c:v>
                </c:pt>
                <c:pt idx="4">
                  <c:v>327680.0</c:v>
                </c:pt>
                <c:pt idx="5">
                  <c:v>327680.0</c:v>
                </c:pt>
                <c:pt idx="6">
                  <c:v>327680.0</c:v>
                </c:pt>
                <c:pt idx="7">
                  <c:v>327680.0</c:v>
                </c:pt>
                <c:pt idx="8">
                  <c:v>327680.0</c:v>
                </c:pt>
                <c:pt idx="9">
                  <c:v>327680.0</c:v>
                </c:pt>
                <c:pt idx="10">
                  <c:v>327680.0</c:v>
                </c:pt>
                <c:pt idx="11">
                  <c:v>327680.0</c:v>
                </c:pt>
                <c:pt idx="12">
                  <c:v>327680.0</c:v>
                </c:pt>
                <c:pt idx="13">
                  <c:v>327680.0</c:v>
                </c:pt>
                <c:pt idx="14">
                  <c:v>327680.0</c:v>
                </c:pt>
                <c:pt idx="15">
                  <c:v>327680.0</c:v>
                </c:pt>
                <c:pt idx="16">
                  <c:v>327680.0</c:v>
                </c:pt>
                <c:pt idx="17">
                  <c:v>327680.0</c:v>
                </c:pt>
                <c:pt idx="18">
                  <c:v>327680.0</c:v>
                </c:pt>
                <c:pt idx="19">
                  <c:v>327680.0</c:v>
                </c:pt>
                <c:pt idx="20">
                  <c:v>327680.0</c:v>
                </c:pt>
              </c:numCache>
            </c:numRef>
          </c:xVal>
          <c:yVal>
            <c:numRef>
              <c:f>copy10_preON_8threads!$E$29:$E$39</c:f>
              <c:numCache>
                <c:formatCode>General</c:formatCode>
                <c:ptCount val="11"/>
                <c:pt idx="0">
                  <c:v>1.0</c:v>
                </c:pt>
                <c:pt idx="1">
                  <c:v>10.0</c:v>
                </c:pt>
                <c:pt idx="2">
                  <c:v>100.0</c:v>
                </c:pt>
                <c:pt idx="3">
                  <c:v>1000.0</c:v>
                </c:pt>
                <c:pt idx="4">
                  <c:v>10000.0</c:v>
                </c:pt>
                <c:pt idx="5">
                  <c:v>100000.0</c:v>
                </c:pt>
                <c:pt idx="6">
                  <c:v>1.0E6</c:v>
                </c:pt>
                <c:pt idx="7">
                  <c:v>1.0E7</c:v>
                </c:pt>
                <c:pt idx="8">
                  <c:v>1.0E8</c:v>
                </c:pt>
                <c:pt idx="9">
                  <c:v>1.0E9</c:v>
                </c:pt>
                <c:pt idx="10">
                  <c:v>1.0E10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5582472"/>
        <c:axId val="2125585368"/>
      </c:scatterChart>
      <c:valAx>
        <c:axId val="2125582472"/>
        <c:scaling>
          <c:logBase val="10.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5585368"/>
        <c:crosses val="autoZero"/>
        <c:crossBetween val="midCat"/>
      </c:valAx>
      <c:valAx>
        <c:axId val="2125585368"/>
        <c:scaling>
          <c:logBase val="10.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55824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copy10_preON_16threads!$K$1</c:f>
              <c:strCache>
                <c:ptCount val="1"/>
                <c:pt idx="0">
                  <c:v>L1/L2</c:v>
                </c:pt>
              </c:strCache>
            </c:strRef>
          </c:tx>
          <c:marker>
            <c:symbol val="none"/>
          </c:marker>
          <c:xVal>
            <c:numRef>
              <c:f>copy10_preON_16threads!$D$2:$D$22</c:f>
              <c:numCache>
                <c:formatCode>General</c:formatCode>
                <c:ptCount val="21"/>
                <c:pt idx="0">
                  <c:v>100.0</c:v>
                </c:pt>
                <c:pt idx="1">
                  <c:v>200.0</c:v>
                </c:pt>
                <c:pt idx="2">
                  <c:v>400.0</c:v>
                </c:pt>
                <c:pt idx="3">
                  <c:v>800.0</c:v>
                </c:pt>
                <c:pt idx="4">
                  <c:v>1600.0</c:v>
                </c:pt>
                <c:pt idx="5">
                  <c:v>3200.0</c:v>
                </c:pt>
                <c:pt idx="6">
                  <c:v>6400.0</c:v>
                </c:pt>
                <c:pt idx="7">
                  <c:v>12800.0</c:v>
                </c:pt>
                <c:pt idx="8">
                  <c:v>25600.0</c:v>
                </c:pt>
                <c:pt idx="9">
                  <c:v>51200.0</c:v>
                </c:pt>
                <c:pt idx="10">
                  <c:v>102400.0</c:v>
                </c:pt>
                <c:pt idx="11">
                  <c:v>204800.0</c:v>
                </c:pt>
                <c:pt idx="12">
                  <c:v>409600.0</c:v>
                </c:pt>
                <c:pt idx="13">
                  <c:v>819200.0</c:v>
                </c:pt>
                <c:pt idx="14">
                  <c:v>1.6384E6</c:v>
                </c:pt>
                <c:pt idx="15">
                  <c:v>3.2768E6</c:v>
                </c:pt>
                <c:pt idx="16">
                  <c:v>6.5566E6</c:v>
                </c:pt>
                <c:pt idx="17">
                  <c:v>1.31072E7</c:v>
                </c:pt>
                <c:pt idx="18">
                  <c:v>2.62144E7</c:v>
                </c:pt>
                <c:pt idx="19">
                  <c:v>5.24288E7</c:v>
                </c:pt>
                <c:pt idx="20">
                  <c:v>1.048576E8</c:v>
                </c:pt>
              </c:numCache>
            </c:numRef>
          </c:xVal>
          <c:yVal>
            <c:numRef>
              <c:f>copy10_preON_16threads!$K$2:$K$22</c:f>
              <c:numCache>
                <c:formatCode>General</c:formatCode>
                <c:ptCount val="21"/>
                <c:pt idx="0">
                  <c:v>1147.2</c:v>
                </c:pt>
                <c:pt idx="1">
                  <c:v>1161.7</c:v>
                </c:pt>
                <c:pt idx="2">
                  <c:v>1285.2</c:v>
                </c:pt>
                <c:pt idx="3">
                  <c:v>1880.4</c:v>
                </c:pt>
                <c:pt idx="4">
                  <c:v>1956.0</c:v>
                </c:pt>
                <c:pt idx="5">
                  <c:v>14069.2</c:v>
                </c:pt>
                <c:pt idx="6">
                  <c:v>26921.1</c:v>
                </c:pt>
                <c:pt idx="7">
                  <c:v>52533.1</c:v>
                </c:pt>
                <c:pt idx="8">
                  <c:v>103697.8</c:v>
                </c:pt>
                <c:pt idx="9">
                  <c:v>206143.0</c:v>
                </c:pt>
                <c:pt idx="10">
                  <c:v>410997.0</c:v>
                </c:pt>
                <c:pt idx="11">
                  <c:v>823182.7</c:v>
                </c:pt>
                <c:pt idx="12">
                  <c:v>1.6451371E6</c:v>
                </c:pt>
                <c:pt idx="13">
                  <c:v>3.2899601E6</c:v>
                </c:pt>
                <c:pt idx="14">
                  <c:v>6.5754859E6</c:v>
                </c:pt>
                <c:pt idx="15">
                  <c:v>1.31484498E7</c:v>
                </c:pt>
                <c:pt idx="16">
                  <c:v>2.63085096E7</c:v>
                </c:pt>
                <c:pt idx="17">
                  <c:v>5.2591194E7</c:v>
                </c:pt>
                <c:pt idx="18">
                  <c:v>1.051812987E8</c:v>
                </c:pt>
                <c:pt idx="19">
                  <c:v>2.103617289E8</c:v>
                </c:pt>
                <c:pt idx="20">
                  <c:v>4.207314661E8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copy10_preON_16threads!$L$1</c:f>
              <c:strCache>
                <c:ptCount val="1"/>
                <c:pt idx="0">
                  <c:v>L2/L3</c:v>
                </c:pt>
              </c:strCache>
            </c:strRef>
          </c:tx>
          <c:marker>
            <c:symbol val="none"/>
          </c:marker>
          <c:xVal>
            <c:numRef>
              <c:f>copy10_preON_16threads!$D$2:$D$22</c:f>
              <c:numCache>
                <c:formatCode>General</c:formatCode>
                <c:ptCount val="21"/>
                <c:pt idx="0">
                  <c:v>100.0</c:v>
                </c:pt>
                <c:pt idx="1">
                  <c:v>200.0</c:v>
                </c:pt>
                <c:pt idx="2">
                  <c:v>400.0</c:v>
                </c:pt>
                <c:pt idx="3">
                  <c:v>800.0</c:v>
                </c:pt>
                <c:pt idx="4">
                  <c:v>1600.0</c:v>
                </c:pt>
                <c:pt idx="5">
                  <c:v>3200.0</c:v>
                </c:pt>
                <c:pt idx="6">
                  <c:v>6400.0</c:v>
                </c:pt>
                <c:pt idx="7">
                  <c:v>12800.0</c:v>
                </c:pt>
                <c:pt idx="8">
                  <c:v>25600.0</c:v>
                </c:pt>
                <c:pt idx="9">
                  <c:v>51200.0</c:v>
                </c:pt>
                <c:pt idx="10">
                  <c:v>102400.0</c:v>
                </c:pt>
                <c:pt idx="11">
                  <c:v>204800.0</c:v>
                </c:pt>
                <c:pt idx="12">
                  <c:v>409600.0</c:v>
                </c:pt>
                <c:pt idx="13">
                  <c:v>819200.0</c:v>
                </c:pt>
                <c:pt idx="14">
                  <c:v>1.6384E6</c:v>
                </c:pt>
                <c:pt idx="15">
                  <c:v>3.2768E6</c:v>
                </c:pt>
                <c:pt idx="16">
                  <c:v>6.5566E6</c:v>
                </c:pt>
                <c:pt idx="17">
                  <c:v>1.31072E7</c:v>
                </c:pt>
                <c:pt idx="18">
                  <c:v>2.62144E7</c:v>
                </c:pt>
                <c:pt idx="19">
                  <c:v>5.24288E7</c:v>
                </c:pt>
                <c:pt idx="20">
                  <c:v>1.048576E8</c:v>
                </c:pt>
              </c:numCache>
            </c:numRef>
          </c:xVal>
          <c:yVal>
            <c:numRef>
              <c:f>copy10_preON_16threads!$L$2:$L$22</c:f>
              <c:numCache>
                <c:formatCode>General</c:formatCode>
                <c:ptCount val="21"/>
                <c:pt idx="0">
                  <c:v>3361.1</c:v>
                </c:pt>
                <c:pt idx="1">
                  <c:v>3315.2</c:v>
                </c:pt>
                <c:pt idx="2">
                  <c:v>3480.8</c:v>
                </c:pt>
                <c:pt idx="3">
                  <c:v>4720.9</c:v>
                </c:pt>
                <c:pt idx="4">
                  <c:v>4019.3</c:v>
                </c:pt>
                <c:pt idx="5">
                  <c:v>4828.1</c:v>
                </c:pt>
                <c:pt idx="6">
                  <c:v>6159.7</c:v>
                </c:pt>
                <c:pt idx="7">
                  <c:v>10766.8</c:v>
                </c:pt>
                <c:pt idx="8">
                  <c:v>76139.1</c:v>
                </c:pt>
                <c:pt idx="9">
                  <c:v>186519.9</c:v>
                </c:pt>
                <c:pt idx="10">
                  <c:v>368603.2</c:v>
                </c:pt>
                <c:pt idx="11">
                  <c:v>803267.3</c:v>
                </c:pt>
                <c:pt idx="12">
                  <c:v>1.6288447E6</c:v>
                </c:pt>
                <c:pt idx="13">
                  <c:v>3.2530697E6</c:v>
                </c:pt>
                <c:pt idx="14">
                  <c:v>6.4982592E6</c:v>
                </c:pt>
                <c:pt idx="15">
                  <c:v>1.29885931E7</c:v>
                </c:pt>
                <c:pt idx="16">
                  <c:v>2.59857685E7</c:v>
                </c:pt>
                <c:pt idx="17">
                  <c:v>5.19422914E7</c:v>
                </c:pt>
                <c:pt idx="18">
                  <c:v>1.038753925E8</c:v>
                </c:pt>
                <c:pt idx="19">
                  <c:v>2.07750859E8</c:v>
                </c:pt>
                <c:pt idx="20">
                  <c:v>4.15513256E8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copy10_preON_16threads!$M$1</c:f>
              <c:strCache>
                <c:ptCount val="1"/>
                <c:pt idx="0">
                  <c:v>L3/DRAM</c:v>
                </c:pt>
              </c:strCache>
            </c:strRef>
          </c:tx>
          <c:marker>
            <c:symbol val="none"/>
          </c:marker>
          <c:xVal>
            <c:numRef>
              <c:f>copy10_preON_16threads!$D$2:$D$22</c:f>
              <c:numCache>
                <c:formatCode>General</c:formatCode>
                <c:ptCount val="21"/>
                <c:pt idx="0">
                  <c:v>100.0</c:v>
                </c:pt>
                <c:pt idx="1">
                  <c:v>200.0</c:v>
                </c:pt>
                <c:pt idx="2">
                  <c:v>400.0</c:v>
                </c:pt>
                <c:pt idx="3">
                  <c:v>800.0</c:v>
                </c:pt>
                <c:pt idx="4">
                  <c:v>1600.0</c:v>
                </c:pt>
                <c:pt idx="5">
                  <c:v>3200.0</c:v>
                </c:pt>
                <c:pt idx="6">
                  <c:v>6400.0</c:v>
                </c:pt>
                <c:pt idx="7">
                  <c:v>12800.0</c:v>
                </c:pt>
                <c:pt idx="8">
                  <c:v>25600.0</c:v>
                </c:pt>
                <c:pt idx="9">
                  <c:v>51200.0</c:v>
                </c:pt>
                <c:pt idx="10">
                  <c:v>102400.0</c:v>
                </c:pt>
                <c:pt idx="11">
                  <c:v>204800.0</c:v>
                </c:pt>
                <c:pt idx="12">
                  <c:v>409600.0</c:v>
                </c:pt>
                <c:pt idx="13">
                  <c:v>819200.0</c:v>
                </c:pt>
                <c:pt idx="14">
                  <c:v>1.6384E6</c:v>
                </c:pt>
                <c:pt idx="15">
                  <c:v>3.2768E6</c:v>
                </c:pt>
                <c:pt idx="16">
                  <c:v>6.5566E6</c:v>
                </c:pt>
                <c:pt idx="17">
                  <c:v>1.31072E7</c:v>
                </c:pt>
                <c:pt idx="18">
                  <c:v>2.62144E7</c:v>
                </c:pt>
                <c:pt idx="19">
                  <c:v>5.24288E7</c:v>
                </c:pt>
                <c:pt idx="20">
                  <c:v>1.048576E8</c:v>
                </c:pt>
              </c:numCache>
            </c:numRef>
          </c:xVal>
          <c:yVal>
            <c:numRef>
              <c:f>copy10_preON_16threads!$M$2:$M$22</c:f>
              <c:numCache>
                <c:formatCode>General</c:formatCode>
                <c:ptCount val="21"/>
                <c:pt idx="0">
                  <c:v>52.2</c:v>
                </c:pt>
                <c:pt idx="1">
                  <c:v>7.2</c:v>
                </c:pt>
                <c:pt idx="2">
                  <c:v>6.3</c:v>
                </c:pt>
                <c:pt idx="3">
                  <c:v>5.7</c:v>
                </c:pt>
                <c:pt idx="4">
                  <c:v>7.0</c:v>
                </c:pt>
                <c:pt idx="5">
                  <c:v>8.3</c:v>
                </c:pt>
                <c:pt idx="6">
                  <c:v>11.7</c:v>
                </c:pt>
                <c:pt idx="7">
                  <c:v>19.7</c:v>
                </c:pt>
                <c:pt idx="8">
                  <c:v>81.0</c:v>
                </c:pt>
                <c:pt idx="9">
                  <c:v>376.3</c:v>
                </c:pt>
                <c:pt idx="10">
                  <c:v>10733.3</c:v>
                </c:pt>
                <c:pt idx="11">
                  <c:v>603942.4</c:v>
                </c:pt>
                <c:pt idx="12">
                  <c:v>1.7040148E6</c:v>
                </c:pt>
                <c:pt idx="13">
                  <c:v>3.4086489E6</c:v>
                </c:pt>
                <c:pt idx="14">
                  <c:v>6.8128469E6</c:v>
                </c:pt>
                <c:pt idx="15">
                  <c:v>1.3626753E7</c:v>
                </c:pt>
                <c:pt idx="16">
                  <c:v>2.72654551E7</c:v>
                </c:pt>
                <c:pt idx="17">
                  <c:v>5.44952413E7</c:v>
                </c:pt>
                <c:pt idx="18">
                  <c:v>1.089963854E8</c:v>
                </c:pt>
                <c:pt idx="19">
                  <c:v>2.179998197E8</c:v>
                </c:pt>
                <c:pt idx="20">
                  <c:v>4.360941342E8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copy10_preON_16threads!$O$1</c:f>
              <c:strCache>
                <c:ptCount val="1"/>
                <c:pt idx="0">
                  <c:v>expected</c:v>
                </c:pt>
              </c:strCache>
            </c:strRef>
          </c:tx>
          <c:marker>
            <c:symbol val="none"/>
          </c:marker>
          <c:xVal>
            <c:numRef>
              <c:f>copy10_preON_16threads!$D$2:$D$22</c:f>
              <c:numCache>
                <c:formatCode>General</c:formatCode>
                <c:ptCount val="21"/>
                <c:pt idx="0">
                  <c:v>100.0</c:v>
                </c:pt>
                <c:pt idx="1">
                  <c:v>200.0</c:v>
                </c:pt>
                <c:pt idx="2">
                  <c:v>400.0</c:v>
                </c:pt>
                <c:pt idx="3">
                  <c:v>800.0</c:v>
                </c:pt>
                <c:pt idx="4">
                  <c:v>1600.0</c:v>
                </c:pt>
                <c:pt idx="5">
                  <c:v>3200.0</c:v>
                </c:pt>
                <c:pt idx="6">
                  <c:v>6400.0</c:v>
                </c:pt>
                <c:pt idx="7">
                  <c:v>12800.0</c:v>
                </c:pt>
                <c:pt idx="8">
                  <c:v>25600.0</c:v>
                </c:pt>
                <c:pt idx="9">
                  <c:v>51200.0</c:v>
                </c:pt>
                <c:pt idx="10">
                  <c:v>102400.0</c:v>
                </c:pt>
                <c:pt idx="11">
                  <c:v>204800.0</c:v>
                </c:pt>
                <c:pt idx="12">
                  <c:v>409600.0</c:v>
                </c:pt>
                <c:pt idx="13">
                  <c:v>819200.0</c:v>
                </c:pt>
                <c:pt idx="14">
                  <c:v>1.6384E6</c:v>
                </c:pt>
                <c:pt idx="15">
                  <c:v>3.2768E6</c:v>
                </c:pt>
                <c:pt idx="16">
                  <c:v>6.5566E6</c:v>
                </c:pt>
                <c:pt idx="17">
                  <c:v>1.31072E7</c:v>
                </c:pt>
                <c:pt idx="18">
                  <c:v>2.62144E7</c:v>
                </c:pt>
                <c:pt idx="19">
                  <c:v>5.24288E7</c:v>
                </c:pt>
                <c:pt idx="20">
                  <c:v>1.048576E8</c:v>
                </c:pt>
              </c:numCache>
            </c:numRef>
          </c:xVal>
          <c:yVal>
            <c:numRef>
              <c:f>copy10_preON_16threads!$O$2:$O$22</c:f>
              <c:numCache>
                <c:formatCode>General</c:formatCode>
                <c:ptCount val="21"/>
                <c:pt idx="0">
                  <c:v>400.0</c:v>
                </c:pt>
                <c:pt idx="1">
                  <c:v>800.0</c:v>
                </c:pt>
                <c:pt idx="2">
                  <c:v>1600.0</c:v>
                </c:pt>
                <c:pt idx="3">
                  <c:v>3200.0</c:v>
                </c:pt>
                <c:pt idx="4">
                  <c:v>6400.0</c:v>
                </c:pt>
                <c:pt idx="5">
                  <c:v>12800.0</c:v>
                </c:pt>
                <c:pt idx="6">
                  <c:v>25600.0</c:v>
                </c:pt>
                <c:pt idx="7">
                  <c:v>51200.0</c:v>
                </c:pt>
                <c:pt idx="8">
                  <c:v>102400.0</c:v>
                </c:pt>
                <c:pt idx="9">
                  <c:v>204800.0</c:v>
                </c:pt>
                <c:pt idx="10">
                  <c:v>409600.0</c:v>
                </c:pt>
                <c:pt idx="11">
                  <c:v>819200.0</c:v>
                </c:pt>
                <c:pt idx="12">
                  <c:v>1.6384E6</c:v>
                </c:pt>
                <c:pt idx="13">
                  <c:v>3.2768E6</c:v>
                </c:pt>
                <c:pt idx="14">
                  <c:v>6.5536E6</c:v>
                </c:pt>
                <c:pt idx="15">
                  <c:v>1.31072E7</c:v>
                </c:pt>
                <c:pt idx="16">
                  <c:v>2.62264E7</c:v>
                </c:pt>
                <c:pt idx="17">
                  <c:v>5.24288E7</c:v>
                </c:pt>
                <c:pt idx="18">
                  <c:v>1.048576E8</c:v>
                </c:pt>
                <c:pt idx="19">
                  <c:v>2.097152E8</c:v>
                </c:pt>
                <c:pt idx="20">
                  <c:v>4.194304E8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copy10_preON_16threads!$B$30</c:f>
              <c:strCache>
                <c:ptCount val="1"/>
                <c:pt idx="0">
                  <c:v>L1D</c:v>
                </c:pt>
              </c:strCache>
            </c:strRef>
          </c:tx>
          <c:marker>
            <c:symbol val="none"/>
          </c:marker>
          <c:xVal>
            <c:numRef>
              <c:f>copy10_preON_16threads!$B$31:$B$51</c:f>
              <c:numCache>
                <c:formatCode>General</c:formatCode>
                <c:ptCount val="21"/>
                <c:pt idx="0">
                  <c:v>4096.0</c:v>
                </c:pt>
                <c:pt idx="1">
                  <c:v>4096.0</c:v>
                </c:pt>
                <c:pt idx="2">
                  <c:v>4096.0</c:v>
                </c:pt>
                <c:pt idx="3">
                  <c:v>4096.0</c:v>
                </c:pt>
                <c:pt idx="4">
                  <c:v>4096.0</c:v>
                </c:pt>
                <c:pt idx="5">
                  <c:v>4096.0</c:v>
                </c:pt>
                <c:pt idx="6">
                  <c:v>4096.0</c:v>
                </c:pt>
                <c:pt idx="7">
                  <c:v>4096.0</c:v>
                </c:pt>
                <c:pt idx="8">
                  <c:v>4096.0</c:v>
                </c:pt>
                <c:pt idx="9">
                  <c:v>4096.0</c:v>
                </c:pt>
                <c:pt idx="10">
                  <c:v>4096.0</c:v>
                </c:pt>
                <c:pt idx="11">
                  <c:v>4096.0</c:v>
                </c:pt>
                <c:pt idx="12">
                  <c:v>4096.0</c:v>
                </c:pt>
                <c:pt idx="13">
                  <c:v>4096.0</c:v>
                </c:pt>
                <c:pt idx="14">
                  <c:v>4096.0</c:v>
                </c:pt>
                <c:pt idx="15">
                  <c:v>4096.0</c:v>
                </c:pt>
                <c:pt idx="16">
                  <c:v>4096.0</c:v>
                </c:pt>
                <c:pt idx="17">
                  <c:v>4096.0</c:v>
                </c:pt>
                <c:pt idx="18">
                  <c:v>4096.0</c:v>
                </c:pt>
                <c:pt idx="19">
                  <c:v>4096.0</c:v>
                </c:pt>
                <c:pt idx="20">
                  <c:v>4096.0</c:v>
                </c:pt>
              </c:numCache>
            </c:numRef>
          </c:xVal>
          <c:yVal>
            <c:numRef>
              <c:f>copy10_preON_16threads!$E$31:$E$41</c:f>
              <c:numCache>
                <c:formatCode>General</c:formatCode>
                <c:ptCount val="11"/>
                <c:pt idx="0">
                  <c:v>1.0</c:v>
                </c:pt>
                <c:pt idx="1">
                  <c:v>10.0</c:v>
                </c:pt>
                <c:pt idx="2">
                  <c:v>100.0</c:v>
                </c:pt>
                <c:pt idx="3">
                  <c:v>1000.0</c:v>
                </c:pt>
                <c:pt idx="4">
                  <c:v>10000.0</c:v>
                </c:pt>
                <c:pt idx="5">
                  <c:v>100000.0</c:v>
                </c:pt>
                <c:pt idx="6">
                  <c:v>1.0E6</c:v>
                </c:pt>
                <c:pt idx="7">
                  <c:v>1.0E7</c:v>
                </c:pt>
                <c:pt idx="8">
                  <c:v>1.0E8</c:v>
                </c:pt>
                <c:pt idx="9">
                  <c:v>1.0E9</c:v>
                </c:pt>
                <c:pt idx="10">
                  <c:v>1.0E10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copy10_preON_16threads!$C$30</c:f>
              <c:strCache>
                <c:ptCount val="1"/>
                <c:pt idx="0">
                  <c:v>L2</c:v>
                </c:pt>
              </c:strCache>
            </c:strRef>
          </c:tx>
          <c:marker>
            <c:symbol val="none"/>
          </c:marker>
          <c:xVal>
            <c:numRef>
              <c:f>copy10_preON_16threads!$C$31:$C$51</c:f>
              <c:numCache>
                <c:formatCode>General</c:formatCode>
                <c:ptCount val="21"/>
                <c:pt idx="0">
                  <c:v>32768.0</c:v>
                </c:pt>
                <c:pt idx="1">
                  <c:v>32768.0</c:v>
                </c:pt>
                <c:pt idx="2">
                  <c:v>32768.0</c:v>
                </c:pt>
                <c:pt idx="3">
                  <c:v>32768.0</c:v>
                </c:pt>
                <c:pt idx="4">
                  <c:v>32768.0</c:v>
                </c:pt>
                <c:pt idx="5">
                  <c:v>32768.0</c:v>
                </c:pt>
                <c:pt idx="6">
                  <c:v>32768.0</c:v>
                </c:pt>
                <c:pt idx="7">
                  <c:v>32768.0</c:v>
                </c:pt>
                <c:pt idx="8">
                  <c:v>32768.0</c:v>
                </c:pt>
                <c:pt idx="9">
                  <c:v>32768.0</c:v>
                </c:pt>
                <c:pt idx="10">
                  <c:v>32768.0</c:v>
                </c:pt>
                <c:pt idx="11">
                  <c:v>32768.0</c:v>
                </c:pt>
                <c:pt idx="12">
                  <c:v>32768.0</c:v>
                </c:pt>
                <c:pt idx="13">
                  <c:v>32768.0</c:v>
                </c:pt>
                <c:pt idx="14">
                  <c:v>32768.0</c:v>
                </c:pt>
                <c:pt idx="15">
                  <c:v>32768.0</c:v>
                </c:pt>
                <c:pt idx="16">
                  <c:v>32768.0</c:v>
                </c:pt>
                <c:pt idx="17">
                  <c:v>32768.0</c:v>
                </c:pt>
                <c:pt idx="18">
                  <c:v>32768.0</c:v>
                </c:pt>
                <c:pt idx="19">
                  <c:v>32768.0</c:v>
                </c:pt>
                <c:pt idx="20">
                  <c:v>32768.0</c:v>
                </c:pt>
              </c:numCache>
            </c:numRef>
          </c:xVal>
          <c:yVal>
            <c:numRef>
              <c:f>copy10_preON_16threads!$E$31:$E$41</c:f>
              <c:numCache>
                <c:formatCode>General</c:formatCode>
                <c:ptCount val="11"/>
                <c:pt idx="0">
                  <c:v>1.0</c:v>
                </c:pt>
                <c:pt idx="1">
                  <c:v>10.0</c:v>
                </c:pt>
                <c:pt idx="2">
                  <c:v>100.0</c:v>
                </c:pt>
                <c:pt idx="3">
                  <c:v>1000.0</c:v>
                </c:pt>
                <c:pt idx="4">
                  <c:v>10000.0</c:v>
                </c:pt>
                <c:pt idx="5">
                  <c:v>100000.0</c:v>
                </c:pt>
                <c:pt idx="6">
                  <c:v>1.0E6</c:v>
                </c:pt>
                <c:pt idx="7">
                  <c:v>1.0E7</c:v>
                </c:pt>
                <c:pt idx="8">
                  <c:v>1.0E8</c:v>
                </c:pt>
                <c:pt idx="9">
                  <c:v>1.0E9</c:v>
                </c:pt>
                <c:pt idx="10">
                  <c:v>1.0E10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copy10_preON_16threads!$D$30</c:f>
              <c:strCache>
                <c:ptCount val="1"/>
                <c:pt idx="0">
                  <c:v>L3</c:v>
                </c:pt>
              </c:strCache>
            </c:strRef>
          </c:tx>
          <c:marker>
            <c:symbol val="none"/>
          </c:marker>
          <c:xVal>
            <c:numRef>
              <c:f>copy10_preON_16threads!$D$31:$D$51</c:f>
              <c:numCache>
                <c:formatCode>General</c:formatCode>
                <c:ptCount val="21"/>
                <c:pt idx="0">
                  <c:v>327680.0</c:v>
                </c:pt>
                <c:pt idx="1">
                  <c:v>327680.0</c:v>
                </c:pt>
                <c:pt idx="2">
                  <c:v>327680.0</c:v>
                </c:pt>
                <c:pt idx="3">
                  <c:v>327680.0</c:v>
                </c:pt>
                <c:pt idx="4">
                  <c:v>327680.0</c:v>
                </c:pt>
                <c:pt idx="5">
                  <c:v>327680.0</c:v>
                </c:pt>
                <c:pt idx="6">
                  <c:v>327680.0</c:v>
                </c:pt>
                <c:pt idx="7">
                  <c:v>327680.0</c:v>
                </c:pt>
                <c:pt idx="8">
                  <c:v>327680.0</c:v>
                </c:pt>
                <c:pt idx="9">
                  <c:v>327680.0</c:v>
                </c:pt>
                <c:pt idx="10">
                  <c:v>327680.0</c:v>
                </c:pt>
                <c:pt idx="11">
                  <c:v>327680.0</c:v>
                </c:pt>
                <c:pt idx="12">
                  <c:v>327680.0</c:v>
                </c:pt>
                <c:pt idx="13">
                  <c:v>327680.0</c:v>
                </c:pt>
                <c:pt idx="14">
                  <c:v>327680.0</c:v>
                </c:pt>
                <c:pt idx="15">
                  <c:v>327680.0</c:v>
                </c:pt>
                <c:pt idx="16">
                  <c:v>327680.0</c:v>
                </c:pt>
                <c:pt idx="17">
                  <c:v>327680.0</c:v>
                </c:pt>
                <c:pt idx="18">
                  <c:v>327680.0</c:v>
                </c:pt>
                <c:pt idx="19">
                  <c:v>327680.0</c:v>
                </c:pt>
                <c:pt idx="20">
                  <c:v>327680.0</c:v>
                </c:pt>
              </c:numCache>
            </c:numRef>
          </c:xVal>
          <c:yVal>
            <c:numRef>
              <c:f>copy10_preON_16threads!$E$31:$E$41</c:f>
              <c:numCache>
                <c:formatCode>General</c:formatCode>
                <c:ptCount val="11"/>
                <c:pt idx="0">
                  <c:v>1.0</c:v>
                </c:pt>
                <c:pt idx="1">
                  <c:v>10.0</c:v>
                </c:pt>
                <c:pt idx="2">
                  <c:v>100.0</c:v>
                </c:pt>
                <c:pt idx="3">
                  <c:v>1000.0</c:v>
                </c:pt>
                <c:pt idx="4">
                  <c:v>10000.0</c:v>
                </c:pt>
                <c:pt idx="5">
                  <c:v>100000.0</c:v>
                </c:pt>
                <c:pt idx="6">
                  <c:v>1.0E6</c:v>
                </c:pt>
                <c:pt idx="7">
                  <c:v>1.0E7</c:v>
                </c:pt>
                <c:pt idx="8">
                  <c:v>1.0E8</c:v>
                </c:pt>
                <c:pt idx="9">
                  <c:v>1.0E9</c:v>
                </c:pt>
                <c:pt idx="10">
                  <c:v>1.0E10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5644920"/>
        <c:axId val="2125647816"/>
      </c:scatterChart>
      <c:valAx>
        <c:axId val="2125644920"/>
        <c:scaling>
          <c:logBase val="10.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5647816"/>
        <c:crosses val="autoZero"/>
        <c:crossBetween val="midCat"/>
      </c:valAx>
      <c:valAx>
        <c:axId val="2125647816"/>
        <c:scaling>
          <c:logBase val="10.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56449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Sheet4!$O$1</c:f>
              <c:strCache>
                <c:ptCount val="1"/>
                <c:pt idx="0">
                  <c:v>Power</c:v>
                </c:pt>
              </c:strCache>
            </c:strRef>
          </c:tx>
          <c:marker>
            <c:symbol val="diamond"/>
            <c:size val="5"/>
          </c:marker>
          <c:xVal>
            <c:numRef>
              <c:f>Sheet4!$E$2:$E$22</c:f>
              <c:numCache>
                <c:formatCode>General</c:formatCode>
                <c:ptCount val="21"/>
                <c:pt idx="0">
                  <c:v>25.0</c:v>
                </c:pt>
                <c:pt idx="1">
                  <c:v>50.0</c:v>
                </c:pt>
                <c:pt idx="2">
                  <c:v>100.0</c:v>
                </c:pt>
                <c:pt idx="3">
                  <c:v>200.0</c:v>
                </c:pt>
                <c:pt idx="4">
                  <c:v>400.0</c:v>
                </c:pt>
                <c:pt idx="5">
                  <c:v>800.0</c:v>
                </c:pt>
                <c:pt idx="6">
                  <c:v>1600.0</c:v>
                </c:pt>
                <c:pt idx="7">
                  <c:v>3200.0</c:v>
                </c:pt>
                <c:pt idx="8">
                  <c:v>6400.0</c:v>
                </c:pt>
                <c:pt idx="9">
                  <c:v>12800.0</c:v>
                </c:pt>
                <c:pt idx="10">
                  <c:v>25600.0</c:v>
                </c:pt>
                <c:pt idx="11">
                  <c:v>51200.0</c:v>
                </c:pt>
                <c:pt idx="12">
                  <c:v>102400.0</c:v>
                </c:pt>
                <c:pt idx="13">
                  <c:v>204800.0</c:v>
                </c:pt>
                <c:pt idx="14">
                  <c:v>409600.0</c:v>
                </c:pt>
                <c:pt idx="15">
                  <c:v>819200.0</c:v>
                </c:pt>
                <c:pt idx="16">
                  <c:v>1.63915E6</c:v>
                </c:pt>
                <c:pt idx="17">
                  <c:v>3.2768E6</c:v>
                </c:pt>
                <c:pt idx="18">
                  <c:v>6.5536E6</c:v>
                </c:pt>
                <c:pt idx="19">
                  <c:v>1.31072E7</c:v>
                </c:pt>
                <c:pt idx="20">
                  <c:v>2.62144E7</c:v>
                </c:pt>
              </c:numCache>
            </c:numRef>
          </c:xVal>
          <c:yVal>
            <c:numRef>
              <c:f>Sheet4!$O$2:$O$22</c:f>
              <c:numCache>
                <c:formatCode>General</c:formatCode>
                <c:ptCount val="21"/>
                <c:pt idx="0">
                  <c:v>202.05</c:v>
                </c:pt>
                <c:pt idx="1">
                  <c:v>183.713333333</c:v>
                </c:pt>
                <c:pt idx="2">
                  <c:v>187.821428571</c:v>
                </c:pt>
                <c:pt idx="3">
                  <c:v>198.782352941</c:v>
                </c:pt>
                <c:pt idx="4">
                  <c:v>204.964285714</c:v>
                </c:pt>
                <c:pt idx="5">
                  <c:v>221.073333333</c:v>
                </c:pt>
                <c:pt idx="6">
                  <c:v>221.364285714</c:v>
                </c:pt>
                <c:pt idx="7">
                  <c:v>220.528571429</c:v>
                </c:pt>
                <c:pt idx="8">
                  <c:v>223.3</c:v>
                </c:pt>
                <c:pt idx="9">
                  <c:v>226.109090909</c:v>
                </c:pt>
                <c:pt idx="10">
                  <c:v>225.525</c:v>
                </c:pt>
                <c:pt idx="11">
                  <c:v>309.25</c:v>
                </c:pt>
                <c:pt idx="12">
                  <c:v>306.533333333</c:v>
                </c:pt>
                <c:pt idx="13">
                  <c:v>308.458823529</c:v>
                </c:pt>
                <c:pt idx="14">
                  <c:v>308.855555556</c:v>
                </c:pt>
                <c:pt idx="15">
                  <c:v>308.611764706</c:v>
                </c:pt>
                <c:pt idx="16">
                  <c:v>314.7</c:v>
                </c:pt>
                <c:pt idx="17">
                  <c:v>306.983333333</c:v>
                </c:pt>
                <c:pt idx="18">
                  <c:v>310.905882353</c:v>
                </c:pt>
                <c:pt idx="19">
                  <c:v>311.323529412</c:v>
                </c:pt>
                <c:pt idx="20">
                  <c:v>316.123529412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Sheet4!$B$26</c:f>
              <c:strCache>
                <c:ptCount val="1"/>
                <c:pt idx="0">
                  <c:v>L1D</c:v>
                </c:pt>
              </c:strCache>
            </c:strRef>
          </c:tx>
          <c:marker>
            <c:symbol val="none"/>
          </c:marker>
          <c:xVal>
            <c:numRef>
              <c:f>Sheet4!$B$27:$B$47</c:f>
              <c:numCache>
                <c:formatCode>General</c:formatCode>
                <c:ptCount val="21"/>
                <c:pt idx="0">
                  <c:v>512.0</c:v>
                </c:pt>
                <c:pt idx="1">
                  <c:v>512.0</c:v>
                </c:pt>
                <c:pt idx="2">
                  <c:v>512.0</c:v>
                </c:pt>
                <c:pt idx="3">
                  <c:v>512.0</c:v>
                </c:pt>
                <c:pt idx="4">
                  <c:v>512.0</c:v>
                </c:pt>
                <c:pt idx="5">
                  <c:v>512.0</c:v>
                </c:pt>
                <c:pt idx="6">
                  <c:v>512.0</c:v>
                </c:pt>
                <c:pt idx="7">
                  <c:v>512.0</c:v>
                </c:pt>
                <c:pt idx="8">
                  <c:v>512.0</c:v>
                </c:pt>
                <c:pt idx="9">
                  <c:v>512.0</c:v>
                </c:pt>
                <c:pt idx="10">
                  <c:v>512.0</c:v>
                </c:pt>
                <c:pt idx="11">
                  <c:v>512.0</c:v>
                </c:pt>
                <c:pt idx="12">
                  <c:v>512.0</c:v>
                </c:pt>
                <c:pt idx="13">
                  <c:v>512.0</c:v>
                </c:pt>
                <c:pt idx="14">
                  <c:v>512.0</c:v>
                </c:pt>
                <c:pt idx="15">
                  <c:v>512.0</c:v>
                </c:pt>
                <c:pt idx="16">
                  <c:v>512.0</c:v>
                </c:pt>
                <c:pt idx="17">
                  <c:v>512.0</c:v>
                </c:pt>
                <c:pt idx="18">
                  <c:v>512.0</c:v>
                </c:pt>
                <c:pt idx="19">
                  <c:v>512.0</c:v>
                </c:pt>
                <c:pt idx="20">
                  <c:v>512.0</c:v>
                </c:pt>
              </c:numCache>
            </c:numRef>
          </c:xVal>
          <c:yVal>
            <c:numRef>
              <c:f>Sheet4!$E$27:$E$37</c:f>
              <c:numCache>
                <c:formatCode>General</c:formatCode>
                <c:ptCount val="11"/>
                <c:pt idx="0">
                  <c:v>1.0</c:v>
                </c:pt>
                <c:pt idx="1">
                  <c:v>10.0</c:v>
                </c:pt>
                <c:pt idx="2">
                  <c:v>100.0</c:v>
                </c:pt>
                <c:pt idx="3">
                  <c:v>150.0</c:v>
                </c:pt>
                <c:pt idx="4">
                  <c:v>300.0</c:v>
                </c:pt>
                <c:pt idx="5">
                  <c:v>300.0</c:v>
                </c:pt>
                <c:pt idx="6">
                  <c:v>300.0</c:v>
                </c:pt>
                <c:pt idx="7">
                  <c:v>350.0</c:v>
                </c:pt>
                <c:pt idx="8">
                  <c:v>350.0</c:v>
                </c:pt>
                <c:pt idx="9">
                  <c:v>350.0</c:v>
                </c:pt>
                <c:pt idx="10">
                  <c:v>350.0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Sheet4!$C$26</c:f>
              <c:strCache>
                <c:ptCount val="1"/>
                <c:pt idx="0">
                  <c:v>L2</c:v>
                </c:pt>
              </c:strCache>
            </c:strRef>
          </c:tx>
          <c:marker>
            <c:symbol val="none"/>
          </c:marker>
          <c:xVal>
            <c:numRef>
              <c:f>Sheet4!$C$27:$C$47</c:f>
              <c:numCache>
                <c:formatCode>General</c:formatCode>
                <c:ptCount val="21"/>
                <c:pt idx="0">
                  <c:v>4096.0</c:v>
                </c:pt>
                <c:pt idx="1">
                  <c:v>4096.0</c:v>
                </c:pt>
                <c:pt idx="2">
                  <c:v>4096.0</c:v>
                </c:pt>
                <c:pt idx="3">
                  <c:v>4096.0</c:v>
                </c:pt>
                <c:pt idx="4">
                  <c:v>4096.0</c:v>
                </c:pt>
                <c:pt idx="5">
                  <c:v>4096.0</c:v>
                </c:pt>
                <c:pt idx="6">
                  <c:v>4096.0</c:v>
                </c:pt>
                <c:pt idx="7">
                  <c:v>4096.0</c:v>
                </c:pt>
                <c:pt idx="8">
                  <c:v>4096.0</c:v>
                </c:pt>
                <c:pt idx="9">
                  <c:v>4096.0</c:v>
                </c:pt>
                <c:pt idx="10">
                  <c:v>4096.0</c:v>
                </c:pt>
                <c:pt idx="11">
                  <c:v>4096.0</c:v>
                </c:pt>
                <c:pt idx="12">
                  <c:v>4096.0</c:v>
                </c:pt>
                <c:pt idx="13">
                  <c:v>4096.0</c:v>
                </c:pt>
                <c:pt idx="14">
                  <c:v>4096.0</c:v>
                </c:pt>
                <c:pt idx="15">
                  <c:v>4096.0</c:v>
                </c:pt>
                <c:pt idx="16">
                  <c:v>4096.0</c:v>
                </c:pt>
                <c:pt idx="17">
                  <c:v>4096.0</c:v>
                </c:pt>
                <c:pt idx="18">
                  <c:v>4096.0</c:v>
                </c:pt>
                <c:pt idx="19">
                  <c:v>4096.0</c:v>
                </c:pt>
                <c:pt idx="20">
                  <c:v>4096.0</c:v>
                </c:pt>
              </c:numCache>
            </c:numRef>
          </c:xVal>
          <c:yVal>
            <c:numRef>
              <c:f>Sheet4!$E$27:$E$37</c:f>
              <c:numCache>
                <c:formatCode>General</c:formatCode>
                <c:ptCount val="11"/>
                <c:pt idx="0">
                  <c:v>1.0</c:v>
                </c:pt>
                <c:pt idx="1">
                  <c:v>10.0</c:v>
                </c:pt>
                <c:pt idx="2">
                  <c:v>100.0</c:v>
                </c:pt>
                <c:pt idx="3">
                  <c:v>150.0</c:v>
                </c:pt>
                <c:pt idx="4">
                  <c:v>300.0</c:v>
                </c:pt>
                <c:pt idx="5">
                  <c:v>300.0</c:v>
                </c:pt>
                <c:pt idx="6">
                  <c:v>300.0</c:v>
                </c:pt>
                <c:pt idx="7">
                  <c:v>350.0</c:v>
                </c:pt>
                <c:pt idx="8">
                  <c:v>350.0</c:v>
                </c:pt>
                <c:pt idx="9">
                  <c:v>350.0</c:v>
                </c:pt>
                <c:pt idx="10">
                  <c:v>350.0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Sheet4!$D$26</c:f>
              <c:strCache>
                <c:ptCount val="1"/>
                <c:pt idx="0">
                  <c:v>L3</c:v>
                </c:pt>
              </c:strCache>
            </c:strRef>
          </c:tx>
          <c:marker>
            <c:symbol val="none"/>
          </c:marker>
          <c:xVal>
            <c:numRef>
              <c:f>Sheet4!$D$27:$D$47</c:f>
              <c:numCache>
                <c:formatCode>General</c:formatCode>
                <c:ptCount val="21"/>
                <c:pt idx="0">
                  <c:v>40960.0</c:v>
                </c:pt>
                <c:pt idx="1">
                  <c:v>40960.0</c:v>
                </c:pt>
                <c:pt idx="2">
                  <c:v>40960.0</c:v>
                </c:pt>
                <c:pt idx="3">
                  <c:v>40960.0</c:v>
                </c:pt>
                <c:pt idx="4">
                  <c:v>40960.0</c:v>
                </c:pt>
                <c:pt idx="5">
                  <c:v>40960.0</c:v>
                </c:pt>
                <c:pt idx="6">
                  <c:v>40960.0</c:v>
                </c:pt>
                <c:pt idx="7">
                  <c:v>40960.0</c:v>
                </c:pt>
                <c:pt idx="8">
                  <c:v>40960.0</c:v>
                </c:pt>
                <c:pt idx="9">
                  <c:v>40960.0</c:v>
                </c:pt>
                <c:pt idx="10">
                  <c:v>40960.0</c:v>
                </c:pt>
                <c:pt idx="11">
                  <c:v>40960.0</c:v>
                </c:pt>
                <c:pt idx="12">
                  <c:v>40960.0</c:v>
                </c:pt>
                <c:pt idx="13">
                  <c:v>40960.0</c:v>
                </c:pt>
                <c:pt idx="14">
                  <c:v>40960.0</c:v>
                </c:pt>
                <c:pt idx="15">
                  <c:v>40960.0</c:v>
                </c:pt>
                <c:pt idx="16">
                  <c:v>40960.0</c:v>
                </c:pt>
                <c:pt idx="17">
                  <c:v>40960.0</c:v>
                </c:pt>
                <c:pt idx="18">
                  <c:v>40960.0</c:v>
                </c:pt>
                <c:pt idx="19">
                  <c:v>40960.0</c:v>
                </c:pt>
                <c:pt idx="20">
                  <c:v>40960.0</c:v>
                </c:pt>
              </c:numCache>
            </c:numRef>
          </c:xVal>
          <c:yVal>
            <c:numRef>
              <c:f>Sheet4!$E$27:$E$37</c:f>
              <c:numCache>
                <c:formatCode>General</c:formatCode>
                <c:ptCount val="11"/>
                <c:pt idx="0">
                  <c:v>1.0</c:v>
                </c:pt>
                <c:pt idx="1">
                  <c:v>10.0</c:v>
                </c:pt>
                <c:pt idx="2">
                  <c:v>100.0</c:v>
                </c:pt>
                <c:pt idx="3">
                  <c:v>150.0</c:v>
                </c:pt>
                <c:pt idx="4">
                  <c:v>300.0</c:v>
                </c:pt>
                <c:pt idx="5">
                  <c:v>300.0</c:v>
                </c:pt>
                <c:pt idx="6">
                  <c:v>300.0</c:v>
                </c:pt>
                <c:pt idx="7">
                  <c:v>350.0</c:v>
                </c:pt>
                <c:pt idx="8">
                  <c:v>350.0</c:v>
                </c:pt>
                <c:pt idx="9">
                  <c:v>350.0</c:v>
                </c:pt>
                <c:pt idx="10">
                  <c:v>350.0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5689320"/>
        <c:axId val="2125692456"/>
      </c:scatterChart>
      <c:valAx>
        <c:axId val="2125689320"/>
        <c:scaling>
          <c:logBase val="10.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5692456"/>
        <c:crosses val="autoZero"/>
        <c:crossBetween val="midCat"/>
      </c:valAx>
      <c:valAx>
        <c:axId val="2125692456"/>
        <c:scaling>
          <c:orientation val="minMax"/>
          <c:max val="350.0"/>
          <c:min val="15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56893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622300</xdr:colOff>
      <xdr:row>3</xdr:row>
      <xdr:rowOff>12700</xdr:rowOff>
    </xdr:from>
    <xdr:to>
      <xdr:col>18</xdr:col>
      <xdr:colOff>317500</xdr:colOff>
      <xdr:row>35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622300</xdr:colOff>
      <xdr:row>3</xdr:row>
      <xdr:rowOff>12700</xdr:rowOff>
    </xdr:from>
    <xdr:to>
      <xdr:col>18</xdr:col>
      <xdr:colOff>317500</xdr:colOff>
      <xdr:row>35</xdr:row>
      <xdr:rowOff>127000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12700</xdr:colOff>
      <xdr:row>1</xdr:row>
      <xdr:rowOff>12700</xdr:rowOff>
    </xdr:from>
    <xdr:to>
      <xdr:col>18</xdr:col>
      <xdr:colOff>12700</xdr:colOff>
      <xdr:row>32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469900</xdr:colOff>
      <xdr:row>1</xdr:row>
      <xdr:rowOff>114300</xdr:rowOff>
    </xdr:from>
    <xdr:to>
      <xdr:col>17</xdr:col>
      <xdr:colOff>495300</xdr:colOff>
      <xdr:row>32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400050</xdr:colOff>
      <xdr:row>10</xdr:row>
      <xdr:rowOff>44450</xdr:rowOff>
    </xdr:from>
    <xdr:to>
      <xdr:col>20</xdr:col>
      <xdr:colOff>571500</xdr:colOff>
      <xdr:row>45</xdr:row>
      <xdr:rowOff>50800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</xdr:colOff>
      <xdr:row>12</xdr:row>
      <xdr:rowOff>184150</xdr:rowOff>
    </xdr:from>
    <xdr:to>
      <xdr:col>20</xdr:col>
      <xdr:colOff>241300</xdr:colOff>
      <xdr:row>50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31750</xdr:colOff>
      <xdr:row>12</xdr:row>
      <xdr:rowOff>19050</xdr:rowOff>
    </xdr:from>
    <xdr:to>
      <xdr:col>20</xdr:col>
      <xdr:colOff>635000</xdr:colOff>
      <xdr:row>47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146050</xdr:colOff>
      <xdr:row>15</xdr:row>
      <xdr:rowOff>171450</xdr:rowOff>
    </xdr:from>
    <xdr:to>
      <xdr:col>17</xdr:col>
      <xdr:colOff>749300</xdr:colOff>
      <xdr:row>45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workbookViewId="0">
      <selection activeCell="C41" sqref="C41"/>
    </sheetView>
  </sheetViews>
  <sheetFormatPr baseColWidth="10" defaultRowHeight="15" x14ac:dyDescent="0"/>
  <cols>
    <col min="3" max="4" width="41.33203125" customWidth="1"/>
    <col min="5" max="5" width="98.6640625" style="1" customWidth="1"/>
    <col min="6" max="6" width="41.33203125" customWidth="1"/>
  </cols>
  <sheetData>
    <row r="1" spans="1:5">
      <c r="A1" t="s">
        <v>0</v>
      </c>
      <c r="B1" t="s">
        <v>1</v>
      </c>
      <c r="C1" t="s">
        <v>2</v>
      </c>
      <c r="E1" s="1" t="s">
        <v>40</v>
      </c>
    </row>
    <row r="2" spans="1:5">
      <c r="A2" t="s">
        <v>3</v>
      </c>
      <c r="B2" t="s">
        <v>4</v>
      </c>
      <c r="C2" t="s">
        <v>11</v>
      </c>
    </row>
    <row r="3" spans="1:5">
      <c r="A3" t="s">
        <v>72</v>
      </c>
      <c r="B3" t="s">
        <v>6</v>
      </c>
      <c r="C3" t="s">
        <v>12</v>
      </c>
    </row>
    <row r="4" spans="1:5">
      <c r="B4" t="s">
        <v>5</v>
      </c>
      <c r="C4" t="s">
        <v>13</v>
      </c>
      <c r="D4" t="s">
        <v>23</v>
      </c>
      <c r="E4" s="1" t="s">
        <v>41</v>
      </c>
    </row>
    <row r="5" spans="1:5">
      <c r="B5" t="s">
        <v>7</v>
      </c>
      <c r="C5" t="s">
        <v>14</v>
      </c>
    </row>
    <row r="6" spans="1:5">
      <c r="A6" t="s">
        <v>72</v>
      </c>
      <c r="B6" t="s">
        <v>8</v>
      </c>
      <c r="C6" t="s">
        <v>15</v>
      </c>
    </row>
    <row r="7" spans="1:5">
      <c r="B7" t="s">
        <v>9</v>
      </c>
      <c r="C7" t="s">
        <v>16</v>
      </c>
      <c r="D7" t="s">
        <v>24</v>
      </c>
      <c r="E7" s="1" t="s">
        <v>41</v>
      </c>
    </row>
    <row r="8" spans="1:5">
      <c r="B8" t="s">
        <v>10</v>
      </c>
      <c r="C8" t="s">
        <v>17</v>
      </c>
    </row>
    <row r="9" spans="1:5">
      <c r="A9" t="s">
        <v>72</v>
      </c>
      <c r="B9" t="s">
        <v>18</v>
      </c>
      <c r="C9" t="s">
        <v>19</v>
      </c>
    </row>
    <row r="10" spans="1:5">
      <c r="B10" t="s">
        <v>20</v>
      </c>
      <c r="C10" t="s">
        <v>21</v>
      </c>
      <c r="D10" t="s">
        <v>25</v>
      </c>
    </row>
    <row r="11" spans="1:5">
      <c r="B11" t="s">
        <v>26</v>
      </c>
      <c r="C11" t="s">
        <v>61</v>
      </c>
    </row>
    <row r="12" spans="1:5">
      <c r="A12" t="s">
        <v>72</v>
      </c>
      <c r="B12" t="s">
        <v>27</v>
      </c>
      <c r="C12" t="s">
        <v>62</v>
      </c>
    </row>
    <row r="13" spans="1:5">
      <c r="B13" t="s">
        <v>28</v>
      </c>
      <c r="C13" t="s">
        <v>63</v>
      </c>
      <c r="D13" t="s">
        <v>29</v>
      </c>
    </row>
    <row r="15" spans="1:5">
      <c r="A15" t="s">
        <v>30</v>
      </c>
      <c r="B15" t="s">
        <v>4</v>
      </c>
      <c r="C15" t="s">
        <v>31</v>
      </c>
      <c r="E15" s="1" t="s">
        <v>42</v>
      </c>
    </row>
    <row r="16" spans="1:5">
      <c r="B16" t="s">
        <v>7</v>
      </c>
      <c r="C16" t="s">
        <v>32</v>
      </c>
      <c r="E16" s="1" t="s">
        <v>43</v>
      </c>
    </row>
    <row r="17" spans="1:5">
      <c r="B17" t="s">
        <v>8</v>
      </c>
      <c r="C17" t="s">
        <v>33</v>
      </c>
      <c r="E17" s="1" t="s">
        <v>44</v>
      </c>
    </row>
    <row r="18" spans="1:5">
      <c r="B18" t="s">
        <v>34</v>
      </c>
      <c r="C18" t="s">
        <v>35</v>
      </c>
      <c r="E18" s="1" t="s">
        <v>45</v>
      </c>
    </row>
    <row r="20" spans="1:5">
      <c r="A20" t="s">
        <v>36</v>
      </c>
      <c r="B20" t="s">
        <v>4</v>
      </c>
      <c r="C20" t="s">
        <v>37</v>
      </c>
      <c r="D20" t="s">
        <v>59</v>
      </c>
      <c r="E20" s="1" t="s">
        <v>38</v>
      </c>
    </row>
    <row r="21" spans="1:5">
      <c r="B21" t="s">
        <v>6</v>
      </c>
      <c r="C21" t="s">
        <v>60</v>
      </c>
      <c r="D21" t="s">
        <v>59</v>
      </c>
      <c r="E21" s="1" t="s">
        <v>46</v>
      </c>
    </row>
    <row r="22" spans="1:5">
      <c r="B22" t="s">
        <v>10</v>
      </c>
      <c r="C22" t="s">
        <v>39</v>
      </c>
      <c r="E22" s="1" t="s">
        <v>47</v>
      </c>
    </row>
    <row r="23" spans="1:5">
      <c r="B23" t="s">
        <v>8</v>
      </c>
      <c r="C23" t="s">
        <v>57</v>
      </c>
      <c r="E23" s="1" t="s">
        <v>58</v>
      </c>
    </row>
    <row r="27" spans="1:5">
      <c r="A27" t="s">
        <v>48</v>
      </c>
      <c r="B27" t="s">
        <v>4</v>
      </c>
      <c r="C27" t="s">
        <v>51</v>
      </c>
      <c r="E27" s="1" t="s">
        <v>54</v>
      </c>
    </row>
    <row r="28" spans="1:5">
      <c r="B28" t="s">
        <v>6</v>
      </c>
      <c r="C28" t="s">
        <v>52</v>
      </c>
      <c r="E28" s="1" t="s">
        <v>55</v>
      </c>
    </row>
    <row r="29" spans="1:5">
      <c r="B29" t="s">
        <v>7</v>
      </c>
      <c r="C29" t="s">
        <v>53</v>
      </c>
    </row>
    <row r="30" spans="1:5">
      <c r="B30" t="s">
        <v>49</v>
      </c>
      <c r="C30" t="s">
        <v>50</v>
      </c>
      <c r="E30" s="1" t="s">
        <v>56</v>
      </c>
    </row>
    <row r="32" spans="1:5">
      <c r="A32" t="s">
        <v>64</v>
      </c>
      <c r="B32" t="s">
        <v>5</v>
      </c>
      <c r="C32" t="s">
        <v>65</v>
      </c>
      <c r="E32" s="1" t="s">
        <v>68</v>
      </c>
    </row>
    <row r="33" spans="1:3">
      <c r="B33" t="s">
        <v>66</v>
      </c>
      <c r="C33" t="s">
        <v>67</v>
      </c>
    </row>
    <row r="35" spans="1:3">
      <c r="A35" t="s">
        <v>77</v>
      </c>
      <c r="B35" t="s">
        <v>78</v>
      </c>
      <c r="C35" t="s">
        <v>79</v>
      </c>
    </row>
    <row r="37" spans="1:3">
      <c r="A37" t="s">
        <v>80</v>
      </c>
      <c r="B37" t="s">
        <v>4</v>
      </c>
      <c r="C37" t="s">
        <v>74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workbookViewId="0">
      <selection activeCell="E31" sqref="E31"/>
    </sheetView>
  </sheetViews>
  <sheetFormatPr baseColWidth="10" defaultRowHeight="15" x14ac:dyDescent="0"/>
  <sheetData>
    <row r="1" spans="1:16">
      <c r="A1" t="s">
        <v>219</v>
      </c>
      <c r="B1" t="s">
        <v>220</v>
      </c>
      <c r="C1">
        <v>1073741824</v>
      </c>
      <c r="D1">
        <v>100</v>
      </c>
      <c r="E1">
        <v>100</v>
      </c>
      <c r="F1">
        <v>3</v>
      </c>
      <c r="G1">
        <v>0</v>
      </c>
      <c r="H1">
        <v>0</v>
      </c>
      <c r="I1">
        <v>0</v>
      </c>
      <c r="J1">
        <v>400.00060999999999</v>
      </c>
      <c r="K1">
        <v>1.372E-3</v>
      </c>
      <c r="L1">
        <v>2.055E-3</v>
      </c>
      <c r="M1">
        <v>2.5099999999999998E-4</v>
      </c>
      <c r="N1">
        <v>189.12727272699999</v>
      </c>
      <c r="O1">
        <v>0.12856486930700001</v>
      </c>
      <c r="P1">
        <v>11</v>
      </c>
    </row>
    <row r="2" spans="1:16">
      <c r="A2" t="s">
        <v>221</v>
      </c>
      <c r="B2" t="s">
        <v>222</v>
      </c>
      <c r="C2">
        <v>536870912</v>
      </c>
      <c r="D2">
        <v>200</v>
      </c>
      <c r="E2">
        <v>200</v>
      </c>
      <c r="F2">
        <v>3</v>
      </c>
      <c r="G2">
        <v>0</v>
      </c>
      <c r="H2">
        <v>9.9999999999999995E-7</v>
      </c>
      <c r="I2">
        <v>0</v>
      </c>
      <c r="J2">
        <v>800.00121899999999</v>
      </c>
      <c r="K2">
        <v>2.5010000000000002E-3</v>
      </c>
      <c r="L2">
        <v>3.8779999999999999E-3</v>
      </c>
      <c r="M2">
        <v>4.9700000000000005E-4</v>
      </c>
      <c r="N2">
        <v>189.07499999999999</v>
      </c>
      <c r="O2">
        <v>3.3399413667500002</v>
      </c>
      <c r="P2">
        <v>12</v>
      </c>
    </row>
    <row r="3" spans="1:16">
      <c r="A3" t="s">
        <v>223</v>
      </c>
      <c r="B3" t="s">
        <v>224</v>
      </c>
      <c r="C3">
        <v>268435456</v>
      </c>
      <c r="D3">
        <v>400</v>
      </c>
      <c r="E3">
        <v>400</v>
      </c>
      <c r="F3">
        <v>3</v>
      </c>
      <c r="G3">
        <v>0</v>
      </c>
      <c r="H3">
        <v>9.9999999999999995E-7</v>
      </c>
      <c r="I3">
        <v>0</v>
      </c>
      <c r="J3">
        <v>1600.00244</v>
      </c>
      <c r="K3">
        <v>5.8269999999999997E-3</v>
      </c>
      <c r="L3">
        <v>8.3289999999999996E-3</v>
      </c>
      <c r="M3">
        <v>9.9400000000000009E-4</v>
      </c>
      <c r="N3">
        <v>190.375</v>
      </c>
      <c r="O3">
        <v>5.9511903571200002E-2</v>
      </c>
      <c r="P3">
        <v>12</v>
      </c>
    </row>
    <row r="4" spans="1:16">
      <c r="A4" t="s">
        <v>225</v>
      </c>
      <c r="B4" t="s">
        <v>226</v>
      </c>
      <c r="C4">
        <v>134217728</v>
      </c>
      <c r="D4">
        <v>800</v>
      </c>
      <c r="E4">
        <v>800</v>
      </c>
      <c r="F4">
        <v>3</v>
      </c>
      <c r="G4">
        <v>0</v>
      </c>
      <c r="H4">
        <v>1.9999999999999999E-6</v>
      </c>
      <c r="I4">
        <v>0</v>
      </c>
      <c r="J4">
        <v>3200.00488</v>
      </c>
      <c r="K4">
        <v>1.0758999999999999E-2</v>
      </c>
      <c r="L4">
        <v>1.6233000000000001E-2</v>
      </c>
      <c r="M4">
        <v>2.0990000000000002E-3</v>
      </c>
      <c r="N4">
        <v>190.3</v>
      </c>
      <c r="O4">
        <v>4.0824829046400002E-2</v>
      </c>
      <c r="P4">
        <v>12</v>
      </c>
    </row>
    <row r="5" spans="1:16">
      <c r="A5" t="s">
        <v>227</v>
      </c>
      <c r="B5" t="s">
        <v>228</v>
      </c>
      <c r="C5">
        <v>67108864</v>
      </c>
      <c r="D5">
        <v>1600</v>
      </c>
      <c r="E5">
        <v>1600</v>
      </c>
      <c r="F5">
        <v>3</v>
      </c>
      <c r="G5">
        <v>0</v>
      </c>
      <c r="H5">
        <v>5.0000000000000004E-6</v>
      </c>
      <c r="I5">
        <v>0</v>
      </c>
      <c r="J5">
        <v>6400.0097569999998</v>
      </c>
      <c r="K5">
        <v>2.0015999999999999E-2</v>
      </c>
      <c r="L5">
        <v>3.1328000000000002E-2</v>
      </c>
      <c r="M5">
        <v>4.0660000000000002E-3</v>
      </c>
      <c r="N5">
        <v>190.44545454499999</v>
      </c>
      <c r="O5">
        <v>4.9792959773200002E-2</v>
      </c>
      <c r="P5">
        <v>11</v>
      </c>
    </row>
    <row r="6" spans="1:16">
      <c r="A6" t="s">
        <v>229</v>
      </c>
      <c r="B6" t="s">
        <v>230</v>
      </c>
      <c r="C6">
        <v>33554432</v>
      </c>
      <c r="D6">
        <v>3200</v>
      </c>
      <c r="E6">
        <v>3200</v>
      </c>
      <c r="F6">
        <v>3</v>
      </c>
      <c r="G6">
        <v>0</v>
      </c>
      <c r="H6">
        <v>9.0000000000000002E-6</v>
      </c>
      <c r="I6">
        <v>0</v>
      </c>
      <c r="J6">
        <v>12800.019509</v>
      </c>
      <c r="K6">
        <v>4.0315999999999998E-2</v>
      </c>
      <c r="L6">
        <v>6.1062999999999999E-2</v>
      </c>
      <c r="M6">
        <v>8.0949999999999998E-3</v>
      </c>
      <c r="N6">
        <v>191.17500000000001</v>
      </c>
      <c r="O6">
        <v>0.200520156925</v>
      </c>
      <c r="P6">
        <v>12</v>
      </c>
    </row>
    <row r="7" spans="1:16">
      <c r="A7" t="s">
        <v>231</v>
      </c>
      <c r="B7" t="s">
        <v>232</v>
      </c>
      <c r="C7">
        <v>16777216</v>
      </c>
      <c r="D7">
        <v>6400</v>
      </c>
      <c r="E7">
        <v>6400</v>
      </c>
      <c r="F7">
        <v>3</v>
      </c>
      <c r="G7">
        <v>9.9999999999999995E-7</v>
      </c>
      <c r="H7">
        <v>6.7999999999999999E-5</v>
      </c>
      <c r="I7">
        <v>9.9999999999999995E-7</v>
      </c>
      <c r="J7">
        <v>25600.039031</v>
      </c>
      <c r="K7">
        <v>8.3073999999999995E-2</v>
      </c>
      <c r="L7">
        <v>0.12557699999999999</v>
      </c>
      <c r="M7">
        <v>1.6961E-2</v>
      </c>
      <c r="N7">
        <v>190.991666667</v>
      </c>
      <c r="O7">
        <v>6.4009547898899996E-2</v>
      </c>
      <c r="P7">
        <v>12</v>
      </c>
    </row>
    <row r="8" spans="1:16">
      <c r="A8" t="s">
        <v>233</v>
      </c>
      <c r="B8" t="s">
        <v>234</v>
      </c>
      <c r="C8">
        <v>8388608</v>
      </c>
      <c r="D8">
        <v>12800</v>
      </c>
      <c r="E8">
        <v>12800</v>
      </c>
      <c r="F8">
        <v>3</v>
      </c>
      <c r="G8">
        <v>1.9999999999999999E-6</v>
      </c>
      <c r="H8">
        <v>3.4999999999999997E-5</v>
      </c>
      <c r="I8">
        <v>1.9999999999999999E-6</v>
      </c>
      <c r="J8">
        <v>51200.078029999997</v>
      </c>
      <c r="K8">
        <v>0.161748</v>
      </c>
      <c r="L8">
        <v>0.248779</v>
      </c>
      <c r="M8">
        <v>3.3348000000000003E-2</v>
      </c>
      <c r="N8">
        <v>191.745454545</v>
      </c>
      <c r="O8">
        <v>6.5555477735700002E-2</v>
      </c>
      <c r="P8">
        <v>11</v>
      </c>
    </row>
    <row r="9" spans="1:16">
      <c r="A9" t="s">
        <v>235</v>
      </c>
      <c r="B9" t="s">
        <v>236</v>
      </c>
      <c r="C9">
        <v>4194304</v>
      </c>
      <c r="D9">
        <v>25600</v>
      </c>
      <c r="E9">
        <v>25600</v>
      </c>
      <c r="F9">
        <v>3</v>
      </c>
      <c r="G9">
        <v>3.0000000000000001E-6</v>
      </c>
      <c r="H9">
        <v>6.9999999999999994E-5</v>
      </c>
      <c r="I9">
        <v>3.9999999999999998E-6</v>
      </c>
      <c r="J9">
        <v>102400.156078</v>
      </c>
      <c r="K9">
        <v>0.33364700000000003</v>
      </c>
      <c r="L9">
        <v>0.51366500000000004</v>
      </c>
      <c r="M9">
        <v>6.7671999999999996E-2</v>
      </c>
      <c r="N9">
        <v>193.05833333300001</v>
      </c>
      <c r="O9">
        <v>6.4009547898899996E-2</v>
      </c>
      <c r="P9">
        <v>12</v>
      </c>
    </row>
    <row r="10" spans="1:16">
      <c r="A10" t="s">
        <v>237</v>
      </c>
      <c r="B10" t="s">
        <v>238</v>
      </c>
      <c r="C10">
        <v>2097152</v>
      </c>
      <c r="D10">
        <v>51200</v>
      </c>
      <c r="E10">
        <v>51200</v>
      </c>
      <c r="F10">
        <v>3</v>
      </c>
      <c r="G10">
        <v>6.9999999999999999E-6</v>
      </c>
      <c r="H10">
        <v>1.4300000000000001E-4</v>
      </c>
      <c r="I10">
        <v>7.9999999999999996E-6</v>
      </c>
      <c r="J10">
        <v>204800.312507</v>
      </c>
      <c r="K10">
        <v>0.71340000000000003</v>
      </c>
      <c r="L10">
        <v>1.073879</v>
      </c>
      <c r="M10">
        <v>0.14599000000000001</v>
      </c>
      <c r="N10">
        <v>194.35</v>
      </c>
      <c r="O10">
        <v>0.05</v>
      </c>
      <c r="P10">
        <v>12</v>
      </c>
    </row>
    <row r="11" spans="1:16">
      <c r="A11" t="s">
        <v>239</v>
      </c>
      <c r="B11" t="s">
        <v>240</v>
      </c>
      <c r="C11">
        <v>1048576</v>
      </c>
      <c r="D11">
        <v>102400</v>
      </c>
      <c r="E11">
        <v>102400</v>
      </c>
      <c r="F11">
        <v>3</v>
      </c>
      <c r="G11">
        <v>1.2999999999999999E-5</v>
      </c>
      <c r="H11">
        <v>2.9399999999999999E-4</v>
      </c>
      <c r="I11">
        <v>1.5E-5</v>
      </c>
      <c r="J11">
        <v>409600.62466500001</v>
      </c>
      <c r="K11">
        <v>1.642844</v>
      </c>
      <c r="L11">
        <v>2.4479009999999999</v>
      </c>
      <c r="M11">
        <v>0.39907599999999999</v>
      </c>
      <c r="N11">
        <v>194.427272727</v>
      </c>
      <c r="O11">
        <v>0.27663861917600002</v>
      </c>
      <c r="P11">
        <v>11</v>
      </c>
    </row>
    <row r="12" spans="1:16">
      <c r="A12" t="s">
        <v>241</v>
      </c>
      <c r="B12" t="s">
        <v>242</v>
      </c>
      <c r="C12">
        <v>524288</v>
      </c>
      <c r="D12">
        <v>204800</v>
      </c>
      <c r="E12">
        <v>204800</v>
      </c>
      <c r="F12">
        <v>3</v>
      </c>
      <c r="G12">
        <v>2.5999999999999998E-5</v>
      </c>
      <c r="H12">
        <v>6.69E-4</v>
      </c>
      <c r="I12">
        <v>3.1000000000000001E-5</v>
      </c>
      <c r="J12">
        <v>819201.25443099998</v>
      </c>
      <c r="K12">
        <v>4.5070249999999996</v>
      </c>
      <c r="L12">
        <v>6.5325550000000003</v>
      </c>
      <c r="M12">
        <v>1.1342350000000001</v>
      </c>
      <c r="N12">
        <v>195.54166666699999</v>
      </c>
      <c r="O12">
        <v>0.317433282579</v>
      </c>
      <c r="P12">
        <v>12</v>
      </c>
    </row>
    <row r="13" spans="1:16">
      <c r="A13" t="s">
        <v>243</v>
      </c>
      <c r="B13" t="s">
        <v>244</v>
      </c>
      <c r="C13">
        <v>262144</v>
      </c>
      <c r="D13">
        <v>409600</v>
      </c>
      <c r="E13">
        <v>409600</v>
      </c>
      <c r="F13">
        <v>3</v>
      </c>
      <c r="G13">
        <v>5.1999999999999997E-5</v>
      </c>
      <c r="H13">
        <v>1.152E-3</v>
      </c>
      <c r="I13">
        <v>6.0999999999999999E-5</v>
      </c>
      <c r="J13">
        <v>1638402.4990729999</v>
      </c>
      <c r="K13">
        <v>8.8792270000000002</v>
      </c>
      <c r="L13">
        <v>12.775948</v>
      </c>
      <c r="M13">
        <v>4.8288310000000001</v>
      </c>
      <c r="N13">
        <v>198.69166666699999</v>
      </c>
      <c r="O13">
        <v>4.9300664859199997E-2</v>
      </c>
      <c r="P13">
        <v>12</v>
      </c>
    </row>
    <row r="14" spans="1:16">
      <c r="A14" t="s">
        <v>245</v>
      </c>
      <c r="B14" t="s">
        <v>246</v>
      </c>
      <c r="C14">
        <v>131072</v>
      </c>
      <c r="D14">
        <v>819200</v>
      </c>
      <c r="E14">
        <v>819200</v>
      </c>
      <c r="F14">
        <v>3</v>
      </c>
      <c r="G14">
        <v>1.05E-4</v>
      </c>
      <c r="H14">
        <v>2.4719999999999998E-3</v>
      </c>
      <c r="I14">
        <v>1.22E-4</v>
      </c>
      <c r="J14">
        <v>3276805.008072</v>
      </c>
      <c r="K14">
        <v>24.570754999999998</v>
      </c>
      <c r="L14">
        <v>33.218871999999998</v>
      </c>
      <c r="M14">
        <v>16.519660999999999</v>
      </c>
      <c r="N14">
        <v>198.87272727300001</v>
      </c>
      <c r="O14">
        <v>0.16564424689400001</v>
      </c>
      <c r="P14">
        <v>11</v>
      </c>
    </row>
    <row r="15" spans="1:16">
      <c r="A15" t="s">
        <v>247</v>
      </c>
      <c r="B15" t="s">
        <v>248</v>
      </c>
      <c r="C15">
        <v>65536</v>
      </c>
      <c r="D15">
        <v>1638400</v>
      </c>
      <c r="E15">
        <v>1638400</v>
      </c>
      <c r="F15">
        <v>3</v>
      </c>
      <c r="G15">
        <v>2.0900000000000001E-4</v>
      </c>
      <c r="H15">
        <v>4.7149999999999996E-3</v>
      </c>
      <c r="I15">
        <v>2.4399999999999999E-4</v>
      </c>
      <c r="J15">
        <v>6553610.0909270002</v>
      </c>
      <c r="K15">
        <v>75.168441999999999</v>
      </c>
      <c r="L15">
        <v>96.544617000000002</v>
      </c>
      <c r="M15">
        <v>61.731323000000003</v>
      </c>
      <c r="N15">
        <v>199.42500000000001</v>
      </c>
      <c r="O15">
        <v>8.2915619758899994E-2</v>
      </c>
      <c r="P15">
        <v>12</v>
      </c>
    </row>
    <row r="16" spans="1:16">
      <c r="A16" t="s">
        <v>249</v>
      </c>
      <c r="B16" t="s">
        <v>250</v>
      </c>
      <c r="C16">
        <v>32768</v>
      </c>
      <c r="D16">
        <v>3276800</v>
      </c>
      <c r="E16">
        <v>3276800</v>
      </c>
      <c r="F16">
        <v>3</v>
      </c>
      <c r="G16">
        <v>4.1800000000000002E-4</v>
      </c>
      <c r="H16">
        <v>9.5519999999999997E-3</v>
      </c>
      <c r="I16">
        <v>4.8799999999999999E-4</v>
      </c>
      <c r="J16">
        <v>13107220.657501001</v>
      </c>
      <c r="K16">
        <v>253.065155</v>
      </c>
      <c r="L16">
        <v>300.49572799999999</v>
      </c>
      <c r="M16">
        <v>227.68029799999999</v>
      </c>
      <c r="N16">
        <v>199.625</v>
      </c>
      <c r="O16">
        <v>0.12990381056799999</v>
      </c>
      <c r="P16">
        <v>12</v>
      </c>
    </row>
    <row r="17" spans="1:16">
      <c r="A17" t="s">
        <v>251</v>
      </c>
      <c r="B17" t="s">
        <v>252</v>
      </c>
      <c r="C17">
        <v>16384</v>
      </c>
      <c r="D17">
        <v>6556600</v>
      </c>
      <c r="E17">
        <v>6556600</v>
      </c>
      <c r="F17">
        <v>3</v>
      </c>
      <c r="G17">
        <v>8.3799999999999999E-4</v>
      </c>
      <c r="H17">
        <v>2.0813000000000002E-2</v>
      </c>
      <c r="I17">
        <v>9.77E-4</v>
      </c>
      <c r="J17">
        <v>26226445.841309</v>
      </c>
      <c r="K17">
        <v>952.96343999999999</v>
      </c>
      <c r="L17">
        <v>1004.944031</v>
      </c>
      <c r="M17">
        <v>830.91210899999999</v>
      </c>
      <c r="N17">
        <v>199.783333333</v>
      </c>
      <c r="O17">
        <v>0.23033791601799999</v>
      </c>
      <c r="P17">
        <v>12</v>
      </c>
    </row>
    <row r="18" spans="1:16">
      <c r="A18" t="s">
        <v>253</v>
      </c>
      <c r="B18" t="s">
        <v>254</v>
      </c>
      <c r="C18">
        <v>8192</v>
      </c>
      <c r="D18">
        <v>13107200</v>
      </c>
      <c r="E18">
        <v>13107200</v>
      </c>
      <c r="F18">
        <v>3</v>
      </c>
      <c r="G18">
        <v>1.6739999999999999E-3</v>
      </c>
      <c r="H18">
        <v>0.15978999999999999</v>
      </c>
      <c r="I18">
        <v>1.9530000000000001E-3</v>
      </c>
      <c r="J18">
        <v>52428927.225708</v>
      </c>
      <c r="K18">
        <v>4211.4956050000001</v>
      </c>
      <c r="L18">
        <v>3782.4594729999999</v>
      </c>
      <c r="M18">
        <v>3392.0660400000002</v>
      </c>
      <c r="N18">
        <v>200.52500000000001</v>
      </c>
      <c r="O18">
        <v>0.10103629710799999</v>
      </c>
      <c r="P18">
        <v>12</v>
      </c>
    </row>
    <row r="19" spans="1:16">
      <c r="A19" t="s">
        <v>255</v>
      </c>
      <c r="B19" t="s">
        <v>256</v>
      </c>
      <c r="C19">
        <v>4096</v>
      </c>
      <c r="D19">
        <v>26214400</v>
      </c>
      <c r="E19">
        <v>26214400</v>
      </c>
      <c r="F19">
        <v>3</v>
      </c>
      <c r="G19">
        <v>3.349E-3</v>
      </c>
      <c r="H19">
        <v>8.0077999999999996E-2</v>
      </c>
      <c r="I19">
        <v>3.9060000000000002E-3</v>
      </c>
      <c r="J19">
        <v>104858045.15185501</v>
      </c>
      <c r="K19">
        <v>15126.054199</v>
      </c>
      <c r="L19">
        <v>14107</v>
      </c>
      <c r="M19">
        <v>13292.708495999999</v>
      </c>
      <c r="N19">
        <v>201.70833333300001</v>
      </c>
      <c r="O19">
        <v>2.76385399196E-2</v>
      </c>
      <c r="P19">
        <v>12</v>
      </c>
    </row>
    <row r="20" spans="1:16">
      <c r="A20" t="s">
        <v>257</v>
      </c>
      <c r="B20" t="s">
        <v>258</v>
      </c>
      <c r="C20">
        <v>2048</v>
      </c>
      <c r="D20">
        <v>52428800</v>
      </c>
      <c r="E20">
        <v>52428800</v>
      </c>
      <c r="F20">
        <v>3</v>
      </c>
      <c r="G20">
        <v>6.7099999999999998E-3</v>
      </c>
      <c r="H20">
        <v>0.150391</v>
      </c>
      <c r="I20">
        <v>7.8120000000000004E-3</v>
      </c>
      <c r="J20">
        <v>209716820.76367199</v>
      </c>
      <c r="K20">
        <v>56456.747559000003</v>
      </c>
      <c r="L20">
        <v>54276.562012000002</v>
      </c>
      <c r="M20">
        <v>52571.846190999997</v>
      </c>
      <c r="N20">
        <v>201.42500000000001</v>
      </c>
      <c r="O20">
        <v>1.0449282272</v>
      </c>
      <c r="P20">
        <v>12</v>
      </c>
    </row>
    <row r="21" spans="1:16">
      <c r="A21" t="s">
        <v>259</v>
      </c>
      <c r="B21" t="s">
        <v>260</v>
      </c>
      <c r="C21">
        <v>1024</v>
      </c>
      <c r="D21">
        <v>104857600</v>
      </c>
      <c r="E21">
        <v>104857600</v>
      </c>
      <c r="F21">
        <v>3</v>
      </c>
      <c r="G21">
        <v>1.3464E-2</v>
      </c>
      <c r="H21">
        <v>0.31640600000000002</v>
      </c>
      <c r="I21">
        <v>1.5625E-2</v>
      </c>
      <c r="J21">
        <v>419436378.05761701</v>
      </c>
      <c r="K21">
        <v>215647.74707000001</v>
      </c>
      <c r="L21">
        <v>219425.66699200001</v>
      </c>
      <c r="M21">
        <v>208035.45605499999</v>
      </c>
      <c r="N21">
        <v>207.341666667</v>
      </c>
      <c r="O21">
        <v>0.184654331718</v>
      </c>
      <c r="P21">
        <v>12</v>
      </c>
    </row>
    <row r="25" spans="1:16">
      <c r="E25" t="s">
        <v>262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workbookViewId="0">
      <selection activeCell="D1" sqref="D1"/>
    </sheetView>
  </sheetViews>
  <sheetFormatPr baseColWidth="10" defaultRowHeight="15" x14ac:dyDescent="0"/>
  <cols>
    <col min="2" max="2" width="16.33203125" customWidth="1"/>
    <col min="3" max="3" width="15.6640625" customWidth="1"/>
    <col min="4" max="4" width="15.83203125" customWidth="1"/>
    <col min="5" max="5" width="16.1640625" customWidth="1"/>
    <col min="6" max="6" width="14" customWidth="1"/>
  </cols>
  <sheetData>
    <row r="1" spans="1:9">
      <c r="A1" t="s">
        <v>69</v>
      </c>
      <c r="B1" s="2" t="s">
        <v>74</v>
      </c>
      <c r="C1" s="2" t="s">
        <v>73</v>
      </c>
      <c r="D1" s="3" t="s">
        <v>76</v>
      </c>
      <c r="E1" s="2" t="s">
        <v>75</v>
      </c>
      <c r="G1" s="2" t="s">
        <v>81</v>
      </c>
      <c r="H1" s="2" t="s">
        <v>82</v>
      </c>
      <c r="I1" s="2" t="s">
        <v>83</v>
      </c>
    </row>
    <row r="2" spans="1:9">
      <c r="A2">
        <v>100</v>
      </c>
      <c r="B2">
        <v>861</v>
      </c>
      <c r="C2">
        <v>1648</v>
      </c>
      <c r="D2">
        <v>124</v>
      </c>
      <c r="E2">
        <f>(A2/8)*10</f>
        <v>125</v>
      </c>
    </row>
    <row r="3" spans="1:9">
      <c r="A3">
        <v>200</v>
      </c>
      <c r="B3">
        <v>680</v>
      </c>
      <c r="C3">
        <v>774</v>
      </c>
      <c r="D3">
        <v>30</v>
      </c>
      <c r="E3">
        <f t="shared" ref="E3:E22" si="0">(A3/8)*10</f>
        <v>250</v>
      </c>
    </row>
    <row r="4" spans="1:9">
      <c r="A4">
        <v>400</v>
      </c>
      <c r="B4">
        <v>738</v>
      </c>
      <c r="C4">
        <v>920</v>
      </c>
      <c r="D4">
        <v>76</v>
      </c>
      <c r="E4">
        <f t="shared" si="0"/>
        <v>500</v>
      </c>
    </row>
    <row r="5" spans="1:9">
      <c r="A5">
        <v>800</v>
      </c>
      <c r="B5">
        <v>935</v>
      </c>
      <c r="C5">
        <v>1455</v>
      </c>
      <c r="D5">
        <v>13</v>
      </c>
      <c r="E5">
        <f t="shared" si="0"/>
        <v>1000</v>
      </c>
    </row>
    <row r="6" spans="1:9">
      <c r="A6">
        <v>1600</v>
      </c>
      <c r="B6">
        <v>886</v>
      </c>
      <c r="C6">
        <v>976</v>
      </c>
      <c r="D6">
        <v>49</v>
      </c>
      <c r="E6">
        <f t="shared" si="0"/>
        <v>2000</v>
      </c>
    </row>
    <row r="7" spans="1:9">
      <c r="A7">
        <v>3200</v>
      </c>
      <c r="B7">
        <v>1089</v>
      </c>
      <c r="C7">
        <v>1066</v>
      </c>
      <c r="D7">
        <v>50</v>
      </c>
      <c r="E7">
        <f t="shared" si="0"/>
        <v>4000</v>
      </c>
    </row>
    <row r="8" spans="1:9">
      <c r="A8">
        <v>6400</v>
      </c>
      <c r="B8">
        <v>8932</v>
      </c>
      <c r="C8">
        <v>2146</v>
      </c>
      <c r="D8">
        <v>20</v>
      </c>
      <c r="E8">
        <f t="shared" si="0"/>
        <v>8000</v>
      </c>
    </row>
    <row r="9" spans="1:9">
      <c r="A9">
        <v>12800</v>
      </c>
      <c r="B9">
        <v>16727</v>
      </c>
      <c r="C9">
        <v>2349</v>
      </c>
      <c r="D9">
        <v>36</v>
      </c>
      <c r="E9">
        <f t="shared" si="0"/>
        <v>16000</v>
      </c>
    </row>
    <row r="10" spans="1:9">
      <c r="A10">
        <v>25600</v>
      </c>
      <c r="B10">
        <v>32773</v>
      </c>
      <c r="C10">
        <v>10285</v>
      </c>
      <c r="D10">
        <v>38</v>
      </c>
      <c r="E10">
        <f t="shared" si="0"/>
        <v>32000</v>
      </c>
    </row>
    <row r="11" spans="1:9">
      <c r="A11">
        <v>51200</v>
      </c>
      <c r="B11">
        <v>64756</v>
      </c>
      <c r="C11">
        <v>54815</v>
      </c>
      <c r="D11">
        <v>24</v>
      </c>
      <c r="E11">
        <f t="shared" si="0"/>
        <v>64000</v>
      </c>
    </row>
    <row r="12" spans="1:9">
      <c r="A12">
        <v>102400</v>
      </c>
      <c r="B12">
        <v>128783</v>
      </c>
      <c r="C12">
        <v>126755</v>
      </c>
      <c r="D12">
        <v>17</v>
      </c>
      <c r="E12">
        <f t="shared" si="0"/>
        <v>128000</v>
      </c>
    </row>
    <row r="13" spans="1:9">
      <c r="A13">
        <v>204800</v>
      </c>
      <c r="B13">
        <v>256978</v>
      </c>
      <c r="C13">
        <v>253663</v>
      </c>
      <c r="D13">
        <v>66</v>
      </c>
      <c r="E13">
        <f t="shared" si="0"/>
        <v>256000</v>
      </c>
    </row>
    <row r="14" spans="1:9">
      <c r="A14">
        <v>409600</v>
      </c>
      <c r="B14">
        <v>514382</v>
      </c>
      <c r="C14">
        <v>505097</v>
      </c>
      <c r="D14">
        <v>313</v>
      </c>
      <c r="E14">
        <f t="shared" si="0"/>
        <v>512000</v>
      </c>
    </row>
    <row r="15" spans="1:9">
      <c r="A15">
        <v>819200</v>
      </c>
      <c r="B15">
        <v>1027324</v>
      </c>
      <c r="C15">
        <v>1007416</v>
      </c>
      <c r="D15">
        <v>44663</v>
      </c>
      <c r="E15">
        <f t="shared" si="0"/>
        <v>1024000</v>
      </c>
    </row>
    <row r="16" spans="1:9">
      <c r="A16">
        <v>1638400</v>
      </c>
      <c r="B16">
        <v>2054581</v>
      </c>
      <c r="C16">
        <v>1951446</v>
      </c>
      <c r="D16">
        <v>1608054</v>
      </c>
      <c r="E16">
        <f t="shared" si="0"/>
        <v>2048000</v>
      </c>
    </row>
    <row r="17" spans="1:5">
      <c r="A17">
        <v>3276800</v>
      </c>
      <c r="B17">
        <v>4107153</v>
      </c>
      <c r="C17">
        <v>3833894</v>
      </c>
      <c r="D17">
        <v>4030665</v>
      </c>
      <c r="E17">
        <f t="shared" si="0"/>
        <v>4096000</v>
      </c>
    </row>
    <row r="18" spans="1:5">
      <c r="A18">
        <v>6556600</v>
      </c>
      <c r="B18">
        <v>8216682</v>
      </c>
      <c r="C18">
        <v>7664260</v>
      </c>
      <c r="D18">
        <v>8148616</v>
      </c>
      <c r="E18">
        <f t="shared" si="0"/>
        <v>8195750</v>
      </c>
    </row>
    <row r="19" spans="1:5">
      <c r="A19">
        <v>13107200</v>
      </c>
      <c r="B19">
        <v>16424216</v>
      </c>
      <c r="C19">
        <v>15314244</v>
      </c>
      <c r="D19">
        <v>16363553</v>
      </c>
      <c r="E19">
        <f t="shared" si="0"/>
        <v>16384000</v>
      </c>
    </row>
    <row r="20" spans="1:5">
      <c r="A20">
        <v>26214400</v>
      </c>
      <c r="B20">
        <v>32847221</v>
      </c>
      <c r="C20">
        <v>30641892</v>
      </c>
      <c r="D20">
        <v>32830963</v>
      </c>
      <c r="E20">
        <f t="shared" si="0"/>
        <v>32768000</v>
      </c>
    </row>
    <row r="21" spans="1:5">
      <c r="A21">
        <v>52428800</v>
      </c>
      <c r="B21">
        <v>65698153</v>
      </c>
      <c r="C21">
        <v>61276631</v>
      </c>
      <c r="D21">
        <v>65675782</v>
      </c>
      <c r="E21">
        <f t="shared" si="0"/>
        <v>65536000</v>
      </c>
    </row>
    <row r="22" spans="1:5">
      <c r="A22">
        <v>104857600</v>
      </c>
      <c r="B22">
        <v>131388636</v>
      </c>
      <c r="C22">
        <v>122530395</v>
      </c>
      <c r="D22">
        <v>131382919</v>
      </c>
      <c r="E22">
        <f t="shared" si="0"/>
        <v>131072000</v>
      </c>
    </row>
    <row r="25" spans="1:5">
      <c r="B25" t="s">
        <v>22</v>
      </c>
      <c r="C25" t="s">
        <v>70</v>
      </c>
      <c r="D25" t="s">
        <v>71</v>
      </c>
    </row>
    <row r="26" spans="1:5">
      <c r="B26">
        <v>4096</v>
      </c>
      <c r="C26">
        <v>32768</v>
      </c>
      <c r="D26">
        <v>2621440</v>
      </c>
      <c r="E26">
        <v>1</v>
      </c>
    </row>
    <row r="27" spans="1:5">
      <c r="B27">
        <v>4096</v>
      </c>
      <c r="C27">
        <v>32768</v>
      </c>
      <c r="D27">
        <v>2621440</v>
      </c>
      <c r="E27">
        <v>10</v>
      </c>
    </row>
    <row r="28" spans="1:5">
      <c r="B28">
        <v>4096</v>
      </c>
      <c r="C28">
        <v>32768</v>
      </c>
      <c r="D28">
        <v>2621440</v>
      </c>
      <c r="E28">
        <v>100</v>
      </c>
    </row>
    <row r="29" spans="1:5">
      <c r="B29">
        <v>4096</v>
      </c>
      <c r="C29">
        <v>32768</v>
      </c>
      <c r="D29">
        <v>2621440</v>
      </c>
      <c r="E29">
        <v>1000</v>
      </c>
    </row>
    <row r="30" spans="1:5">
      <c r="B30">
        <v>4096</v>
      </c>
      <c r="C30">
        <v>32768</v>
      </c>
      <c r="D30">
        <v>2621440</v>
      </c>
      <c r="E30">
        <v>10000</v>
      </c>
    </row>
    <row r="31" spans="1:5">
      <c r="B31">
        <v>4096</v>
      </c>
      <c r="C31">
        <v>32768</v>
      </c>
      <c r="D31">
        <v>2621440</v>
      </c>
      <c r="E31">
        <v>100000</v>
      </c>
    </row>
    <row r="32" spans="1:5">
      <c r="B32">
        <v>4096</v>
      </c>
      <c r="C32">
        <v>32768</v>
      </c>
      <c r="D32">
        <v>2621440</v>
      </c>
      <c r="E32">
        <v>1000000</v>
      </c>
    </row>
    <row r="33" spans="2:5">
      <c r="B33">
        <v>4096</v>
      </c>
      <c r="C33">
        <v>32768</v>
      </c>
      <c r="D33">
        <v>2621440</v>
      </c>
      <c r="E33">
        <v>10000000</v>
      </c>
    </row>
    <row r="34" spans="2:5">
      <c r="B34">
        <v>4096</v>
      </c>
      <c r="C34">
        <v>32768</v>
      </c>
      <c r="D34">
        <v>2621440</v>
      </c>
      <c r="E34">
        <v>100000000</v>
      </c>
    </row>
    <row r="35" spans="2:5">
      <c r="B35">
        <v>4096</v>
      </c>
      <c r="C35">
        <v>32768</v>
      </c>
      <c r="D35">
        <v>2621440</v>
      </c>
      <c r="E35">
        <v>1000000000</v>
      </c>
    </row>
    <row r="36" spans="2:5">
      <c r="B36">
        <v>4096</v>
      </c>
      <c r="C36">
        <v>32768</v>
      </c>
      <c r="D36">
        <v>2621440</v>
      </c>
      <c r="E36">
        <v>10000000000</v>
      </c>
    </row>
    <row r="37" spans="2:5">
      <c r="B37">
        <v>4096</v>
      </c>
      <c r="C37">
        <v>32768</v>
      </c>
      <c r="D37">
        <v>2621440</v>
      </c>
    </row>
    <row r="38" spans="2:5">
      <c r="B38">
        <v>4096</v>
      </c>
      <c r="C38">
        <v>32768</v>
      </c>
      <c r="D38">
        <v>2621440</v>
      </c>
    </row>
    <row r="39" spans="2:5">
      <c r="B39">
        <v>4096</v>
      </c>
      <c r="C39">
        <v>32768</v>
      </c>
      <c r="D39">
        <v>2621440</v>
      </c>
    </row>
    <row r="40" spans="2:5">
      <c r="B40">
        <v>4096</v>
      </c>
      <c r="C40">
        <v>32768</v>
      </c>
      <c r="D40">
        <v>2621440</v>
      </c>
    </row>
    <row r="41" spans="2:5">
      <c r="B41">
        <v>4096</v>
      </c>
      <c r="C41">
        <v>32768</v>
      </c>
      <c r="D41">
        <v>2621440</v>
      </c>
    </row>
    <row r="42" spans="2:5">
      <c r="B42">
        <v>4096</v>
      </c>
      <c r="C42">
        <v>32768</v>
      </c>
      <c r="D42">
        <v>2621440</v>
      </c>
    </row>
    <row r="43" spans="2:5">
      <c r="B43">
        <v>4096</v>
      </c>
      <c r="C43">
        <v>32768</v>
      </c>
      <c r="D43">
        <v>2621440</v>
      </c>
    </row>
    <row r="44" spans="2:5">
      <c r="B44">
        <v>4096</v>
      </c>
      <c r="C44">
        <v>32768</v>
      </c>
      <c r="D44">
        <v>2621440</v>
      </c>
    </row>
    <row r="45" spans="2:5">
      <c r="B45">
        <v>4096</v>
      </c>
      <c r="C45">
        <v>32768</v>
      </c>
      <c r="D45">
        <v>2621440</v>
      </c>
    </row>
    <row r="46" spans="2:5">
      <c r="B46">
        <v>4096</v>
      </c>
      <c r="C46">
        <v>32768</v>
      </c>
      <c r="D46">
        <v>2621440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workbookViewId="0">
      <selection activeCell="A29" sqref="A29"/>
    </sheetView>
  </sheetViews>
  <sheetFormatPr baseColWidth="10" defaultRowHeight="15" x14ac:dyDescent="0"/>
  <cols>
    <col min="2" max="2" width="16.33203125" customWidth="1"/>
    <col min="3" max="3" width="15.6640625" customWidth="1"/>
    <col min="4" max="4" width="15.83203125" customWidth="1"/>
    <col min="5" max="5" width="16.1640625" customWidth="1"/>
    <col min="6" max="6" width="14" customWidth="1"/>
  </cols>
  <sheetData>
    <row r="1" spans="1:7">
      <c r="A1" t="s">
        <v>69</v>
      </c>
      <c r="B1" s="2" t="s">
        <v>74</v>
      </c>
      <c r="C1" s="2" t="s">
        <v>73</v>
      </c>
      <c r="D1" s="3" t="s">
        <v>76</v>
      </c>
      <c r="E1" s="2" t="s">
        <v>75</v>
      </c>
      <c r="G1" s="2"/>
    </row>
    <row r="2" spans="1:7">
      <c r="A2">
        <v>100</v>
      </c>
      <c r="B2">
        <v>607</v>
      </c>
      <c r="C2">
        <v>590</v>
      </c>
      <c r="D2">
        <v>19</v>
      </c>
      <c r="E2">
        <f>(A2/8)*10</f>
        <v>125</v>
      </c>
    </row>
    <row r="3" spans="1:7">
      <c r="A3">
        <v>200</v>
      </c>
      <c r="B3">
        <v>581</v>
      </c>
      <c r="C3">
        <v>559</v>
      </c>
      <c r="D3">
        <v>17</v>
      </c>
      <c r="E3">
        <f t="shared" ref="E3:E22" si="0">(A3/8)*10</f>
        <v>250</v>
      </c>
    </row>
    <row r="4" spans="1:7">
      <c r="A4">
        <v>400</v>
      </c>
      <c r="B4">
        <v>729</v>
      </c>
      <c r="C4">
        <v>1101</v>
      </c>
      <c r="D4">
        <v>56</v>
      </c>
      <c r="E4">
        <f t="shared" si="0"/>
        <v>500</v>
      </c>
    </row>
    <row r="5" spans="1:7">
      <c r="A5">
        <v>800</v>
      </c>
      <c r="B5">
        <v>610</v>
      </c>
      <c r="C5">
        <v>596</v>
      </c>
      <c r="D5">
        <v>28</v>
      </c>
      <c r="E5">
        <f t="shared" si="0"/>
        <v>1000</v>
      </c>
    </row>
    <row r="6" spans="1:7">
      <c r="A6">
        <v>1600</v>
      </c>
      <c r="B6">
        <v>736</v>
      </c>
      <c r="C6">
        <v>708</v>
      </c>
      <c r="D6">
        <v>28</v>
      </c>
      <c r="E6">
        <f t="shared" si="0"/>
        <v>2000</v>
      </c>
    </row>
    <row r="7" spans="1:7">
      <c r="A7">
        <v>3200</v>
      </c>
      <c r="B7">
        <v>978</v>
      </c>
      <c r="C7">
        <v>881</v>
      </c>
      <c r="D7">
        <v>31</v>
      </c>
      <c r="E7">
        <f t="shared" si="0"/>
        <v>4000</v>
      </c>
    </row>
    <row r="8" spans="1:7">
      <c r="A8">
        <v>6400</v>
      </c>
      <c r="B8">
        <v>8590</v>
      </c>
      <c r="C8">
        <v>1230</v>
      </c>
      <c r="D8">
        <v>23</v>
      </c>
      <c r="E8">
        <f t="shared" si="0"/>
        <v>8000</v>
      </c>
    </row>
    <row r="9" spans="1:7">
      <c r="A9">
        <v>12800</v>
      </c>
      <c r="B9">
        <v>16597</v>
      </c>
      <c r="C9">
        <v>2127</v>
      </c>
      <c r="D9">
        <v>21</v>
      </c>
      <c r="E9">
        <f t="shared" si="0"/>
        <v>16000</v>
      </c>
    </row>
    <row r="10" spans="1:7">
      <c r="A10">
        <v>25600</v>
      </c>
      <c r="B10">
        <v>32927</v>
      </c>
      <c r="C10">
        <v>16034</v>
      </c>
      <c r="D10">
        <v>10</v>
      </c>
      <c r="E10">
        <f t="shared" si="0"/>
        <v>32000</v>
      </c>
    </row>
    <row r="11" spans="1:7">
      <c r="A11">
        <v>51200</v>
      </c>
      <c r="B11">
        <v>64599</v>
      </c>
      <c r="C11">
        <v>64613</v>
      </c>
      <c r="D11">
        <v>18</v>
      </c>
      <c r="E11">
        <f t="shared" si="0"/>
        <v>64000</v>
      </c>
    </row>
    <row r="12" spans="1:7">
      <c r="A12">
        <v>102400</v>
      </c>
      <c r="B12">
        <v>128620</v>
      </c>
      <c r="C12">
        <v>128624</v>
      </c>
      <c r="D12">
        <v>77</v>
      </c>
      <c r="E12">
        <f t="shared" si="0"/>
        <v>128000</v>
      </c>
    </row>
    <row r="13" spans="1:7">
      <c r="A13">
        <v>204800</v>
      </c>
      <c r="B13">
        <v>256666</v>
      </c>
      <c r="C13">
        <v>256661</v>
      </c>
      <c r="D13">
        <v>109</v>
      </c>
      <c r="E13">
        <f t="shared" si="0"/>
        <v>256000</v>
      </c>
    </row>
    <row r="14" spans="1:7">
      <c r="A14">
        <v>409600</v>
      </c>
      <c r="B14">
        <v>513884</v>
      </c>
      <c r="C14">
        <v>510698</v>
      </c>
      <c r="D14">
        <v>763</v>
      </c>
      <c r="E14">
        <f t="shared" si="0"/>
        <v>512000</v>
      </c>
    </row>
    <row r="15" spans="1:7">
      <c r="A15">
        <v>819200</v>
      </c>
      <c r="B15">
        <v>1027055</v>
      </c>
      <c r="C15">
        <v>1021051</v>
      </c>
      <c r="D15">
        <v>26931</v>
      </c>
      <c r="E15">
        <f t="shared" si="0"/>
        <v>1024000</v>
      </c>
    </row>
    <row r="16" spans="1:7">
      <c r="A16">
        <v>1638400</v>
      </c>
      <c r="B16">
        <v>2055003</v>
      </c>
      <c r="C16">
        <v>2053101</v>
      </c>
      <c r="D16">
        <v>1744588</v>
      </c>
      <c r="E16">
        <f t="shared" si="0"/>
        <v>2048000</v>
      </c>
    </row>
    <row r="17" spans="1:5">
      <c r="A17">
        <v>3276800</v>
      </c>
      <c r="B17">
        <v>4108334</v>
      </c>
      <c r="C17">
        <v>4107308</v>
      </c>
      <c r="D17">
        <v>4063217</v>
      </c>
      <c r="E17">
        <f t="shared" si="0"/>
        <v>4096000</v>
      </c>
    </row>
    <row r="18" spans="1:5">
      <c r="A18">
        <v>6556600</v>
      </c>
      <c r="B18">
        <v>8219225</v>
      </c>
      <c r="C18">
        <v>8218581</v>
      </c>
      <c r="D18">
        <v>8174616</v>
      </c>
      <c r="E18">
        <f t="shared" si="0"/>
        <v>8195750</v>
      </c>
    </row>
    <row r="19" spans="1:5">
      <c r="A19">
        <v>13107200</v>
      </c>
      <c r="B19">
        <v>16430181</v>
      </c>
      <c r="C19">
        <v>16433322</v>
      </c>
      <c r="D19">
        <v>16382334</v>
      </c>
      <c r="E19">
        <f t="shared" si="0"/>
        <v>16384000</v>
      </c>
    </row>
    <row r="20" spans="1:5">
      <c r="A20">
        <v>26214400</v>
      </c>
      <c r="B20">
        <v>32859482</v>
      </c>
      <c r="C20">
        <v>32866515</v>
      </c>
      <c r="D20">
        <v>32816904</v>
      </c>
      <c r="E20">
        <f t="shared" si="0"/>
        <v>32768000</v>
      </c>
    </row>
    <row r="21" spans="1:5">
      <c r="A21">
        <v>52428800</v>
      </c>
      <c r="B21">
        <v>65718355</v>
      </c>
      <c r="C21">
        <v>65772771</v>
      </c>
      <c r="D21">
        <v>65711246</v>
      </c>
      <c r="E21">
        <f t="shared" si="0"/>
        <v>65536000</v>
      </c>
    </row>
    <row r="22" spans="1:5">
      <c r="A22">
        <v>104857600</v>
      </c>
      <c r="B22">
        <v>131438127</v>
      </c>
      <c r="C22">
        <v>131465072</v>
      </c>
      <c r="D22">
        <v>131345143</v>
      </c>
      <c r="E22">
        <f t="shared" si="0"/>
        <v>131072000</v>
      </c>
    </row>
    <row r="25" spans="1:5">
      <c r="B25" t="s">
        <v>22</v>
      </c>
      <c r="C25" t="s">
        <v>70</v>
      </c>
      <c r="D25" t="s">
        <v>71</v>
      </c>
    </row>
    <row r="26" spans="1:5">
      <c r="B26">
        <v>4096</v>
      </c>
      <c r="C26">
        <v>32768</v>
      </c>
      <c r="D26">
        <v>2621440</v>
      </c>
      <c r="E26">
        <v>1</v>
      </c>
    </row>
    <row r="27" spans="1:5">
      <c r="B27">
        <v>4096</v>
      </c>
      <c r="C27">
        <v>32768</v>
      </c>
      <c r="D27">
        <v>2621440</v>
      </c>
      <c r="E27">
        <v>10</v>
      </c>
    </row>
    <row r="28" spans="1:5">
      <c r="B28">
        <v>4096</v>
      </c>
      <c r="C28">
        <v>32768</v>
      </c>
      <c r="D28">
        <v>2621440</v>
      </c>
      <c r="E28">
        <v>100</v>
      </c>
    </row>
    <row r="29" spans="1:5">
      <c r="B29">
        <v>4096</v>
      </c>
      <c r="C29">
        <v>32768</v>
      </c>
      <c r="D29">
        <v>2621440</v>
      </c>
      <c r="E29">
        <v>1000</v>
      </c>
    </row>
    <row r="30" spans="1:5">
      <c r="B30">
        <v>4096</v>
      </c>
      <c r="C30">
        <v>32768</v>
      </c>
      <c r="D30">
        <v>2621440</v>
      </c>
      <c r="E30">
        <v>10000</v>
      </c>
    </row>
    <row r="31" spans="1:5">
      <c r="B31">
        <v>4096</v>
      </c>
      <c r="C31">
        <v>32768</v>
      </c>
      <c r="D31">
        <v>2621440</v>
      </c>
      <c r="E31">
        <v>100000</v>
      </c>
    </row>
    <row r="32" spans="1:5">
      <c r="B32">
        <v>4096</v>
      </c>
      <c r="C32">
        <v>32768</v>
      </c>
      <c r="D32">
        <v>2621440</v>
      </c>
      <c r="E32">
        <v>1000000</v>
      </c>
    </row>
    <row r="33" spans="2:5">
      <c r="B33">
        <v>4096</v>
      </c>
      <c r="C33">
        <v>32768</v>
      </c>
      <c r="D33">
        <v>2621440</v>
      </c>
      <c r="E33">
        <v>10000000</v>
      </c>
    </row>
    <row r="34" spans="2:5">
      <c r="B34">
        <v>4096</v>
      </c>
      <c r="C34">
        <v>32768</v>
      </c>
      <c r="D34">
        <v>2621440</v>
      </c>
      <c r="E34">
        <v>100000000</v>
      </c>
    </row>
    <row r="35" spans="2:5">
      <c r="B35">
        <v>4096</v>
      </c>
      <c r="C35">
        <v>32768</v>
      </c>
      <c r="D35">
        <v>2621440</v>
      </c>
      <c r="E35">
        <v>1000000000</v>
      </c>
    </row>
    <row r="36" spans="2:5">
      <c r="B36">
        <v>4096</v>
      </c>
      <c r="C36">
        <v>32768</v>
      </c>
      <c r="D36">
        <v>2621440</v>
      </c>
      <c r="E36">
        <v>10000000000</v>
      </c>
    </row>
    <row r="37" spans="2:5">
      <c r="B37">
        <v>4096</v>
      </c>
      <c r="C37">
        <v>32768</v>
      </c>
      <c r="D37">
        <v>2621440</v>
      </c>
    </row>
    <row r="38" spans="2:5">
      <c r="B38">
        <v>4096</v>
      </c>
      <c r="C38">
        <v>32768</v>
      </c>
      <c r="D38">
        <v>2621440</v>
      </c>
    </row>
    <row r="39" spans="2:5">
      <c r="B39">
        <v>4096</v>
      </c>
      <c r="C39">
        <v>32768</v>
      </c>
      <c r="D39">
        <v>2621440</v>
      </c>
    </row>
    <row r="40" spans="2:5">
      <c r="B40">
        <v>4096</v>
      </c>
      <c r="C40">
        <v>32768</v>
      </c>
      <c r="D40">
        <v>2621440</v>
      </c>
    </row>
    <row r="41" spans="2:5">
      <c r="B41">
        <v>4096</v>
      </c>
      <c r="C41">
        <v>32768</v>
      </c>
      <c r="D41">
        <v>2621440</v>
      </c>
    </row>
    <row r="42" spans="2:5">
      <c r="B42">
        <v>4096</v>
      </c>
      <c r="C42">
        <v>32768</v>
      </c>
      <c r="D42">
        <v>2621440</v>
      </c>
    </row>
    <row r="43" spans="2:5">
      <c r="B43">
        <v>4096</v>
      </c>
      <c r="C43">
        <v>32768</v>
      </c>
      <c r="D43">
        <v>2621440</v>
      </c>
    </row>
    <row r="44" spans="2:5">
      <c r="B44">
        <v>4096</v>
      </c>
      <c r="C44">
        <v>32768</v>
      </c>
      <c r="D44">
        <v>2621440</v>
      </c>
    </row>
    <row r="45" spans="2:5">
      <c r="B45">
        <v>4096</v>
      </c>
      <c r="C45">
        <v>32768</v>
      </c>
      <c r="D45">
        <v>2621440</v>
      </c>
    </row>
    <row r="46" spans="2:5">
      <c r="B46">
        <v>4096</v>
      </c>
      <c r="C46">
        <v>32768</v>
      </c>
      <c r="D46">
        <v>2621440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6"/>
  <sheetViews>
    <sheetView tabSelected="1" topLeftCell="F1" workbookViewId="0">
      <selection activeCell="N37" sqref="N37"/>
    </sheetView>
  </sheetViews>
  <sheetFormatPr baseColWidth="10" defaultRowHeight="15" x14ac:dyDescent="0"/>
  <cols>
    <col min="2" max="2" width="16.33203125" customWidth="1"/>
    <col min="3" max="3" width="15.6640625" customWidth="1"/>
    <col min="4" max="4" width="15.83203125" customWidth="1"/>
    <col min="5" max="5" width="16.1640625" customWidth="1"/>
    <col min="6" max="6" width="14" customWidth="1"/>
    <col min="11" max="11" width="11.1640625" bestFit="1" customWidth="1"/>
  </cols>
  <sheetData>
    <row r="1" spans="1:7">
      <c r="A1" t="s">
        <v>69</v>
      </c>
      <c r="B1" s="2" t="s">
        <v>263</v>
      </c>
      <c r="C1" s="2" t="s">
        <v>84</v>
      </c>
      <c r="D1" s="3" t="s">
        <v>85</v>
      </c>
      <c r="E1" s="2" t="s">
        <v>264</v>
      </c>
      <c r="G1" s="2"/>
    </row>
    <row r="2" spans="1:7">
      <c r="A2">
        <v>100</v>
      </c>
      <c r="B2">
        <v>1327</v>
      </c>
      <c r="C2">
        <v>2162</v>
      </c>
      <c r="D2">
        <v>57</v>
      </c>
      <c r="E2">
        <f>(2*A2/8)*10</f>
        <v>250</v>
      </c>
    </row>
    <row r="3" spans="1:7">
      <c r="A3">
        <v>200</v>
      </c>
      <c r="B3">
        <v>743</v>
      </c>
      <c r="C3">
        <v>895</v>
      </c>
      <c r="D3">
        <v>60</v>
      </c>
      <c r="E3">
        <f t="shared" ref="E3:E22" si="0">(2*A3/8)*10</f>
        <v>500</v>
      </c>
    </row>
    <row r="4" spans="1:7">
      <c r="A4">
        <v>400</v>
      </c>
      <c r="B4">
        <v>796</v>
      </c>
      <c r="C4">
        <v>838</v>
      </c>
      <c r="D4">
        <v>39</v>
      </c>
      <c r="E4">
        <f t="shared" si="0"/>
        <v>1000</v>
      </c>
    </row>
    <row r="5" spans="1:7">
      <c r="A5">
        <v>800</v>
      </c>
      <c r="B5">
        <v>911</v>
      </c>
      <c r="C5">
        <v>933</v>
      </c>
      <c r="D5">
        <v>17</v>
      </c>
      <c r="E5">
        <f t="shared" si="0"/>
        <v>2000</v>
      </c>
    </row>
    <row r="6" spans="1:7">
      <c r="A6">
        <v>1600</v>
      </c>
      <c r="B6">
        <v>1185</v>
      </c>
      <c r="C6">
        <v>1112</v>
      </c>
      <c r="D6">
        <v>34</v>
      </c>
      <c r="E6">
        <f t="shared" si="0"/>
        <v>4000</v>
      </c>
    </row>
    <row r="7" spans="1:7">
      <c r="A7">
        <v>3200</v>
      </c>
      <c r="B7">
        <v>8774</v>
      </c>
      <c r="C7">
        <v>1496</v>
      </c>
      <c r="D7">
        <v>35</v>
      </c>
      <c r="E7">
        <f t="shared" si="0"/>
        <v>8000</v>
      </c>
    </row>
    <row r="8" spans="1:7">
      <c r="A8">
        <v>6400</v>
      </c>
      <c r="B8">
        <v>16792</v>
      </c>
      <c r="C8">
        <v>2213</v>
      </c>
      <c r="D8">
        <v>33</v>
      </c>
      <c r="E8">
        <f t="shared" si="0"/>
        <v>16000</v>
      </c>
    </row>
    <row r="9" spans="1:7">
      <c r="A9">
        <v>12800</v>
      </c>
      <c r="B9">
        <v>32801</v>
      </c>
      <c r="C9">
        <v>4608</v>
      </c>
      <c r="D9">
        <v>29</v>
      </c>
      <c r="E9">
        <f t="shared" si="0"/>
        <v>32000</v>
      </c>
    </row>
    <row r="10" spans="1:7">
      <c r="A10">
        <v>25600</v>
      </c>
      <c r="B10">
        <v>64806</v>
      </c>
      <c r="C10">
        <v>53104</v>
      </c>
      <c r="D10">
        <v>27</v>
      </c>
      <c r="E10">
        <f t="shared" si="0"/>
        <v>64000</v>
      </c>
    </row>
    <row r="11" spans="1:7">
      <c r="A11">
        <v>51200</v>
      </c>
      <c r="B11">
        <v>129061</v>
      </c>
      <c r="C11">
        <v>115262</v>
      </c>
      <c r="D11">
        <v>12</v>
      </c>
      <c r="E11">
        <f t="shared" si="0"/>
        <v>128000</v>
      </c>
    </row>
    <row r="12" spans="1:7">
      <c r="A12">
        <v>102400</v>
      </c>
      <c r="B12">
        <v>257793</v>
      </c>
      <c r="C12">
        <v>230559</v>
      </c>
      <c r="D12">
        <v>146</v>
      </c>
      <c r="E12">
        <f t="shared" si="0"/>
        <v>256000</v>
      </c>
    </row>
    <row r="13" spans="1:7">
      <c r="A13">
        <v>204800</v>
      </c>
      <c r="B13">
        <v>514199</v>
      </c>
      <c r="C13">
        <v>454208</v>
      </c>
      <c r="D13">
        <v>158</v>
      </c>
      <c r="E13">
        <f t="shared" si="0"/>
        <v>512000</v>
      </c>
    </row>
    <row r="14" spans="1:7">
      <c r="A14">
        <v>409600</v>
      </c>
      <c r="B14">
        <v>1027758</v>
      </c>
      <c r="C14">
        <v>903372</v>
      </c>
      <c r="D14">
        <v>688</v>
      </c>
      <c r="E14">
        <f t="shared" si="0"/>
        <v>1024000</v>
      </c>
    </row>
    <row r="15" spans="1:7">
      <c r="A15">
        <v>819200</v>
      </c>
      <c r="B15">
        <v>2053187</v>
      </c>
      <c r="C15">
        <v>1796631</v>
      </c>
      <c r="D15">
        <v>85730</v>
      </c>
      <c r="E15">
        <f t="shared" si="0"/>
        <v>2048000</v>
      </c>
    </row>
    <row r="16" spans="1:7">
      <c r="A16">
        <v>1638400</v>
      </c>
      <c r="B16">
        <v>4107072</v>
      </c>
      <c r="C16">
        <v>3633838</v>
      </c>
      <c r="D16">
        <v>3638808</v>
      </c>
      <c r="E16">
        <f t="shared" si="0"/>
        <v>4096000</v>
      </c>
    </row>
    <row r="17" spans="1:5">
      <c r="A17">
        <v>3276800</v>
      </c>
      <c r="B17">
        <v>8212623</v>
      </c>
      <c r="C17">
        <v>7349257</v>
      </c>
      <c r="D17">
        <v>8233548</v>
      </c>
      <c r="E17">
        <f t="shared" si="0"/>
        <v>8192000</v>
      </c>
    </row>
    <row r="18" spans="1:5">
      <c r="A18">
        <v>6556600</v>
      </c>
      <c r="B18">
        <v>16432038</v>
      </c>
      <c r="C18">
        <v>14721634</v>
      </c>
      <c r="D18">
        <v>16475308</v>
      </c>
      <c r="E18">
        <f t="shared" si="0"/>
        <v>16391500</v>
      </c>
    </row>
    <row r="19" spans="1:5">
      <c r="A19">
        <v>13107200</v>
      </c>
      <c r="B19">
        <v>32847038</v>
      </c>
      <c r="C19">
        <v>29473028</v>
      </c>
      <c r="D19">
        <v>32888636</v>
      </c>
      <c r="E19">
        <f t="shared" si="0"/>
        <v>32768000</v>
      </c>
    </row>
    <row r="20" spans="1:5">
      <c r="A20">
        <v>26214400</v>
      </c>
      <c r="B20">
        <v>65688283</v>
      </c>
      <c r="C20">
        <v>58994214</v>
      </c>
      <c r="D20">
        <v>65754054</v>
      </c>
      <c r="E20">
        <f t="shared" si="0"/>
        <v>65536000</v>
      </c>
    </row>
    <row r="21" spans="1:5">
      <c r="A21">
        <v>52428800</v>
      </c>
      <c r="B21">
        <v>131374958</v>
      </c>
      <c r="C21">
        <v>118012134</v>
      </c>
      <c r="D21">
        <v>131503661</v>
      </c>
      <c r="E21">
        <f t="shared" si="0"/>
        <v>131072000</v>
      </c>
    </row>
    <row r="22" spans="1:5">
      <c r="A22">
        <v>104857600</v>
      </c>
      <c r="B22">
        <v>262752867</v>
      </c>
      <c r="C22">
        <v>236208502</v>
      </c>
      <c r="D22">
        <v>263019629</v>
      </c>
      <c r="E22">
        <f t="shared" si="0"/>
        <v>262144000</v>
      </c>
    </row>
    <row r="25" spans="1:5">
      <c r="B25" t="s">
        <v>22</v>
      </c>
      <c r="C25" t="s">
        <v>70</v>
      </c>
      <c r="D25" t="s">
        <v>71</v>
      </c>
    </row>
    <row r="26" spans="1:5">
      <c r="B26">
        <v>4096</v>
      </c>
      <c r="C26">
        <v>32768</v>
      </c>
      <c r="D26">
        <v>2621440</v>
      </c>
      <c r="E26">
        <v>1</v>
      </c>
    </row>
    <row r="27" spans="1:5">
      <c r="B27">
        <v>4096</v>
      </c>
      <c r="C27">
        <v>32768</v>
      </c>
      <c r="D27">
        <v>2621440</v>
      </c>
      <c r="E27">
        <v>10</v>
      </c>
    </row>
    <row r="28" spans="1:5">
      <c r="B28">
        <v>4096</v>
      </c>
      <c r="C28">
        <v>32768</v>
      </c>
      <c r="D28">
        <v>2621440</v>
      </c>
      <c r="E28">
        <v>100</v>
      </c>
    </row>
    <row r="29" spans="1:5">
      <c r="B29">
        <v>4096</v>
      </c>
      <c r="C29">
        <v>32768</v>
      </c>
      <c r="D29">
        <v>2621440</v>
      </c>
      <c r="E29">
        <v>1000</v>
      </c>
    </row>
    <row r="30" spans="1:5">
      <c r="B30">
        <v>4096</v>
      </c>
      <c r="C30">
        <v>32768</v>
      </c>
      <c r="D30">
        <v>2621440</v>
      </c>
      <c r="E30">
        <v>10000</v>
      </c>
    </row>
    <row r="31" spans="1:5">
      <c r="B31">
        <v>4096</v>
      </c>
      <c r="C31">
        <v>32768</v>
      </c>
      <c r="D31">
        <v>2621440</v>
      </c>
      <c r="E31">
        <v>100000</v>
      </c>
    </row>
    <row r="32" spans="1:5">
      <c r="B32">
        <v>4096</v>
      </c>
      <c r="C32">
        <v>32768</v>
      </c>
      <c r="D32">
        <v>2621440</v>
      </c>
      <c r="E32">
        <v>1000000</v>
      </c>
    </row>
    <row r="33" spans="2:11">
      <c r="B33">
        <v>4096</v>
      </c>
      <c r="C33">
        <v>32768</v>
      </c>
      <c r="D33">
        <v>2621440</v>
      </c>
      <c r="E33">
        <v>10000000</v>
      </c>
    </row>
    <row r="34" spans="2:11">
      <c r="B34">
        <v>4096</v>
      </c>
      <c r="C34">
        <v>32768</v>
      </c>
      <c r="D34">
        <v>2621440</v>
      </c>
      <c r="E34">
        <v>100000000</v>
      </c>
    </row>
    <row r="35" spans="2:11">
      <c r="B35">
        <v>4096</v>
      </c>
      <c r="C35">
        <v>32768</v>
      </c>
      <c r="D35">
        <v>2621440</v>
      </c>
      <c r="E35">
        <v>1000000000</v>
      </c>
    </row>
    <row r="36" spans="2:11">
      <c r="B36">
        <v>4096</v>
      </c>
      <c r="C36">
        <v>32768</v>
      </c>
      <c r="D36">
        <v>2621440</v>
      </c>
      <c r="E36">
        <v>10000000000</v>
      </c>
    </row>
    <row r="37" spans="2:11">
      <c r="B37">
        <v>4096</v>
      </c>
      <c r="C37">
        <v>32768</v>
      </c>
      <c r="D37">
        <v>2621440</v>
      </c>
    </row>
    <row r="38" spans="2:11">
      <c r="B38">
        <v>4096</v>
      </c>
      <c r="C38">
        <v>32768</v>
      </c>
      <c r="D38">
        <v>2621440</v>
      </c>
    </row>
    <row r="39" spans="2:11">
      <c r="B39">
        <v>4096</v>
      </c>
      <c r="C39">
        <v>32768</v>
      </c>
      <c r="D39">
        <v>2621440</v>
      </c>
    </row>
    <row r="40" spans="2:11">
      <c r="B40">
        <v>4096</v>
      </c>
      <c r="C40">
        <v>32768</v>
      </c>
      <c r="D40">
        <v>2621440</v>
      </c>
    </row>
    <row r="41" spans="2:11">
      <c r="B41">
        <v>4096</v>
      </c>
      <c r="C41">
        <v>32768</v>
      </c>
      <c r="D41">
        <v>2621440</v>
      </c>
      <c r="K41">
        <f>2*1500*500*1000</f>
        <v>1500000000</v>
      </c>
    </row>
    <row r="42" spans="2:11">
      <c r="B42">
        <v>4096</v>
      </c>
      <c r="C42">
        <v>32768</v>
      </c>
      <c r="D42">
        <v>2621440</v>
      </c>
      <c r="K42">
        <f>4*46183363</f>
        <v>184733452</v>
      </c>
    </row>
    <row r="43" spans="2:11">
      <c r="B43">
        <v>4096</v>
      </c>
      <c r="C43">
        <v>32768</v>
      </c>
      <c r="D43">
        <v>2621440</v>
      </c>
      <c r="K43">
        <f>2*1000^3</f>
        <v>2000000000</v>
      </c>
    </row>
    <row r="44" spans="2:11">
      <c r="B44">
        <v>4096</v>
      </c>
      <c r="C44">
        <v>32768</v>
      </c>
      <c r="D44">
        <v>2621440</v>
      </c>
    </row>
    <row r="45" spans="2:11">
      <c r="B45">
        <v>4096</v>
      </c>
      <c r="C45">
        <v>32768</v>
      </c>
      <c r="D45">
        <v>2621440</v>
      </c>
    </row>
    <row r="46" spans="2:11">
      <c r="B46">
        <v>4096</v>
      </c>
      <c r="C46">
        <v>32768</v>
      </c>
      <c r="D46">
        <v>2621440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topLeftCell="H1" workbookViewId="0">
      <selection activeCell="S29" sqref="S29"/>
    </sheetView>
  </sheetViews>
  <sheetFormatPr baseColWidth="10" defaultRowHeight="15" x14ac:dyDescent="0"/>
  <cols>
    <col min="2" max="2" width="16.33203125" customWidth="1"/>
    <col min="3" max="3" width="15.6640625" customWidth="1"/>
    <col min="4" max="4" width="20.5" customWidth="1"/>
    <col min="5" max="5" width="16.1640625" customWidth="1"/>
    <col min="6" max="6" width="14" customWidth="1"/>
  </cols>
  <sheetData>
    <row r="1" spans="1:7">
      <c r="A1" t="s">
        <v>69</v>
      </c>
      <c r="B1" s="2" t="s">
        <v>263</v>
      </c>
      <c r="C1" s="2" t="s">
        <v>84</v>
      </c>
      <c r="D1" s="3" t="s">
        <v>85</v>
      </c>
      <c r="E1" s="2" t="s">
        <v>264</v>
      </c>
      <c r="G1" s="2"/>
    </row>
    <row r="2" spans="1:7">
      <c r="A2">
        <v>100</v>
      </c>
      <c r="B2">
        <v>543</v>
      </c>
      <c r="C2">
        <v>554</v>
      </c>
      <c r="D2">
        <v>41</v>
      </c>
      <c r="E2">
        <f>(2*A2/8)*10</f>
        <v>250</v>
      </c>
    </row>
    <row r="3" spans="1:7">
      <c r="A3">
        <v>200</v>
      </c>
      <c r="B3">
        <v>592</v>
      </c>
      <c r="C3">
        <v>583</v>
      </c>
      <c r="D3">
        <v>26</v>
      </c>
      <c r="E3">
        <f t="shared" ref="E3:E22" si="0">(2*A3/8)*10</f>
        <v>500</v>
      </c>
    </row>
    <row r="4" spans="1:7">
      <c r="A4">
        <v>400</v>
      </c>
      <c r="B4">
        <v>650</v>
      </c>
      <c r="C4">
        <v>629</v>
      </c>
      <c r="D4">
        <v>32</v>
      </c>
      <c r="E4">
        <f t="shared" si="0"/>
        <v>1000</v>
      </c>
    </row>
    <row r="5" spans="1:7">
      <c r="A5">
        <v>800</v>
      </c>
      <c r="B5">
        <v>729</v>
      </c>
      <c r="C5">
        <v>694</v>
      </c>
      <c r="D5">
        <v>31</v>
      </c>
      <c r="E5">
        <f t="shared" si="0"/>
        <v>2000</v>
      </c>
    </row>
    <row r="6" spans="1:7">
      <c r="A6">
        <v>1600</v>
      </c>
      <c r="B6">
        <v>946</v>
      </c>
      <c r="C6">
        <v>890</v>
      </c>
      <c r="D6">
        <v>28</v>
      </c>
      <c r="E6">
        <f t="shared" si="0"/>
        <v>4000</v>
      </c>
    </row>
    <row r="7" spans="1:7">
      <c r="A7">
        <v>3200</v>
      </c>
      <c r="B7">
        <v>8602</v>
      </c>
      <c r="C7">
        <v>1265</v>
      </c>
      <c r="D7">
        <v>28</v>
      </c>
      <c r="E7">
        <f t="shared" si="0"/>
        <v>8000</v>
      </c>
    </row>
    <row r="8" spans="1:7">
      <c r="A8">
        <v>6400</v>
      </c>
      <c r="B8">
        <v>16569</v>
      </c>
      <c r="C8">
        <v>2065</v>
      </c>
      <c r="D8">
        <v>28</v>
      </c>
      <c r="E8">
        <f t="shared" si="0"/>
        <v>16000</v>
      </c>
    </row>
    <row r="9" spans="1:7">
      <c r="A9">
        <v>12800</v>
      </c>
      <c r="B9">
        <v>32593</v>
      </c>
      <c r="C9">
        <v>9848</v>
      </c>
      <c r="D9">
        <v>14</v>
      </c>
      <c r="E9">
        <f t="shared" si="0"/>
        <v>32000</v>
      </c>
    </row>
    <row r="10" spans="1:7">
      <c r="A10">
        <v>25600</v>
      </c>
      <c r="B10">
        <v>64775</v>
      </c>
      <c r="C10">
        <v>54508</v>
      </c>
      <c r="D10">
        <v>40</v>
      </c>
      <c r="E10">
        <f t="shared" si="0"/>
        <v>64000</v>
      </c>
    </row>
    <row r="11" spans="1:7">
      <c r="A11">
        <v>51200</v>
      </c>
      <c r="B11">
        <v>128640</v>
      </c>
      <c r="C11">
        <v>117591</v>
      </c>
      <c r="D11">
        <v>28</v>
      </c>
      <c r="E11">
        <f t="shared" si="0"/>
        <v>128000</v>
      </c>
    </row>
    <row r="12" spans="1:7">
      <c r="A12">
        <v>102400</v>
      </c>
      <c r="B12">
        <v>256672</v>
      </c>
      <c r="C12">
        <v>233361</v>
      </c>
      <c r="D12">
        <v>29</v>
      </c>
      <c r="E12">
        <f t="shared" si="0"/>
        <v>256000</v>
      </c>
    </row>
    <row r="13" spans="1:7">
      <c r="A13">
        <v>204800</v>
      </c>
      <c r="B13">
        <v>513658</v>
      </c>
      <c r="C13">
        <v>463222</v>
      </c>
      <c r="D13">
        <v>70</v>
      </c>
      <c r="E13">
        <f t="shared" si="0"/>
        <v>512000</v>
      </c>
    </row>
    <row r="14" spans="1:7">
      <c r="A14">
        <v>409600</v>
      </c>
      <c r="B14">
        <v>1026893</v>
      </c>
      <c r="C14">
        <v>915785</v>
      </c>
      <c r="D14">
        <v>46</v>
      </c>
      <c r="E14">
        <f t="shared" si="0"/>
        <v>1024000</v>
      </c>
    </row>
    <row r="15" spans="1:7">
      <c r="A15">
        <v>819200</v>
      </c>
      <c r="B15">
        <v>2053230</v>
      </c>
      <c r="C15">
        <v>1846064</v>
      </c>
      <c r="D15">
        <v>71977</v>
      </c>
      <c r="E15">
        <f t="shared" si="0"/>
        <v>2048000</v>
      </c>
    </row>
    <row r="16" spans="1:7">
      <c r="A16">
        <v>1638400</v>
      </c>
      <c r="B16">
        <v>4107254</v>
      </c>
      <c r="C16">
        <v>4089357</v>
      </c>
      <c r="D16">
        <v>3632179</v>
      </c>
      <c r="E16">
        <f t="shared" si="0"/>
        <v>4096000</v>
      </c>
    </row>
    <row r="17" spans="1:5">
      <c r="A17">
        <v>3276800</v>
      </c>
      <c r="B17">
        <v>8214899</v>
      </c>
      <c r="C17">
        <v>8202254</v>
      </c>
      <c r="D17">
        <v>8219363</v>
      </c>
      <c r="E17">
        <f t="shared" si="0"/>
        <v>8192000</v>
      </c>
    </row>
    <row r="18" spans="1:5">
      <c r="A18">
        <v>6556600</v>
      </c>
      <c r="B18">
        <v>16434224</v>
      </c>
      <c r="C18">
        <v>16408533</v>
      </c>
      <c r="D18">
        <v>16436281</v>
      </c>
      <c r="E18">
        <f t="shared" si="0"/>
        <v>16391500</v>
      </c>
    </row>
    <row r="19" spans="1:5">
      <c r="A19">
        <v>13107200</v>
      </c>
      <c r="B19">
        <v>32852088</v>
      </c>
      <c r="C19">
        <v>32798599</v>
      </c>
      <c r="D19">
        <v>32859746</v>
      </c>
      <c r="E19">
        <f t="shared" si="0"/>
        <v>32768000</v>
      </c>
    </row>
    <row r="20" spans="1:5">
      <c r="A20">
        <v>26214400</v>
      </c>
      <c r="B20">
        <v>65703401</v>
      </c>
      <c r="C20">
        <v>65597559</v>
      </c>
      <c r="D20">
        <v>65713807</v>
      </c>
      <c r="E20">
        <f t="shared" si="0"/>
        <v>65536000</v>
      </c>
    </row>
    <row r="21" spans="1:5">
      <c r="A21">
        <v>52428800</v>
      </c>
      <c r="B21">
        <v>131405288</v>
      </c>
      <c r="C21">
        <v>131199523</v>
      </c>
      <c r="D21">
        <v>131435229</v>
      </c>
      <c r="E21">
        <f t="shared" si="0"/>
        <v>131072000</v>
      </c>
    </row>
    <row r="22" spans="1:5">
      <c r="A22">
        <v>104857600</v>
      </c>
      <c r="B22">
        <v>262817649</v>
      </c>
      <c r="C22">
        <v>262401051</v>
      </c>
      <c r="D22">
        <v>262876358</v>
      </c>
      <c r="E22">
        <f t="shared" si="0"/>
        <v>262144000</v>
      </c>
    </row>
    <row r="25" spans="1:5">
      <c r="B25" t="s">
        <v>22</v>
      </c>
      <c r="C25" t="s">
        <v>70</v>
      </c>
      <c r="D25" t="s">
        <v>71</v>
      </c>
    </row>
    <row r="26" spans="1:5">
      <c r="B26">
        <v>4096</v>
      </c>
      <c r="C26">
        <v>32768</v>
      </c>
      <c r="D26">
        <v>2621440</v>
      </c>
      <c r="E26">
        <v>1</v>
      </c>
    </row>
    <row r="27" spans="1:5">
      <c r="B27">
        <v>4096</v>
      </c>
      <c r="C27">
        <v>32768</v>
      </c>
      <c r="D27">
        <v>2621440</v>
      </c>
      <c r="E27">
        <v>10</v>
      </c>
    </row>
    <row r="28" spans="1:5">
      <c r="B28">
        <v>4096</v>
      </c>
      <c r="C28">
        <v>32768</v>
      </c>
      <c r="D28">
        <v>2621440</v>
      </c>
      <c r="E28">
        <v>100</v>
      </c>
    </row>
    <row r="29" spans="1:5">
      <c r="B29">
        <v>4096</v>
      </c>
      <c r="C29">
        <v>32768</v>
      </c>
      <c r="D29">
        <v>2621440</v>
      </c>
      <c r="E29">
        <v>1000</v>
      </c>
    </row>
    <row r="30" spans="1:5">
      <c r="B30">
        <v>4096</v>
      </c>
      <c r="C30">
        <v>32768</v>
      </c>
      <c r="D30">
        <v>2621440</v>
      </c>
      <c r="E30">
        <v>10000</v>
      </c>
    </row>
    <row r="31" spans="1:5">
      <c r="B31">
        <v>4096</v>
      </c>
      <c r="C31">
        <v>32768</v>
      </c>
      <c r="D31">
        <v>2621440</v>
      </c>
      <c r="E31">
        <v>100000</v>
      </c>
    </row>
    <row r="32" spans="1:5">
      <c r="B32">
        <v>4096</v>
      </c>
      <c r="C32">
        <v>32768</v>
      </c>
      <c r="D32">
        <v>2621440</v>
      </c>
      <c r="E32">
        <v>1000000</v>
      </c>
    </row>
    <row r="33" spans="2:5">
      <c r="B33">
        <v>4096</v>
      </c>
      <c r="C33">
        <v>32768</v>
      </c>
      <c r="D33">
        <v>2621440</v>
      </c>
      <c r="E33">
        <v>10000000</v>
      </c>
    </row>
    <row r="34" spans="2:5">
      <c r="B34">
        <v>4096</v>
      </c>
      <c r="C34">
        <v>32768</v>
      </c>
      <c r="D34">
        <v>2621440</v>
      </c>
      <c r="E34">
        <v>100000000</v>
      </c>
    </row>
    <row r="35" spans="2:5">
      <c r="B35">
        <v>4096</v>
      </c>
      <c r="C35">
        <v>32768</v>
      </c>
      <c r="D35">
        <v>2621440</v>
      </c>
      <c r="E35">
        <v>1000000000</v>
      </c>
    </row>
    <row r="36" spans="2:5">
      <c r="B36">
        <v>4096</v>
      </c>
      <c r="C36">
        <v>32768</v>
      </c>
      <c r="D36">
        <v>2621440</v>
      </c>
      <c r="E36">
        <v>10000000000</v>
      </c>
    </row>
    <row r="37" spans="2:5">
      <c r="B37">
        <v>4096</v>
      </c>
      <c r="C37">
        <v>32768</v>
      </c>
      <c r="D37">
        <v>2621440</v>
      </c>
    </row>
    <row r="38" spans="2:5">
      <c r="B38">
        <v>4096</v>
      </c>
      <c r="C38">
        <v>32768</v>
      </c>
      <c r="D38">
        <v>2621440</v>
      </c>
    </row>
    <row r="39" spans="2:5">
      <c r="B39">
        <v>4096</v>
      </c>
      <c r="C39">
        <v>32768</v>
      </c>
      <c r="D39">
        <v>2621440</v>
      </c>
    </row>
    <row r="40" spans="2:5">
      <c r="B40">
        <v>4096</v>
      </c>
      <c r="C40">
        <v>32768</v>
      </c>
      <c r="D40">
        <v>2621440</v>
      </c>
    </row>
    <row r="41" spans="2:5">
      <c r="B41">
        <v>4096</v>
      </c>
      <c r="C41">
        <v>32768</v>
      </c>
      <c r="D41">
        <v>2621440</v>
      </c>
    </row>
    <row r="42" spans="2:5">
      <c r="B42">
        <v>4096</v>
      </c>
      <c r="C42">
        <v>32768</v>
      </c>
      <c r="D42">
        <v>2621440</v>
      </c>
    </row>
    <row r="43" spans="2:5">
      <c r="B43">
        <v>4096</v>
      </c>
      <c r="C43">
        <v>32768</v>
      </c>
      <c r="D43">
        <v>2621440</v>
      </c>
    </row>
    <row r="44" spans="2:5">
      <c r="B44">
        <v>4096</v>
      </c>
      <c r="C44">
        <v>32768</v>
      </c>
      <c r="D44">
        <v>2621440</v>
      </c>
    </row>
    <row r="45" spans="2:5">
      <c r="B45">
        <v>4096</v>
      </c>
      <c r="C45">
        <v>32768</v>
      </c>
      <c r="D45">
        <v>2621440</v>
      </c>
    </row>
    <row r="46" spans="2:5">
      <c r="B46">
        <v>4096</v>
      </c>
      <c r="C46">
        <v>32768</v>
      </c>
      <c r="D46">
        <v>2621440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9"/>
  <sheetViews>
    <sheetView topLeftCell="A8" workbookViewId="0">
      <selection activeCell="M21" sqref="M21"/>
    </sheetView>
  </sheetViews>
  <sheetFormatPr baseColWidth="10" defaultRowHeight="15" x14ac:dyDescent="0"/>
  <sheetData>
    <row r="1" spans="1:14">
      <c r="A1" t="s">
        <v>111</v>
      </c>
      <c r="B1" t="s">
        <v>112</v>
      </c>
      <c r="C1" t="s">
        <v>113</v>
      </c>
      <c r="D1" t="s">
        <v>69</v>
      </c>
      <c r="E1" t="s">
        <v>69</v>
      </c>
      <c r="F1" t="s">
        <v>114</v>
      </c>
      <c r="G1" t="s">
        <v>115</v>
      </c>
      <c r="H1" t="s">
        <v>116</v>
      </c>
      <c r="I1" t="s">
        <v>117</v>
      </c>
      <c r="J1" t="s">
        <v>118</v>
      </c>
      <c r="K1" t="s">
        <v>119</v>
      </c>
      <c r="L1" t="s">
        <v>120</v>
      </c>
      <c r="M1" t="s">
        <v>121</v>
      </c>
      <c r="N1" t="s">
        <v>122</v>
      </c>
    </row>
    <row r="2" spans="1:14">
      <c r="A2" t="s">
        <v>86</v>
      </c>
      <c r="B2" t="s">
        <v>86</v>
      </c>
      <c r="C2">
        <v>10</v>
      </c>
      <c r="D2">
        <v>100</v>
      </c>
      <c r="E2">
        <v>100</v>
      </c>
      <c r="F2">
        <v>0</v>
      </c>
      <c r="G2">
        <v>9.9999999999999995E-7</v>
      </c>
      <c r="H2">
        <v>4.5</v>
      </c>
      <c r="I2">
        <v>0</v>
      </c>
      <c r="J2">
        <v>24</v>
      </c>
      <c r="K2">
        <v>541.1</v>
      </c>
      <c r="L2">
        <v>1422.1</v>
      </c>
      <c r="M2">
        <v>63.5</v>
      </c>
      <c r="N2">
        <f>(D2/8)*2</f>
        <v>25</v>
      </c>
    </row>
    <row r="3" spans="1:14">
      <c r="A3" t="s">
        <v>87</v>
      </c>
      <c r="B3" t="s">
        <v>87</v>
      </c>
      <c r="C3">
        <v>10</v>
      </c>
      <c r="D3">
        <v>200</v>
      </c>
      <c r="E3">
        <v>200</v>
      </c>
      <c r="F3">
        <v>0</v>
      </c>
      <c r="G3">
        <v>9.9999999999999995E-7</v>
      </c>
      <c r="H3">
        <v>8.5</v>
      </c>
      <c r="I3">
        <v>0</v>
      </c>
      <c r="J3">
        <v>48</v>
      </c>
      <c r="K3">
        <v>510.5</v>
      </c>
      <c r="L3">
        <v>1397.6</v>
      </c>
      <c r="M3">
        <v>23.4</v>
      </c>
      <c r="N3">
        <f t="shared" ref="N3:N22" si="0">(D3/8)*2</f>
        <v>50</v>
      </c>
    </row>
    <row r="4" spans="1:14">
      <c r="A4" t="s">
        <v>88</v>
      </c>
      <c r="B4" t="s">
        <v>88</v>
      </c>
      <c r="C4">
        <v>10</v>
      </c>
      <c r="D4">
        <v>400</v>
      </c>
      <c r="E4">
        <v>400</v>
      </c>
      <c r="F4">
        <v>0</v>
      </c>
      <c r="G4">
        <v>9.9999999999999995E-7</v>
      </c>
      <c r="H4">
        <v>0.5</v>
      </c>
      <c r="I4">
        <v>0</v>
      </c>
      <c r="J4">
        <v>100</v>
      </c>
      <c r="K4">
        <v>518.1</v>
      </c>
      <c r="L4">
        <v>1370.9</v>
      </c>
      <c r="M4">
        <v>20.3</v>
      </c>
      <c r="N4">
        <f t="shared" si="0"/>
        <v>100</v>
      </c>
    </row>
    <row r="5" spans="1:14">
      <c r="A5" t="s">
        <v>89</v>
      </c>
      <c r="B5" t="s">
        <v>89</v>
      </c>
      <c r="C5">
        <v>10</v>
      </c>
      <c r="D5">
        <v>800</v>
      </c>
      <c r="E5">
        <v>800</v>
      </c>
      <c r="F5">
        <v>0</v>
      </c>
      <c r="G5">
        <v>9.9999999999999995E-7</v>
      </c>
      <c r="H5">
        <v>0.5</v>
      </c>
      <c r="I5">
        <v>0</v>
      </c>
      <c r="J5">
        <v>200</v>
      </c>
      <c r="K5">
        <v>530.6</v>
      </c>
      <c r="L5">
        <v>1376.3</v>
      </c>
      <c r="M5">
        <v>13.2</v>
      </c>
      <c r="N5">
        <f t="shared" si="0"/>
        <v>200</v>
      </c>
    </row>
    <row r="6" spans="1:14">
      <c r="A6" t="s">
        <v>90</v>
      </c>
      <c r="B6" t="s">
        <v>90</v>
      </c>
      <c r="C6">
        <v>10</v>
      </c>
      <c r="D6">
        <v>1600</v>
      </c>
      <c r="E6">
        <v>1600</v>
      </c>
      <c r="F6">
        <v>0</v>
      </c>
      <c r="G6">
        <v>1.9999999999999999E-6</v>
      </c>
      <c r="H6">
        <v>0.5</v>
      </c>
      <c r="I6">
        <v>0</v>
      </c>
      <c r="J6">
        <v>400</v>
      </c>
      <c r="K6">
        <v>587.29999999999995</v>
      </c>
      <c r="L6">
        <v>1455.8</v>
      </c>
      <c r="M6">
        <v>12.4</v>
      </c>
      <c r="N6">
        <f t="shared" si="0"/>
        <v>400</v>
      </c>
    </row>
    <row r="7" spans="1:14">
      <c r="A7" t="s">
        <v>91</v>
      </c>
      <c r="B7" t="s">
        <v>91</v>
      </c>
      <c r="C7">
        <v>10</v>
      </c>
      <c r="D7">
        <v>3200</v>
      </c>
      <c r="E7">
        <v>3200</v>
      </c>
      <c r="F7">
        <v>0</v>
      </c>
      <c r="G7">
        <v>3.0000000000000001E-6</v>
      </c>
      <c r="H7">
        <v>0.5</v>
      </c>
      <c r="I7">
        <v>0</v>
      </c>
      <c r="J7">
        <v>800</v>
      </c>
      <c r="K7">
        <v>1395.6</v>
      </c>
      <c r="L7">
        <v>1595.6</v>
      </c>
      <c r="M7">
        <v>25.9</v>
      </c>
      <c r="N7">
        <f t="shared" si="0"/>
        <v>800</v>
      </c>
    </row>
    <row r="8" spans="1:14">
      <c r="A8" t="s">
        <v>92</v>
      </c>
      <c r="B8" t="s">
        <v>92</v>
      </c>
      <c r="C8">
        <v>10</v>
      </c>
      <c r="D8">
        <v>6400</v>
      </c>
      <c r="E8">
        <v>6400</v>
      </c>
      <c r="F8">
        <v>0</v>
      </c>
      <c r="G8">
        <v>6.0000000000000002E-6</v>
      </c>
      <c r="H8">
        <v>0.5</v>
      </c>
      <c r="I8">
        <v>0</v>
      </c>
      <c r="J8">
        <v>1600.8</v>
      </c>
      <c r="K8">
        <v>2140.6999999999998</v>
      </c>
      <c r="L8">
        <v>1614</v>
      </c>
      <c r="M8">
        <v>25.6</v>
      </c>
      <c r="N8">
        <f t="shared" si="0"/>
        <v>1600</v>
      </c>
    </row>
    <row r="9" spans="1:14">
      <c r="A9" t="s">
        <v>93</v>
      </c>
      <c r="B9" t="s">
        <v>93</v>
      </c>
      <c r="C9">
        <v>10</v>
      </c>
      <c r="D9">
        <v>12800</v>
      </c>
      <c r="E9">
        <v>12800</v>
      </c>
      <c r="F9">
        <v>0</v>
      </c>
      <c r="G9">
        <v>9.0000000000000002E-6</v>
      </c>
      <c r="H9">
        <v>0.5</v>
      </c>
      <c r="I9">
        <v>0</v>
      </c>
      <c r="J9">
        <v>3201.3</v>
      </c>
      <c r="K9">
        <v>3765.8</v>
      </c>
      <c r="L9">
        <v>1859.6</v>
      </c>
      <c r="M9">
        <v>25.6</v>
      </c>
      <c r="N9">
        <f t="shared" si="0"/>
        <v>3200</v>
      </c>
    </row>
    <row r="10" spans="1:14">
      <c r="A10" t="s">
        <v>94</v>
      </c>
      <c r="B10" t="s">
        <v>94</v>
      </c>
      <c r="C10">
        <v>10</v>
      </c>
      <c r="D10">
        <v>25600</v>
      </c>
      <c r="E10">
        <v>25600</v>
      </c>
      <c r="F10">
        <v>0</v>
      </c>
      <c r="G10">
        <v>2.3E-5</v>
      </c>
      <c r="H10">
        <v>16.5</v>
      </c>
      <c r="I10">
        <v>0</v>
      </c>
      <c r="J10">
        <v>6416.5</v>
      </c>
      <c r="K10">
        <v>6948.7</v>
      </c>
      <c r="L10">
        <v>6107.7</v>
      </c>
      <c r="M10">
        <v>16.3</v>
      </c>
      <c r="N10">
        <f t="shared" si="0"/>
        <v>6400</v>
      </c>
    </row>
    <row r="11" spans="1:14">
      <c r="A11" t="s">
        <v>95</v>
      </c>
      <c r="B11" t="s">
        <v>95</v>
      </c>
      <c r="C11">
        <v>10</v>
      </c>
      <c r="D11">
        <v>51200</v>
      </c>
      <c r="E11">
        <v>51200</v>
      </c>
      <c r="F11">
        <v>0</v>
      </c>
      <c r="G11">
        <v>4.8000000000000001E-5</v>
      </c>
      <c r="H11">
        <v>16.600000000000001</v>
      </c>
      <c r="I11">
        <v>0</v>
      </c>
      <c r="J11">
        <v>12797.1</v>
      </c>
      <c r="K11">
        <v>13411</v>
      </c>
      <c r="L11">
        <v>13102</v>
      </c>
      <c r="M11">
        <v>25.6</v>
      </c>
      <c r="N11">
        <f t="shared" si="0"/>
        <v>12800</v>
      </c>
    </row>
    <row r="12" spans="1:14">
      <c r="A12" t="s">
        <v>96</v>
      </c>
      <c r="B12" t="s">
        <v>96</v>
      </c>
      <c r="C12">
        <v>10</v>
      </c>
      <c r="D12">
        <v>102400</v>
      </c>
      <c r="E12">
        <v>102400</v>
      </c>
      <c r="F12">
        <v>0</v>
      </c>
      <c r="G12">
        <v>9.6000000000000002E-5</v>
      </c>
      <c r="H12">
        <v>16.5</v>
      </c>
      <c r="I12">
        <v>0</v>
      </c>
      <c r="J12">
        <v>25596</v>
      </c>
      <c r="K12">
        <v>26126.5</v>
      </c>
      <c r="L12">
        <v>24180.400000000001</v>
      </c>
      <c r="M12">
        <v>19.8</v>
      </c>
      <c r="N12">
        <f t="shared" si="0"/>
        <v>25600</v>
      </c>
    </row>
    <row r="13" spans="1:14">
      <c r="A13" t="s">
        <v>97</v>
      </c>
      <c r="B13" t="s">
        <v>97</v>
      </c>
      <c r="C13">
        <v>10</v>
      </c>
      <c r="D13">
        <v>204800</v>
      </c>
      <c r="E13">
        <v>204800</v>
      </c>
      <c r="F13">
        <v>0</v>
      </c>
      <c r="G13">
        <v>1.92E-4</v>
      </c>
      <c r="H13">
        <v>42.8</v>
      </c>
      <c r="I13">
        <v>0</v>
      </c>
      <c r="J13">
        <v>51343.7</v>
      </c>
      <c r="K13">
        <v>51881</v>
      </c>
      <c r="L13">
        <v>47038.400000000001</v>
      </c>
      <c r="M13">
        <v>42.1</v>
      </c>
      <c r="N13">
        <f t="shared" si="0"/>
        <v>51200</v>
      </c>
    </row>
    <row r="14" spans="1:14">
      <c r="A14" t="s">
        <v>98</v>
      </c>
      <c r="B14" t="s">
        <v>98</v>
      </c>
      <c r="C14">
        <v>10</v>
      </c>
      <c r="D14">
        <v>409600</v>
      </c>
      <c r="E14">
        <v>409600</v>
      </c>
      <c r="F14">
        <v>0</v>
      </c>
      <c r="G14">
        <v>3.88E-4</v>
      </c>
      <c r="H14">
        <v>16.7</v>
      </c>
      <c r="I14">
        <v>0</v>
      </c>
      <c r="J14">
        <v>102988.2</v>
      </c>
      <c r="K14">
        <v>103178.2</v>
      </c>
      <c r="L14">
        <v>92108.800000000003</v>
      </c>
      <c r="M14">
        <v>114.3</v>
      </c>
      <c r="N14">
        <f t="shared" si="0"/>
        <v>102400</v>
      </c>
    </row>
    <row r="15" spans="1:14">
      <c r="A15" t="s">
        <v>99</v>
      </c>
      <c r="B15" t="s">
        <v>99</v>
      </c>
      <c r="C15">
        <v>10</v>
      </c>
      <c r="D15">
        <v>819200</v>
      </c>
      <c r="E15">
        <v>819200</v>
      </c>
      <c r="F15">
        <v>0</v>
      </c>
      <c r="G15">
        <v>8.25E-4</v>
      </c>
      <c r="H15">
        <v>42.8</v>
      </c>
      <c r="I15">
        <v>0</v>
      </c>
      <c r="J15">
        <v>205745.4</v>
      </c>
      <c r="K15">
        <v>205837.4</v>
      </c>
      <c r="L15">
        <v>181322.7</v>
      </c>
      <c r="M15">
        <v>10193.200000000001</v>
      </c>
      <c r="N15">
        <f t="shared" si="0"/>
        <v>204800</v>
      </c>
    </row>
    <row r="16" spans="1:14">
      <c r="A16" t="s">
        <v>100</v>
      </c>
      <c r="B16" t="s">
        <v>100</v>
      </c>
      <c r="C16">
        <v>10</v>
      </c>
      <c r="D16">
        <v>1638400</v>
      </c>
      <c r="E16">
        <v>1638400</v>
      </c>
      <c r="F16">
        <v>0</v>
      </c>
      <c r="G16">
        <v>2.6229999999999999E-3</v>
      </c>
      <c r="H16">
        <v>16.899999999999999</v>
      </c>
      <c r="I16">
        <v>0</v>
      </c>
      <c r="J16">
        <v>411371.2</v>
      </c>
      <c r="K16">
        <v>411135.6</v>
      </c>
      <c r="L16">
        <v>367557.1</v>
      </c>
      <c r="M16">
        <v>324055.09999999998</v>
      </c>
      <c r="N16">
        <f t="shared" si="0"/>
        <v>409600</v>
      </c>
    </row>
    <row r="17" spans="1:14">
      <c r="A17" t="s">
        <v>101</v>
      </c>
      <c r="B17" t="s">
        <v>101</v>
      </c>
      <c r="C17">
        <v>10</v>
      </c>
      <c r="D17">
        <v>3276800</v>
      </c>
      <c r="E17">
        <v>3276800</v>
      </c>
      <c r="F17">
        <v>0</v>
      </c>
      <c r="G17">
        <v>5.7939999999999997E-3</v>
      </c>
      <c r="H17">
        <v>16.7</v>
      </c>
      <c r="I17">
        <v>0</v>
      </c>
      <c r="J17">
        <v>821965.3</v>
      </c>
      <c r="K17">
        <v>821634.7</v>
      </c>
      <c r="L17">
        <v>745511</v>
      </c>
      <c r="M17">
        <v>822305.3</v>
      </c>
      <c r="N17">
        <f t="shared" si="0"/>
        <v>819200</v>
      </c>
    </row>
    <row r="18" spans="1:14">
      <c r="A18" t="s">
        <v>102</v>
      </c>
      <c r="B18" t="s">
        <v>103</v>
      </c>
      <c r="C18">
        <v>10</v>
      </c>
      <c r="D18">
        <v>6556600</v>
      </c>
      <c r="E18">
        <v>6556600</v>
      </c>
      <c r="F18">
        <v>0</v>
      </c>
      <c r="G18">
        <v>1.1663E-2</v>
      </c>
      <c r="H18">
        <v>8.9</v>
      </c>
      <c r="I18">
        <v>0</v>
      </c>
      <c r="J18">
        <v>1646827.6</v>
      </c>
      <c r="K18">
        <v>1643527.5</v>
      </c>
      <c r="L18">
        <v>1493176.2</v>
      </c>
      <c r="M18">
        <v>1644949.5</v>
      </c>
      <c r="N18">
        <f t="shared" si="0"/>
        <v>1639150</v>
      </c>
    </row>
    <row r="19" spans="1:14">
      <c r="A19" t="s">
        <v>104</v>
      </c>
      <c r="B19" t="s">
        <v>104</v>
      </c>
      <c r="C19">
        <v>10</v>
      </c>
      <c r="D19">
        <v>13107200</v>
      </c>
      <c r="E19">
        <v>13107200</v>
      </c>
      <c r="F19">
        <v>0</v>
      </c>
      <c r="G19">
        <v>2.3331999999999999E-2</v>
      </c>
      <c r="H19">
        <v>16.7</v>
      </c>
      <c r="I19">
        <v>0</v>
      </c>
      <c r="J19">
        <v>3291992.8</v>
      </c>
      <c r="K19">
        <v>3285147.1</v>
      </c>
      <c r="L19">
        <v>2989461.6</v>
      </c>
      <c r="M19">
        <v>3288011</v>
      </c>
      <c r="N19">
        <f t="shared" si="0"/>
        <v>3276800</v>
      </c>
    </row>
    <row r="20" spans="1:14">
      <c r="A20" t="s">
        <v>105</v>
      </c>
      <c r="B20" t="s">
        <v>106</v>
      </c>
      <c r="C20">
        <v>10</v>
      </c>
      <c r="D20">
        <v>26214400</v>
      </c>
      <c r="E20">
        <v>26214400</v>
      </c>
      <c r="F20">
        <v>0</v>
      </c>
      <c r="G20">
        <v>4.6634000000000002E-2</v>
      </c>
      <c r="H20">
        <v>48.9</v>
      </c>
      <c r="I20">
        <v>0</v>
      </c>
      <c r="J20">
        <v>6583544.4000000004</v>
      </c>
      <c r="K20">
        <v>6570193.4000000004</v>
      </c>
      <c r="L20">
        <v>5983337.5999999996</v>
      </c>
      <c r="M20">
        <v>6576139.2999999998</v>
      </c>
      <c r="N20">
        <f t="shared" si="0"/>
        <v>6553600</v>
      </c>
    </row>
    <row r="21" spans="1:14">
      <c r="A21" t="s">
        <v>107</v>
      </c>
      <c r="B21" t="s">
        <v>108</v>
      </c>
      <c r="C21">
        <v>10</v>
      </c>
      <c r="D21">
        <v>52428800</v>
      </c>
      <c r="E21">
        <v>52428800</v>
      </c>
      <c r="F21">
        <v>0</v>
      </c>
      <c r="G21">
        <v>9.3331999999999998E-2</v>
      </c>
      <c r="H21">
        <v>44.1</v>
      </c>
      <c r="I21">
        <v>0</v>
      </c>
      <c r="J21">
        <v>13166871.800000001</v>
      </c>
      <c r="K21">
        <v>13146556.9</v>
      </c>
      <c r="L21">
        <v>11983609.1</v>
      </c>
      <c r="M21">
        <v>13151094.5</v>
      </c>
      <c r="N21">
        <f t="shared" si="0"/>
        <v>13107200</v>
      </c>
    </row>
    <row r="22" spans="1:14">
      <c r="A22" t="s">
        <v>109</v>
      </c>
      <c r="B22" t="s">
        <v>110</v>
      </c>
      <c r="C22">
        <v>10</v>
      </c>
      <c r="D22">
        <v>104857600</v>
      </c>
      <c r="E22">
        <v>104857600</v>
      </c>
      <c r="F22">
        <v>0</v>
      </c>
      <c r="G22">
        <v>0.18656900000000001</v>
      </c>
      <c r="H22">
        <v>128.9</v>
      </c>
      <c r="I22">
        <v>0</v>
      </c>
      <c r="J22">
        <v>26333965.899999999</v>
      </c>
      <c r="K22">
        <v>26278805.300000001</v>
      </c>
      <c r="L22">
        <v>23962690.300000001</v>
      </c>
      <c r="M22">
        <v>26302106.600000001</v>
      </c>
      <c r="N22">
        <f t="shared" si="0"/>
        <v>26214400</v>
      </c>
    </row>
    <row r="28" spans="1:14">
      <c r="B28" t="s">
        <v>22</v>
      </c>
      <c r="C28" t="s">
        <v>70</v>
      </c>
      <c r="D28" t="s">
        <v>71</v>
      </c>
    </row>
    <row r="29" spans="1:14">
      <c r="B29">
        <v>4096</v>
      </c>
      <c r="C29">
        <v>32768</v>
      </c>
      <c r="D29">
        <v>2621440</v>
      </c>
      <c r="E29">
        <v>1</v>
      </c>
    </row>
    <row r="30" spans="1:14">
      <c r="B30">
        <v>4096</v>
      </c>
      <c r="C30">
        <v>32768</v>
      </c>
      <c r="D30">
        <v>2621440</v>
      </c>
      <c r="E30">
        <v>10</v>
      </c>
    </row>
    <row r="31" spans="1:14">
      <c r="B31">
        <v>4096</v>
      </c>
      <c r="C31">
        <v>32768</v>
      </c>
      <c r="D31">
        <v>2621440</v>
      </c>
      <c r="E31">
        <v>100</v>
      </c>
    </row>
    <row r="32" spans="1:14">
      <c r="B32">
        <v>4096</v>
      </c>
      <c r="C32">
        <v>32768</v>
      </c>
      <c r="D32">
        <v>2621440</v>
      </c>
      <c r="E32">
        <v>1000</v>
      </c>
    </row>
    <row r="33" spans="2:5">
      <c r="B33">
        <v>4096</v>
      </c>
      <c r="C33">
        <v>32768</v>
      </c>
      <c r="D33">
        <v>2621440</v>
      </c>
      <c r="E33">
        <v>10000</v>
      </c>
    </row>
    <row r="34" spans="2:5">
      <c r="B34">
        <v>4096</v>
      </c>
      <c r="C34">
        <v>32768</v>
      </c>
      <c r="D34">
        <v>2621440</v>
      </c>
      <c r="E34">
        <v>100000</v>
      </c>
    </row>
    <row r="35" spans="2:5">
      <c r="B35">
        <v>4096</v>
      </c>
      <c r="C35">
        <v>32768</v>
      </c>
      <c r="D35">
        <v>2621440</v>
      </c>
      <c r="E35">
        <v>1000000</v>
      </c>
    </row>
    <row r="36" spans="2:5">
      <c r="B36">
        <v>4096</v>
      </c>
      <c r="C36">
        <v>32768</v>
      </c>
      <c r="D36">
        <v>2621440</v>
      </c>
      <c r="E36">
        <v>10000000</v>
      </c>
    </row>
    <row r="37" spans="2:5">
      <c r="B37">
        <v>4096</v>
      </c>
      <c r="C37">
        <v>32768</v>
      </c>
      <c r="D37">
        <v>2621440</v>
      </c>
      <c r="E37">
        <v>100000000</v>
      </c>
    </row>
    <row r="38" spans="2:5">
      <c r="B38">
        <v>4096</v>
      </c>
      <c r="C38">
        <v>32768</v>
      </c>
      <c r="D38">
        <v>2621440</v>
      </c>
      <c r="E38">
        <v>1000000000</v>
      </c>
    </row>
    <row r="39" spans="2:5">
      <c r="B39">
        <v>4096</v>
      </c>
      <c r="C39">
        <v>32768</v>
      </c>
      <c r="D39">
        <v>2621440</v>
      </c>
      <c r="E39">
        <v>10000000000</v>
      </c>
    </row>
    <row r="40" spans="2:5">
      <c r="B40">
        <v>4096</v>
      </c>
      <c r="C40">
        <v>32768</v>
      </c>
      <c r="D40">
        <v>2621440</v>
      </c>
    </row>
    <row r="41" spans="2:5">
      <c r="B41">
        <v>4096</v>
      </c>
      <c r="C41">
        <v>32768</v>
      </c>
      <c r="D41">
        <v>2621440</v>
      </c>
    </row>
    <row r="42" spans="2:5">
      <c r="B42">
        <v>4096</v>
      </c>
      <c r="C42">
        <v>32768</v>
      </c>
      <c r="D42">
        <v>2621440</v>
      </c>
    </row>
    <row r="43" spans="2:5">
      <c r="B43">
        <v>4096</v>
      </c>
      <c r="C43">
        <v>32768</v>
      </c>
      <c r="D43">
        <v>2621440</v>
      </c>
    </row>
    <row r="44" spans="2:5">
      <c r="B44">
        <v>4096</v>
      </c>
      <c r="C44">
        <v>32768</v>
      </c>
      <c r="D44">
        <v>2621440</v>
      </c>
    </row>
    <row r="45" spans="2:5">
      <c r="B45">
        <v>4096</v>
      </c>
      <c r="C45">
        <v>32768</v>
      </c>
      <c r="D45">
        <v>2621440</v>
      </c>
    </row>
    <row r="46" spans="2:5">
      <c r="B46">
        <v>4096</v>
      </c>
      <c r="C46">
        <v>32768</v>
      </c>
      <c r="D46">
        <v>2621440</v>
      </c>
    </row>
    <row r="47" spans="2:5">
      <c r="B47">
        <v>4096</v>
      </c>
      <c r="C47">
        <v>32768</v>
      </c>
      <c r="D47">
        <v>2621440</v>
      </c>
    </row>
    <row r="48" spans="2:5">
      <c r="B48">
        <v>4096</v>
      </c>
      <c r="C48">
        <v>32768</v>
      </c>
      <c r="D48">
        <v>2621440</v>
      </c>
    </row>
    <row r="49" spans="2:4">
      <c r="B49">
        <v>4096</v>
      </c>
      <c r="C49">
        <v>32768</v>
      </c>
      <c r="D49">
        <v>2621440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9"/>
  <sheetViews>
    <sheetView workbookViewId="0">
      <selection activeCell="B27" sqref="B27:E49"/>
    </sheetView>
  </sheetViews>
  <sheetFormatPr baseColWidth="10" defaultRowHeight="15" x14ac:dyDescent="0"/>
  <sheetData>
    <row r="1" spans="1:15">
      <c r="A1" t="s">
        <v>111</v>
      </c>
      <c r="B1" t="s">
        <v>112</v>
      </c>
      <c r="C1" t="s">
        <v>113</v>
      </c>
      <c r="D1" t="s">
        <v>69</v>
      </c>
      <c r="E1" t="s">
        <v>69</v>
      </c>
      <c r="F1" t="s">
        <v>114</v>
      </c>
      <c r="G1" t="s">
        <v>115</v>
      </c>
      <c r="H1" t="s">
        <v>116</v>
      </c>
      <c r="I1" t="s">
        <v>117</v>
      </c>
      <c r="J1" t="s">
        <v>118</v>
      </c>
      <c r="K1" t="s">
        <v>119</v>
      </c>
      <c r="L1" t="s">
        <v>120</v>
      </c>
      <c r="M1" t="s">
        <v>121</v>
      </c>
      <c r="N1" t="s">
        <v>149</v>
      </c>
      <c r="O1" t="s">
        <v>122</v>
      </c>
    </row>
    <row r="2" spans="1:15">
      <c r="A2" t="s">
        <v>123</v>
      </c>
      <c r="B2" t="s">
        <v>123</v>
      </c>
      <c r="C2">
        <v>10</v>
      </c>
      <c r="D2">
        <v>100</v>
      </c>
      <c r="E2">
        <v>100</v>
      </c>
      <c r="F2">
        <v>0</v>
      </c>
      <c r="G2">
        <v>1.0000000000000001E-5</v>
      </c>
      <c r="H2">
        <v>32.9</v>
      </c>
      <c r="I2">
        <v>0</v>
      </c>
      <c r="J2">
        <v>192</v>
      </c>
      <c r="K2">
        <v>799.5</v>
      </c>
      <c r="L2">
        <v>2314.8000000000002</v>
      </c>
      <c r="M2">
        <v>22.8</v>
      </c>
      <c r="N2">
        <v>8</v>
      </c>
      <c r="O2">
        <f>(D2/8)*2*N2</f>
        <v>200</v>
      </c>
    </row>
    <row r="3" spans="1:15">
      <c r="A3" t="s">
        <v>124</v>
      </c>
      <c r="B3" t="s">
        <v>124</v>
      </c>
      <c r="C3">
        <v>10</v>
      </c>
      <c r="D3">
        <v>200</v>
      </c>
      <c r="E3">
        <v>200</v>
      </c>
      <c r="F3">
        <v>0</v>
      </c>
      <c r="G3">
        <v>1.0000000000000001E-5</v>
      </c>
      <c r="H3">
        <v>65.7</v>
      </c>
      <c r="I3">
        <v>0</v>
      </c>
      <c r="J3">
        <v>384</v>
      </c>
      <c r="K3">
        <v>826.3</v>
      </c>
      <c r="L3">
        <v>2313.6</v>
      </c>
      <c r="M3">
        <v>3.3</v>
      </c>
      <c r="N3">
        <v>8</v>
      </c>
      <c r="O3">
        <f t="shared" ref="O3:O22" si="0">(D3/8)*2*N3</f>
        <v>400</v>
      </c>
    </row>
    <row r="4" spans="1:15">
      <c r="A4" t="s">
        <v>125</v>
      </c>
      <c r="B4" t="s">
        <v>125</v>
      </c>
      <c r="C4">
        <v>10</v>
      </c>
      <c r="D4">
        <v>400</v>
      </c>
      <c r="E4">
        <v>400</v>
      </c>
      <c r="F4">
        <v>0</v>
      </c>
      <c r="G4">
        <v>9.0000000000000002E-6</v>
      </c>
      <c r="H4">
        <v>0.5</v>
      </c>
      <c r="I4">
        <v>0</v>
      </c>
      <c r="J4">
        <v>800</v>
      </c>
      <c r="K4">
        <v>866.6</v>
      </c>
      <c r="L4">
        <v>2358.1999999999998</v>
      </c>
      <c r="M4">
        <v>3.2</v>
      </c>
      <c r="N4">
        <v>8</v>
      </c>
      <c r="O4">
        <f t="shared" si="0"/>
        <v>800</v>
      </c>
    </row>
    <row r="5" spans="1:15">
      <c r="A5" t="s">
        <v>126</v>
      </c>
      <c r="B5" t="s">
        <v>126</v>
      </c>
      <c r="C5">
        <v>10</v>
      </c>
      <c r="D5">
        <v>800</v>
      </c>
      <c r="E5">
        <v>800</v>
      </c>
      <c r="F5">
        <v>0</v>
      </c>
      <c r="G5">
        <v>1.1E-5</v>
      </c>
      <c r="H5">
        <v>0.5</v>
      </c>
      <c r="I5">
        <v>0</v>
      </c>
      <c r="J5">
        <v>1600</v>
      </c>
      <c r="K5">
        <v>1037.0999999999999</v>
      </c>
      <c r="L5">
        <v>2667</v>
      </c>
      <c r="M5">
        <v>2.4</v>
      </c>
      <c r="N5">
        <v>8</v>
      </c>
      <c r="O5">
        <f t="shared" si="0"/>
        <v>1600</v>
      </c>
    </row>
    <row r="6" spans="1:15">
      <c r="A6" t="s">
        <v>127</v>
      </c>
      <c r="B6" t="s">
        <v>127</v>
      </c>
      <c r="C6">
        <v>10</v>
      </c>
      <c r="D6">
        <v>1600</v>
      </c>
      <c r="E6">
        <v>1600</v>
      </c>
      <c r="F6">
        <v>0</v>
      </c>
      <c r="G6">
        <v>1.1E-5</v>
      </c>
      <c r="H6">
        <v>0.5</v>
      </c>
      <c r="I6">
        <v>0</v>
      </c>
      <c r="J6">
        <v>3200</v>
      </c>
      <c r="K6">
        <v>1479.2</v>
      </c>
      <c r="L6">
        <v>3315</v>
      </c>
      <c r="M6">
        <v>1.8</v>
      </c>
      <c r="N6">
        <v>8</v>
      </c>
      <c r="O6">
        <f t="shared" si="0"/>
        <v>3200</v>
      </c>
    </row>
    <row r="7" spans="1:15">
      <c r="A7" t="s">
        <v>128</v>
      </c>
      <c r="B7" t="s">
        <v>128</v>
      </c>
      <c r="C7">
        <v>10</v>
      </c>
      <c r="D7">
        <v>3200</v>
      </c>
      <c r="E7">
        <v>3200</v>
      </c>
      <c r="F7">
        <v>0</v>
      </c>
      <c r="G7">
        <v>1.2E-5</v>
      </c>
      <c r="H7">
        <v>143.6</v>
      </c>
      <c r="I7">
        <v>0</v>
      </c>
      <c r="J7">
        <v>6368</v>
      </c>
      <c r="K7">
        <v>7280.9</v>
      </c>
      <c r="L7">
        <v>3142.4</v>
      </c>
      <c r="M7">
        <v>2.2999999999999998</v>
      </c>
      <c r="N7">
        <v>8</v>
      </c>
      <c r="O7">
        <f t="shared" si="0"/>
        <v>6400</v>
      </c>
    </row>
    <row r="8" spans="1:15">
      <c r="A8" t="s">
        <v>129</v>
      </c>
      <c r="B8" t="s">
        <v>129</v>
      </c>
      <c r="C8">
        <v>10</v>
      </c>
      <c r="D8">
        <v>6400</v>
      </c>
      <c r="E8">
        <v>6400</v>
      </c>
      <c r="F8">
        <v>0</v>
      </c>
      <c r="G8">
        <v>1.4E-5</v>
      </c>
      <c r="H8">
        <v>146.19999999999999</v>
      </c>
      <c r="I8">
        <v>0</v>
      </c>
      <c r="J8">
        <v>12768</v>
      </c>
      <c r="K8">
        <v>13972.5</v>
      </c>
      <c r="L8">
        <v>4462</v>
      </c>
      <c r="M8">
        <v>2.7</v>
      </c>
      <c r="N8">
        <v>8</v>
      </c>
      <c r="O8">
        <f t="shared" si="0"/>
        <v>12800</v>
      </c>
    </row>
    <row r="9" spans="1:15">
      <c r="A9" t="s">
        <v>130</v>
      </c>
      <c r="B9" t="s">
        <v>130</v>
      </c>
      <c r="C9">
        <v>10</v>
      </c>
      <c r="D9">
        <v>12800</v>
      </c>
      <c r="E9">
        <v>12800</v>
      </c>
      <c r="F9">
        <v>0</v>
      </c>
      <c r="G9">
        <v>1.9000000000000001E-5</v>
      </c>
      <c r="H9">
        <v>163.6</v>
      </c>
      <c r="I9">
        <v>0</v>
      </c>
      <c r="J9">
        <v>25568</v>
      </c>
      <c r="K9">
        <v>26766.1</v>
      </c>
      <c r="L9">
        <v>5989.7</v>
      </c>
      <c r="M9">
        <v>4.5</v>
      </c>
      <c r="N9">
        <v>8</v>
      </c>
      <c r="O9">
        <f t="shared" si="0"/>
        <v>25600</v>
      </c>
    </row>
    <row r="10" spans="1:15">
      <c r="A10" t="s">
        <v>131</v>
      </c>
      <c r="B10" t="s">
        <v>131</v>
      </c>
      <c r="C10">
        <v>10</v>
      </c>
      <c r="D10">
        <v>25600</v>
      </c>
      <c r="E10">
        <v>25600</v>
      </c>
      <c r="F10">
        <v>0</v>
      </c>
      <c r="G10">
        <v>3.4E-5</v>
      </c>
      <c r="H10">
        <v>186.4</v>
      </c>
      <c r="I10">
        <v>0</v>
      </c>
      <c r="J10">
        <v>51193</v>
      </c>
      <c r="K10">
        <v>52424</v>
      </c>
      <c r="L10">
        <v>37593.1</v>
      </c>
      <c r="M10">
        <v>24.4</v>
      </c>
      <c r="N10">
        <v>8</v>
      </c>
      <c r="O10">
        <f t="shared" si="0"/>
        <v>51200</v>
      </c>
    </row>
    <row r="11" spans="1:15">
      <c r="A11" t="s">
        <v>132</v>
      </c>
      <c r="B11" t="s">
        <v>132</v>
      </c>
      <c r="C11">
        <v>10</v>
      </c>
      <c r="D11">
        <v>51200</v>
      </c>
      <c r="E11">
        <v>51200</v>
      </c>
      <c r="F11">
        <v>0</v>
      </c>
      <c r="G11">
        <v>5.8999999999999998E-5</v>
      </c>
      <c r="H11">
        <v>169.3</v>
      </c>
      <c r="I11">
        <v>0</v>
      </c>
      <c r="J11">
        <v>102384.8</v>
      </c>
      <c r="K11">
        <v>103310.9</v>
      </c>
      <c r="L11">
        <v>94062.1</v>
      </c>
      <c r="M11">
        <v>232.9</v>
      </c>
      <c r="N11">
        <v>8</v>
      </c>
      <c r="O11">
        <f t="shared" si="0"/>
        <v>102400</v>
      </c>
    </row>
    <row r="12" spans="1:15">
      <c r="A12" t="s">
        <v>133</v>
      </c>
      <c r="B12" t="s">
        <v>133</v>
      </c>
      <c r="C12">
        <v>10</v>
      </c>
      <c r="D12">
        <v>102400</v>
      </c>
      <c r="E12">
        <v>102400</v>
      </c>
      <c r="F12">
        <v>0</v>
      </c>
      <c r="G12">
        <v>1.16E-4</v>
      </c>
      <c r="H12">
        <v>173.7</v>
      </c>
      <c r="I12">
        <v>0</v>
      </c>
      <c r="J12">
        <v>204892.1</v>
      </c>
      <c r="K12">
        <v>205753.4</v>
      </c>
      <c r="L12">
        <v>184872.4</v>
      </c>
      <c r="M12">
        <v>8268.1</v>
      </c>
      <c r="N12">
        <v>8</v>
      </c>
      <c r="O12">
        <f t="shared" si="0"/>
        <v>204800</v>
      </c>
    </row>
    <row r="13" spans="1:15">
      <c r="A13" t="s">
        <v>134</v>
      </c>
      <c r="B13" t="s">
        <v>134</v>
      </c>
      <c r="C13">
        <v>10</v>
      </c>
      <c r="D13">
        <v>204800</v>
      </c>
      <c r="E13">
        <v>204800</v>
      </c>
      <c r="F13">
        <v>0</v>
      </c>
      <c r="G13">
        <v>7.9299999999999998E-4</v>
      </c>
      <c r="H13">
        <v>317.7</v>
      </c>
      <c r="I13">
        <v>0</v>
      </c>
      <c r="J13">
        <v>416772.6</v>
      </c>
      <c r="K13">
        <v>411947.7</v>
      </c>
      <c r="L13">
        <v>400584.9</v>
      </c>
      <c r="M13">
        <v>283078.40000000002</v>
      </c>
      <c r="N13">
        <v>8</v>
      </c>
      <c r="O13">
        <f t="shared" si="0"/>
        <v>409600</v>
      </c>
    </row>
    <row r="14" spans="1:15">
      <c r="A14" t="s">
        <v>135</v>
      </c>
      <c r="B14" t="s">
        <v>135</v>
      </c>
      <c r="C14">
        <v>10</v>
      </c>
      <c r="D14">
        <v>409600</v>
      </c>
      <c r="E14">
        <v>409600</v>
      </c>
      <c r="F14">
        <v>0</v>
      </c>
      <c r="G14">
        <v>2.3040000000000001E-3</v>
      </c>
      <c r="H14">
        <v>595.6</v>
      </c>
      <c r="I14">
        <v>0</v>
      </c>
      <c r="J14">
        <v>831840.7</v>
      </c>
      <c r="K14">
        <v>823012.9</v>
      </c>
      <c r="L14">
        <v>815046.9</v>
      </c>
      <c r="M14">
        <v>822638.2</v>
      </c>
      <c r="N14">
        <v>8</v>
      </c>
      <c r="O14">
        <f t="shared" si="0"/>
        <v>819200</v>
      </c>
    </row>
    <row r="15" spans="1:15">
      <c r="A15" t="s">
        <v>136</v>
      </c>
      <c r="B15" t="s">
        <v>136</v>
      </c>
      <c r="C15">
        <v>10</v>
      </c>
      <c r="D15">
        <v>819200</v>
      </c>
      <c r="E15">
        <v>819200</v>
      </c>
      <c r="F15">
        <v>0</v>
      </c>
      <c r="G15">
        <v>4.5859999999999998E-3</v>
      </c>
      <c r="H15">
        <v>437.1</v>
      </c>
      <c r="I15">
        <v>0</v>
      </c>
      <c r="J15">
        <v>1661654.1</v>
      </c>
      <c r="K15">
        <v>1646627.8</v>
      </c>
      <c r="L15">
        <v>1629710.4</v>
      </c>
      <c r="M15">
        <v>1646097.2</v>
      </c>
      <c r="N15">
        <v>8</v>
      </c>
      <c r="O15">
        <f t="shared" si="0"/>
        <v>1638400</v>
      </c>
    </row>
    <row r="16" spans="1:15">
      <c r="A16" t="s">
        <v>137</v>
      </c>
      <c r="B16" t="s">
        <v>137</v>
      </c>
      <c r="C16">
        <v>10</v>
      </c>
      <c r="D16">
        <v>1638400</v>
      </c>
      <c r="E16">
        <v>1638400</v>
      </c>
      <c r="F16">
        <v>0</v>
      </c>
      <c r="G16">
        <v>9.1229999999999992E-3</v>
      </c>
      <c r="H16">
        <v>504.5</v>
      </c>
      <c r="I16">
        <v>0</v>
      </c>
      <c r="J16">
        <v>3321211.9</v>
      </c>
      <c r="K16">
        <v>3289008.1</v>
      </c>
      <c r="L16">
        <v>3252069.6</v>
      </c>
      <c r="M16">
        <v>3289104.8</v>
      </c>
      <c r="N16">
        <v>8</v>
      </c>
      <c r="O16">
        <f t="shared" si="0"/>
        <v>3276800</v>
      </c>
    </row>
    <row r="17" spans="1:15">
      <c r="A17" t="s">
        <v>138</v>
      </c>
      <c r="B17" t="s">
        <v>138</v>
      </c>
      <c r="C17">
        <v>10</v>
      </c>
      <c r="D17">
        <v>3276800</v>
      </c>
      <c r="E17">
        <v>3276800</v>
      </c>
      <c r="F17">
        <v>0</v>
      </c>
      <c r="G17">
        <v>1.8217000000000001E-2</v>
      </c>
      <c r="H17">
        <v>373.8</v>
      </c>
      <c r="I17">
        <v>0</v>
      </c>
      <c r="J17">
        <v>6639455.2999999998</v>
      </c>
      <c r="K17">
        <v>6576645.9000000004</v>
      </c>
      <c r="L17">
        <v>6499416.4000000004</v>
      </c>
      <c r="M17">
        <v>6576803.2999999998</v>
      </c>
      <c r="N17">
        <v>8</v>
      </c>
      <c r="O17">
        <f t="shared" si="0"/>
        <v>6553600</v>
      </c>
    </row>
    <row r="18" spans="1:15">
      <c r="A18" t="s">
        <v>139</v>
      </c>
      <c r="B18" t="s">
        <v>140</v>
      </c>
      <c r="C18">
        <v>10</v>
      </c>
      <c r="D18">
        <v>6556600</v>
      </c>
      <c r="E18">
        <v>6556600</v>
      </c>
      <c r="F18">
        <v>0</v>
      </c>
      <c r="G18">
        <v>3.6385000000000001E-2</v>
      </c>
      <c r="H18">
        <v>359.1</v>
      </c>
      <c r="I18">
        <v>0</v>
      </c>
      <c r="J18">
        <v>13280237.199999999</v>
      </c>
      <c r="K18">
        <v>13166223.199999999</v>
      </c>
      <c r="L18">
        <v>13010482.4</v>
      </c>
      <c r="M18">
        <v>13159388.6</v>
      </c>
      <c r="N18">
        <v>8</v>
      </c>
      <c r="O18">
        <f t="shared" si="0"/>
        <v>13113200</v>
      </c>
    </row>
    <row r="19" spans="1:15">
      <c r="A19" t="s">
        <v>141</v>
      </c>
      <c r="B19" t="s">
        <v>142</v>
      </c>
      <c r="C19">
        <v>10</v>
      </c>
      <c r="D19">
        <v>13107200</v>
      </c>
      <c r="E19">
        <v>13107200</v>
      </c>
      <c r="F19">
        <v>0</v>
      </c>
      <c r="G19">
        <v>7.2856000000000004E-2</v>
      </c>
      <c r="H19">
        <v>408.2</v>
      </c>
      <c r="I19">
        <v>0</v>
      </c>
      <c r="J19">
        <v>26549232</v>
      </c>
      <c r="K19">
        <v>26305138</v>
      </c>
      <c r="L19">
        <v>25991009.300000001</v>
      </c>
      <c r="M19">
        <v>26306436.899999999</v>
      </c>
      <c r="N19">
        <v>8</v>
      </c>
      <c r="O19">
        <f t="shared" si="0"/>
        <v>26214400</v>
      </c>
    </row>
    <row r="20" spans="1:15">
      <c r="A20" t="s">
        <v>143</v>
      </c>
      <c r="B20" t="s">
        <v>144</v>
      </c>
      <c r="C20">
        <v>10</v>
      </c>
      <c r="D20">
        <v>26214400</v>
      </c>
      <c r="E20">
        <v>26214400</v>
      </c>
      <c r="F20">
        <v>0</v>
      </c>
      <c r="G20">
        <v>0.145457</v>
      </c>
      <c r="H20">
        <v>448.4</v>
      </c>
      <c r="I20">
        <v>0</v>
      </c>
      <c r="J20">
        <v>53093748.200000003</v>
      </c>
      <c r="K20">
        <v>52603920.899999999</v>
      </c>
      <c r="L20">
        <v>51964992.5</v>
      </c>
      <c r="M20">
        <v>52610410.600000001</v>
      </c>
      <c r="N20">
        <v>8</v>
      </c>
      <c r="O20">
        <f t="shared" si="0"/>
        <v>52428800</v>
      </c>
    </row>
    <row r="21" spans="1:15">
      <c r="A21" t="s">
        <v>145</v>
      </c>
      <c r="B21" t="s">
        <v>146</v>
      </c>
      <c r="C21">
        <v>10</v>
      </c>
      <c r="D21">
        <v>52428800</v>
      </c>
      <c r="E21">
        <v>52428800</v>
      </c>
      <c r="F21">
        <v>0</v>
      </c>
      <c r="G21">
        <v>0.29120800000000002</v>
      </c>
      <c r="H21">
        <v>556.1</v>
      </c>
      <c r="I21">
        <v>0</v>
      </c>
      <c r="J21">
        <v>106188866.40000001</v>
      </c>
      <c r="K21">
        <v>105218745.59999999</v>
      </c>
      <c r="L21">
        <v>103947246.3</v>
      </c>
      <c r="M21">
        <v>105221347.3</v>
      </c>
      <c r="N21">
        <v>8</v>
      </c>
      <c r="O21">
        <f t="shared" si="0"/>
        <v>104857600</v>
      </c>
    </row>
    <row r="22" spans="1:15">
      <c r="A22" t="s">
        <v>147</v>
      </c>
      <c r="B22" t="s">
        <v>148</v>
      </c>
      <c r="C22">
        <v>10</v>
      </c>
      <c r="D22">
        <v>104857600</v>
      </c>
      <c r="E22">
        <v>104857600</v>
      </c>
      <c r="F22">
        <v>0</v>
      </c>
      <c r="G22">
        <v>0.58304299999999998</v>
      </c>
      <c r="H22">
        <v>489.6</v>
      </c>
      <c r="I22">
        <v>0</v>
      </c>
      <c r="J22">
        <v>212382584</v>
      </c>
      <c r="K22">
        <v>210433738.69999999</v>
      </c>
      <c r="L22">
        <v>207890580.40000001</v>
      </c>
      <c r="M22">
        <v>210443258.09999999</v>
      </c>
      <c r="N22">
        <v>8</v>
      </c>
      <c r="O22">
        <f t="shared" si="0"/>
        <v>209715200</v>
      </c>
    </row>
    <row r="27" spans="1:15">
      <c r="D27" t="s">
        <v>150</v>
      </c>
    </row>
    <row r="28" spans="1:15">
      <c r="B28" t="s">
        <v>22</v>
      </c>
      <c r="C28" t="s">
        <v>70</v>
      </c>
      <c r="D28" t="s">
        <v>71</v>
      </c>
    </row>
    <row r="29" spans="1:15">
      <c r="B29">
        <v>4096</v>
      </c>
      <c r="C29">
        <v>32768</v>
      </c>
      <c r="D29">
        <f>2621440/8</f>
        <v>327680</v>
      </c>
      <c r="E29">
        <v>1</v>
      </c>
    </row>
    <row r="30" spans="1:15">
      <c r="B30">
        <v>4096</v>
      </c>
      <c r="C30">
        <v>32768</v>
      </c>
      <c r="D30">
        <f t="shared" ref="D30:D49" si="1">2621440/8</f>
        <v>327680</v>
      </c>
      <c r="E30">
        <v>10</v>
      </c>
    </row>
    <row r="31" spans="1:15">
      <c r="B31">
        <v>4096</v>
      </c>
      <c r="C31">
        <v>32768</v>
      </c>
      <c r="D31">
        <f t="shared" si="1"/>
        <v>327680</v>
      </c>
      <c r="E31">
        <v>100</v>
      </c>
    </row>
    <row r="32" spans="1:15">
      <c r="B32">
        <v>4096</v>
      </c>
      <c r="C32">
        <v>32768</v>
      </c>
      <c r="D32">
        <f t="shared" si="1"/>
        <v>327680</v>
      </c>
      <c r="E32">
        <v>1000</v>
      </c>
    </row>
    <row r="33" spans="2:5">
      <c r="B33">
        <v>4096</v>
      </c>
      <c r="C33">
        <v>32768</v>
      </c>
      <c r="D33">
        <f t="shared" si="1"/>
        <v>327680</v>
      </c>
      <c r="E33">
        <v>10000</v>
      </c>
    </row>
    <row r="34" spans="2:5">
      <c r="B34">
        <v>4096</v>
      </c>
      <c r="C34">
        <v>32768</v>
      </c>
      <c r="D34">
        <f t="shared" si="1"/>
        <v>327680</v>
      </c>
      <c r="E34">
        <v>100000</v>
      </c>
    </row>
    <row r="35" spans="2:5">
      <c r="B35">
        <v>4096</v>
      </c>
      <c r="C35">
        <v>32768</v>
      </c>
      <c r="D35">
        <f t="shared" si="1"/>
        <v>327680</v>
      </c>
      <c r="E35">
        <v>1000000</v>
      </c>
    </row>
    <row r="36" spans="2:5">
      <c r="B36">
        <v>4096</v>
      </c>
      <c r="C36">
        <v>32768</v>
      </c>
      <c r="D36">
        <f t="shared" si="1"/>
        <v>327680</v>
      </c>
      <c r="E36">
        <v>10000000</v>
      </c>
    </row>
    <row r="37" spans="2:5">
      <c r="B37">
        <v>4096</v>
      </c>
      <c r="C37">
        <v>32768</v>
      </c>
      <c r="D37">
        <f t="shared" si="1"/>
        <v>327680</v>
      </c>
      <c r="E37">
        <v>100000000</v>
      </c>
    </row>
    <row r="38" spans="2:5">
      <c r="B38">
        <v>4096</v>
      </c>
      <c r="C38">
        <v>32768</v>
      </c>
      <c r="D38">
        <f t="shared" si="1"/>
        <v>327680</v>
      </c>
      <c r="E38">
        <v>1000000000</v>
      </c>
    </row>
    <row r="39" spans="2:5">
      <c r="B39">
        <v>4096</v>
      </c>
      <c r="C39">
        <v>32768</v>
      </c>
      <c r="D39">
        <f t="shared" si="1"/>
        <v>327680</v>
      </c>
      <c r="E39">
        <v>10000000000</v>
      </c>
    </row>
    <row r="40" spans="2:5">
      <c r="B40">
        <v>4096</v>
      </c>
      <c r="C40">
        <v>32768</v>
      </c>
      <c r="D40">
        <f t="shared" si="1"/>
        <v>327680</v>
      </c>
    </row>
    <row r="41" spans="2:5">
      <c r="B41">
        <v>4096</v>
      </c>
      <c r="C41">
        <v>32768</v>
      </c>
      <c r="D41">
        <f t="shared" si="1"/>
        <v>327680</v>
      </c>
    </row>
    <row r="42" spans="2:5">
      <c r="B42">
        <v>4096</v>
      </c>
      <c r="C42">
        <v>32768</v>
      </c>
      <c r="D42">
        <f t="shared" si="1"/>
        <v>327680</v>
      </c>
    </row>
    <row r="43" spans="2:5">
      <c r="B43">
        <v>4096</v>
      </c>
      <c r="C43">
        <v>32768</v>
      </c>
      <c r="D43">
        <f t="shared" si="1"/>
        <v>327680</v>
      </c>
    </row>
    <row r="44" spans="2:5">
      <c r="B44">
        <v>4096</v>
      </c>
      <c r="C44">
        <v>32768</v>
      </c>
      <c r="D44">
        <f t="shared" si="1"/>
        <v>327680</v>
      </c>
    </row>
    <row r="45" spans="2:5">
      <c r="B45">
        <v>4096</v>
      </c>
      <c r="C45">
        <v>32768</v>
      </c>
      <c r="D45">
        <f t="shared" si="1"/>
        <v>327680</v>
      </c>
    </row>
    <row r="46" spans="2:5">
      <c r="B46">
        <v>4096</v>
      </c>
      <c r="C46">
        <v>32768</v>
      </c>
      <c r="D46">
        <f t="shared" si="1"/>
        <v>327680</v>
      </c>
    </row>
    <row r="47" spans="2:5">
      <c r="B47">
        <v>4096</v>
      </c>
      <c r="C47">
        <v>32768</v>
      </c>
      <c r="D47">
        <f t="shared" si="1"/>
        <v>327680</v>
      </c>
    </row>
    <row r="48" spans="2:5">
      <c r="B48">
        <v>4096</v>
      </c>
      <c r="C48">
        <v>32768</v>
      </c>
      <c r="D48">
        <f t="shared" si="1"/>
        <v>327680</v>
      </c>
    </row>
    <row r="49" spans="2:4">
      <c r="B49">
        <v>4096</v>
      </c>
      <c r="C49">
        <v>32768</v>
      </c>
      <c r="D49">
        <f t="shared" si="1"/>
        <v>327680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1"/>
  <sheetViews>
    <sheetView workbookViewId="0">
      <selection activeCell="B30" sqref="B30:E51"/>
    </sheetView>
  </sheetViews>
  <sheetFormatPr baseColWidth="10" defaultRowHeight="15" x14ac:dyDescent="0"/>
  <sheetData>
    <row r="1" spans="1:15">
      <c r="A1" t="s">
        <v>111</v>
      </c>
      <c r="B1" t="s">
        <v>112</v>
      </c>
      <c r="C1" t="s">
        <v>113</v>
      </c>
      <c r="D1" t="s">
        <v>69</v>
      </c>
      <c r="E1" t="s">
        <v>69</v>
      </c>
      <c r="F1" t="s">
        <v>114</v>
      </c>
      <c r="G1" t="s">
        <v>115</v>
      </c>
      <c r="H1" t="s">
        <v>116</v>
      </c>
      <c r="I1" t="s">
        <v>117</v>
      </c>
      <c r="J1" t="s">
        <v>118</v>
      </c>
      <c r="K1" t="s">
        <v>119</v>
      </c>
      <c r="L1" t="s">
        <v>120</v>
      </c>
      <c r="M1" t="s">
        <v>121</v>
      </c>
      <c r="N1" t="s">
        <v>149</v>
      </c>
      <c r="O1" t="s">
        <v>122</v>
      </c>
    </row>
    <row r="2" spans="1:15">
      <c r="A2" t="s">
        <v>151</v>
      </c>
      <c r="B2" t="s">
        <v>151</v>
      </c>
      <c r="C2">
        <v>10</v>
      </c>
      <c r="D2">
        <v>100</v>
      </c>
      <c r="E2">
        <v>100</v>
      </c>
      <c r="F2">
        <v>0</v>
      </c>
      <c r="G2">
        <v>1.2999999999999999E-5</v>
      </c>
      <c r="H2">
        <v>65.400000000000006</v>
      </c>
      <c r="I2">
        <v>0</v>
      </c>
      <c r="J2">
        <v>384.1</v>
      </c>
      <c r="K2">
        <v>1147.2</v>
      </c>
      <c r="L2">
        <v>3361.1</v>
      </c>
      <c r="M2">
        <v>52.2</v>
      </c>
      <c r="N2">
        <v>16</v>
      </c>
      <c r="O2">
        <f>(D2/8)*2*N2</f>
        <v>400</v>
      </c>
    </row>
    <row r="3" spans="1:15">
      <c r="A3" t="s">
        <v>152</v>
      </c>
      <c r="B3" t="s">
        <v>152</v>
      </c>
      <c r="C3">
        <v>10</v>
      </c>
      <c r="D3">
        <v>200</v>
      </c>
      <c r="E3">
        <v>200</v>
      </c>
      <c r="F3">
        <v>0</v>
      </c>
      <c r="G3">
        <v>1.2999999999999999E-5</v>
      </c>
      <c r="H3">
        <v>129.80000000000001</v>
      </c>
      <c r="I3">
        <v>0</v>
      </c>
      <c r="J3">
        <v>768</v>
      </c>
      <c r="K3">
        <v>1161.7</v>
      </c>
      <c r="L3">
        <v>3315.2</v>
      </c>
      <c r="M3">
        <v>7.2</v>
      </c>
      <c r="N3">
        <v>16</v>
      </c>
      <c r="O3">
        <f t="shared" ref="O3:O22" si="0">(D3/8)*2*N3</f>
        <v>800</v>
      </c>
    </row>
    <row r="4" spans="1:15">
      <c r="A4" t="s">
        <v>153</v>
      </c>
      <c r="B4" t="s">
        <v>153</v>
      </c>
      <c r="C4">
        <v>10</v>
      </c>
      <c r="D4">
        <v>400</v>
      </c>
      <c r="E4">
        <v>400</v>
      </c>
      <c r="F4">
        <v>0</v>
      </c>
      <c r="G4">
        <v>1.2E-5</v>
      </c>
      <c r="H4">
        <v>0.5</v>
      </c>
      <c r="I4">
        <v>0</v>
      </c>
      <c r="J4">
        <v>1600</v>
      </c>
      <c r="K4">
        <v>1285.2</v>
      </c>
      <c r="L4">
        <v>3480.8</v>
      </c>
      <c r="M4">
        <v>6.3</v>
      </c>
      <c r="N4">
        <v>16</v>
      </c>
      <c r="O4">
        <f t="shared" si="0"/>
        <v>1600</v>
      </c>
    </row>
    <row r="5" spans="1:15">
      <c r="A5" t="s">
        <v>154</v>
      </c>
      <c r="B5" t="s">
        <v>154</v>
      </c>
      <c r="C5">
        <v>10</v>
      </c>
      <c r="D5">
        <v>800</v>
      </c>
      <c r="E5">
        <v>800</v>
      </c>
      <c r="F5">
        <v>0</v>
      </c>
      <c r="G5">
        <v>1.4E-5</v>
      </c>
      <c r="H5">
        <v>0.5</v>
      </c>
      <c r="I5">
        <v>0</v>
      </c>
      <c r="J5">
        <v>3200.3</v>
      </c>
      <c r="K5">
        <v>1880.4</v>
      </c>
      <c r="L5">
        <v>4720.8999999999996</v>
      </c>
      <c r="M5">
        <v>5.7</v>
      </c>
      <c r="N5">
        <v>16</v>
      </c>
      <c r="O5">
        <f t="shared" si="0"/>
        <v>3200</v>
      </c>
    </row>
    <row r="6" spans="1:15">
      <c r="A6" t="s">
        <v>155</v>
      </c>
      <c r="B6" t="s">
        <v>155</v>
      </c>
      <c r="C6">
        <v>10</v>
      </c>
      <c r="D6">
        <v>1600</v>
      </c>
      <c r="E6">
        <v>1600</v>
      </c>
      <c r="F6">
        <v>0</v>
      </c>
      <c r="G6">
        <v>1.5E-5</v>
      </c>
      <c r="H6">
        <v>262.89999999999998</v>
      </c>
      <c r="I6">
        <v>0</v>
      </c>
      <c r="J6">
        <v>6336.3</v>
      </c>
      <c r="K6">
        <v>1956</v>
      </c>
      <c r="L6">
        <v>4019.3</v>
      </c>
      <c r="M6">
        <v>7</v>
      </c>
      <c r="N6">
        <v>16</v>
      </c>
      <c r="O6">
        <f t="shared" si="0"/>
        <v>6400</v>
      </c>
    </row>
    <row r="7" spans="1:15">
      <c r="A7" t="s">
        <v>156</v>
      </c>
      <c r="B7" t="s">
        <v>156</v>
      </c>
      <c r="C7">
        <v>10</v>
      </c>
      <c r="D7">
        <v>3200</v>
      </c>
      <c r="E7">
        <v>3200</v>
      </c>
      <c r="F7">
        <v>0</v>
      </c>
      <c r="G7">
        <v>1.4E-5</v>
      </c>
      <c r="H7">
        <v>302.2</v>
      </c>
      <c r="I7">
        <v>0</v>
      </c>
      <c r="J7">
        <v>12736.3</v>
      </c>
      <c r="K7">
        <v>14069.2</v>
      </c>
      <c r="L7">
        <v>4828.1000000000004</v>
      </c>
      <c r="M7">
        <v>8.3000000000000007</v>
      </c>
      <c r="N7">
        <v>16</v>
      </c>
      <c r="O7">
        <f t="shared" si="0"/>
        <v>12800</v>
      </c>
    </row>
    <row r="8" spans="1:15">
      <c r="A8" t="s">
        <v>157</v>
      </c>
      <c r="B8" t="s">
        <v>157</v>
      </c>
      <c r="C8">
        <v>10</v>
      </c>
      <c r="D8">
        <v>6400</v>
      </c>
      <c r="E8">
        <v>6400</v>
      </c>
      <c r="F8">
        <v>0</v>
      </c>
      <c r="G8">
        <v>1.7E-5</v>
      </c>
      <c r="H8">
        <v>310.60000000000002</v>
      </c>
      <c r="I8">
        <v>0</v>
      </c>
      <c r="J8">
        <v>25538.5</v>
      </c>
      <c r="K8">
        <v>26921.1</v>
      </c>
      <c r="L8">
        <v>6159.7</v>
      </c>
      <c r="M8">
        <v>11.7</v>
      </c>
      <c r="N8">
        <v>16</v>
      </c>
      <c r="O8">
        <f t="shared" si="0"/>
        <v>25600</v>
      </c>
    </row>
    <row r="9" spans="1:15">
      <c r="A9" t="s">
        <v>158</v>
      </c>
      <c r="B9" t="s">
        <v>158</v>
      </c>
      <c r="C9">
        <v>10</v>
      </c>
      <c r="D9">
        <v>12800</v>
      </c>
      <c r="E9">
        <v>12800</v>
      </c>
      <c r="F9">
        <v>0</v>
      </c>
      <c r="G9">
        <v>2.4000000000000001E-5</v>
      </c>
      <c r="H9">
        <v>310.5</v>
      </c>
      <c r="I9">
        <v>0</v>
      </c>
      <c r="J9">
        <v>51154.9</v>
      </c>
      <c r="K9">
        <v>52533.1</v>
      </c>
      <c r="L9">
        <v>10766.8</v>
      </c>
      <c r="M9">
        <v>19.7</v>
      </c>
      <c r="N9">
        <v>16</v>
      </c>
      <c r="O9">
        <f t="shared" si="0"/>
        <v>51200</v>
      </c>
    </row>
    <row r="10" spans="1:15">
      <c r="A10" t="s">
        <v>159</v>
      </c>
      <c r="B10" t="s">
        <v>159</v>
      </c>
      <c r="C10">
        <v>10</v>
      </c>
      <c r="D10">
        <v>25600</v>
      </c>
      <c r="E10">
        <v>25600</v>
      </c>
      <c r="F10">
        <v>0</v>
      </c>
      <c r="G10">
        <v>3.6000000000000001E-5</v>
      </c>
      <c r="H10">
        <v>358.6</v>
      </c>
      <c r="I10">
        <v>0</v>
      </c>
      <c r="J10">
        <v>102379.5</v>
      </c>
      <c r="K10">
        <v>103697.8</v>
      </c>
      <c r="L10">
        <v>76139.100000000006</v>
      </c>
      <c r="M10">
        <v>81</v>
      </c>
      <c r="N10">
        <v>16</v>
      </c>
      <c r="O10">
        <f t="shared" si="0"/>
        <v>102400</v>
      </c>
    </row>
    <row r="11" spans="1:15">
      <c r="A11" t="s">
        <v>160</v>
      </c>
      <c r="B11" t="s">
        <v>160</v>
      </c>
      <c r="C11">
        <v>10</v>
      </c>
      <c r="D11">
        <v>51200</v>
      </c>
      <c r="E11">
        <v>51200</v>
      </c>
      <c r="F11">
        <v>0</v>
      </c>
      <c r="G11">
        <v>6.0999999999999999E-5</v>
      </c>
      <c r="H11">
        <v>379</v>
      </c>
      <c r="I11">
        <v>0</v>
      </c>
      <c r="J11">
        <v>204821.3</v>
      </c>
      <c r="K11">
        <v>206143</v>
      </c>
      <c r="L11">
        <v>186519.9</v>
      </c>
      <c r="M11">
        <v>376.3</v>
      </c>
      <c r="N11">
        <v>16</v>
      </c>
      <c r="O11">
        <f t="shared" si="0"/>
        <v>204800</v>
      </c>
    </row>
    <row r="12" spans="1:15">
      <c r="A12" t="s">
        <v>161</v>
      </c>
      <c r="B12" t="s">
        <v>161</v>
      </c>
      <c r="C12">
        <v>10</v>
      </c>
      <c r="D12">
        <v>102400</v>
      </c>
      <c r="E12">
        <v>102400</v>
      </c>
      <c r="F12">
        <v>0</v>
      </c>
      <c r="G12">
        <v>1.2E-4</v>
      </c>
      <c r="H12">
        <v>386.8</v>
      </c>
      <c r="I12">
        <v>0</v>
      </c>
      <c r="J12">
        <v>409753.3</v>
      </c>
      <c r="K12">
        <v>410997</v>
      </c>
      <c r="L12">
        <v>368603.2</v>
      </c>
      <c r="M12">
        <v>10733.3</v>
      </c>
      <c r="N12">
        <v>16</v>
      </c>
      <c r="O12">
        <f t="shared" si="0"/>
        <v>409600</v>
      </c>
    </row>
    <row r="13" spans="1:15">
      <c r="A13" t="s">
        <v>162</v>
      </c>
      <c r="B13" t="s">
        <v>162</v>
      </c>
      <c r="C13">
        <v>10</v>
      </c>
      <c r="D13">
        <v>204800</v>
      </c>
      <c r="E13">
        <v>204800</v>
      </c>
      <c r="F13">
        <v>0</v>
      </c>
      <c r="G13">
        <v>8.3799999999999999E-4</v>
      </c>
      <c r="H13">
        <v>687.8</v>
      </c>
      <c r="I13">
        <v>0</v>
      </c>
      <c r="J13">
        <v>833302.6</v>
      </c>
      <c r="K13">
        <v>823182.7</v>
      </c>
      <c r="L13">
        <v>803267.3</v>
      </c>
      <c r="M13">
        <v>603942.40000000002</v>
      </c>
      <c r="N13">
        <v>16</v>
      </c>
      <c r="O13">
        <f t="shared" si="0"/>
        <v>819200</v>
      </c>
    </row>
    <row r="14" spans="1:15">
      <c r="A14" t="s">
        <v>163</v>
      </c>
      <c r="B14" t="s">
        <v>163</v>
      </c>
      <c r="C14">
        <v>10</v>
      </c>
      <c r="D14">
        <v>409600</v>
      </c>
      <c r="E14">
        <v>409600</v>
      </c>
      <c r="F14">
        <v>0</v>
      </c>
      <c r="G14">
        <v>2.3159999999999999E-3</v>
      </c>
      <c r="H14">
        <v>819.6</v>
      </c>
      <c r="I14">
        <v>0</v>
      </c>
      <c r="J14">
        <v>1663845.1</v>
      </c>
      <c r="K14">
        <v>1645137.1</v>
      </c>
      <c r="L14">
        <v>1628844.7</v>
      </c>
      <c r="M14">
        <v>1704014.8</v>
      </c>
      <c r="N14">
        <v>16</v>
      </c>
      <c r="O14">
        <f t="shared" si="0"/>
        <v>1638400</v>
      </c>
    </row>
    <row r="15" spans="1:15">
      <c r="A15" t="s">
        <v>164</v>
      </c>
      <c r="B15" t="s">
        <v>164</v>
      </c>
      <c r="C15">
        <v>10</v>
      </c>
      <c r="D15">
        <v>819200</v>
      </c>
      <c r="E15">
        <v>819200</v>
      </c>
      <c r="F15">
        <v>0</v>
      </c>
      <c r="G15">
        <v>4.568E-3</v>
      </c>
      <c r="H15">
        <v>873.9</v>
      </c>
      <c r="I15">
        <v>0</v>
      </c>
      <c r="J15">
        <v>3324251.5</v>
      </c>
      <c r="K15">
        <v>3289960.1</v>
      </c>
      <c r="L15">
        <v>3253069.7</v>
      </c>
      <c r="M15">
        <v>3408648.9</v>
      </c>
      <c r="N15">
        <v>16</v>
      </c>
      <c r="O15">
        <f t="shared" si="0"/>
        <v>3276800</v>
      </c>
    </row>
    <row r="16" spans="1:15">
      <c r="A16" t="s">
        <v>165</v>
      </c>
      <c r="B16" t="s">
        <v>165</v>
      </c>
      <c r="C16">
        <v>10</v>
      </c>
      <c r="D16">
        <v>1638400</v>
      </c>
      <c r="E16">
        <v>1638400</v>
      </c>
      <c r="F16">
        <v>0</v>
      </c>
      <c r="G16">
        <v>9.0849999999999993E-3</v>
      </c>
      <c r="H16">
        <v>928.7</v>
      </c>
      <c r="I16">
        <v>0</v>
      </c>
      <c r="J16">
        <v>6640529.7999999998</v>
      </c>
      <c r="K16">
        <v>6575485.9000000004</v>
      </c>
      <c r="L16">
        <v>6498259.2000000002</v>
      </c>
      <c r="M16">
        <v>6812846.9000000004</v>
      </c>
      <c r="N16">
        <v>16</v>
      </c>
      <c r="O16">
        <f t="shared" si="0"/>
        <v>6553600</v>
      </c>
    </row>
    <row r="17" spans="1:15">
      <c r="A17" t="s">
        <v>166</v>
      </c>
      <c r="B17" t="s">
        <v>166</v>
      </c>
      <c r="C17">
        <v>10</v>
      </c>
      <c r="D17">
        <v>3276800</v>
      </c>
      <c r="E17">
        <v>3276800</v>
      </c>
      <c r="F17">
        <v>0</v>
      </c>
      <c r="G17">
        <v>1.8096999999999999E-2</v>
      </c>
      <c r="H17">
        <v>971</v>
      </c>
      <c r="I17">
        <v>0</v>
      </c>
      <c r="J17">
        <v>13277821.6</v>
      </c>
      <c r="K17">
        <v>13148449.800000001</v>
      </c>
      <c r="L17">
        <v>12988593.1</v>
      </c>
      <c r="M17">
        <v>13626753</v>
      </c>
      <c r="N17">
        <v>16</v>
      </c>
      <c r="O17">
        <f t="shared" si="0"/>
        <v>13107200</v>
      </c>
    </row>
    <row r="18" spans="1:15">
      <c r="A18" t="s">
        <v>167</v>
      </c>
      <c r="B18" t="s">
        <v>167</v>
      </c>
      <c r="C18">
        <v>10</v>
      </c>
      <c r="D18">
        <v>6556600</v>
      </c>
      <c r="E18">
        <v>6556600</v>
      </c>
      <c r="F18">
        <v>0</v>
      </c>
      <c r="G18">
        <v>3.6172999999999997E-2</v>
      </c>
      <c r="H18">
        <v>603.9</v>
      </c>
      <c r="I18">
        <v>0</v>
      </c>
      <c r="J18">
        <v>26562212.199999999</v>
      </c>
      <c r="K18">
        <v>26308509.600000001</v>
      </c>
      <c r="L18">
        <v>25985768.5</v>
      </c>
      <c r="M18">
        <v>27265455.100000001</v>
      </c>
      <c r="N18">
        <v>16</v>
      </c>
      <c r="O18">
        <f t="shared" si="0"/>
        <v>26226400</v>
      </c>
    </row>
    <row r="19" spans="1:15">
      <c r="A19" t="s">
        <v>168</v>
      </c>
      <c r="B19" t="s">
        <v>168</v>
      </c>
      <c r="C19">
        <v>10</v>
      </c>
      <c r="D19">
        <v>13107200</v>
      </c>
      <c r="E19">
        <v>13107200</v>
      </c>
      <c r="F19">
        <v>0</v>
      </c>
      <c r="G19">
        <v>7.2289999999999993E-2</v>
      </c>
      <c r="H19">
        <v>848.9</v>
      </c>
      <c r="I19">
        <v>0</v>
      </c>
      <c r="J19">
        <v>53091220.5</v>
      </c>
      <c r="K19">
        <v>52591194</v>
      </c>
      <c r="L19">
        <v>51942291.399999999</v>
      </c>
      <c r="M19">
        <v>54495241.299999997</v>
      </c>
      <c r="N19">
        <v>16</v>
      </c>
      <c r="O19">
        <f t="shared" si="0"/>
        <v>52428800</v>
      </c>
    </row>
    <row r="20" spans="1:15">
      <c r="A20" t="s">
        <v>169</v>
      </c>
      <c r="B20" t="s">
        <v>170</v>
      </c>
      <c r="C20">
        <v>10</v>
      </c>
      <c r="D20">
        <v>26214400</v>
      </c>
      <c r="E20">
        <v>26214400</v>
      </c>
      <c r="F20">
        <v>0</v>
      </c>
      <c r="G20">
        <v>0.14465800000000001</v>
      </c>
      <c r="H20">
        <v>944.8</v>
      </c>
      <c r="I20">
        <v>0</v>
      </c>
      <c r="J20">
        <v>106177354.09999999</v>
      </c>
      <c r="K20">
        <v>105181298.7</v>
      </c>
      <c r="L20">
        <v>103875392.5</v>
      </c>
      <c r="M20">
        <v>108996385.40000001</v>
      </c>
      <c r="N20">
        <v>16</v>
      </c>
      <c r="O20">
        <f t="shared" si="0"/>
        <v>104857600</v>
      </c>
    </row>
    <row r="21" spans="1:15">
      <c r="A21" t="s">
        <v>171</v>
      </c>
      <c r="B21" t="s">
        <v>172</v>
      </c>
      <c r="C21">
        <v>10</v>
      </c>
      <c r="D21">
        <v>52428800</v>
      </c>
      <c r="E21">
        <v>52428800</v>
      </c>
      <c r="F21">
        <v>0</v>
      </c>
      <c r="G21">
        <v>0.28958699999999998</v>
      </c>
      <c r="H21">
        <v>1066.9000000000001</v>
      </c>
      <c r="I21">
        <v>0</v>
      </c>
      <c r="J21">
        <v>212345030.09999999</v>
      </c>
      <c r="K21">
        <v>210361728.90000001</v>
      </c>
      <c r="L21">
        <v>207750859</v>
      </c>
      <c r="M21">
        <v>217999819.69999999</v>
      </c>
      <c r="N21">
        <v>16</v>
      </c>
      <c r="O21">
        <f t="shared" si="0"/>
        <v>209715200</v>
      </c>
    </row>
    <row r="22" spans="1:15">
      <c r="A22" t="s">
        <v>173</v>
      </c>
      <c r="B22" t="s">
        <v>174</v>
      </c>
      <c r="C22">
        <v>10</v>
      </c>
      <c r="D22">
        <v>104857600</v>
      </c>
      <c r="E22">
        <v>104857600</v>
      </c>
      <c r="F22">
        <v>0</v>
      </c>
      <c r="G22">
        <v>0.57911500000000005</v>
      </c>
      <c r="H22">
        <v>1113.3</v>
      </c>
      <c r="I22">
        <v>0</v>
      </c>
      <c r="J22">
        <v>424705969.10000002</v>
      </c>
      <c r="K22">
        <v>420731466.10000002</v>
      </c>
      <c r="L22">
        <v>415513256</v>
      </c>
      <c r="M22">
        <v>436094134.19999999</v>
      </c>
      <c r="N22">
        <v>16</v>
      </c>
      <c r="O22">
        <f t="shared" si="0"/>
        <v>419430400</v>
      </c>
    </row>
    <row r="29" spans="1:15">
      <c r="D29" t="s">
        <v>150</v>
      </c>
    </row>
    <row r="30" spans="1:15">
      <c r="B30" t="s">
        <v>22</v>
      </c>
      <c r="C30" t="s">
        <v>70</v>
      </c>
      <c r="D30" t="s">
        <v>71</v>
      </c>
    </row>
    <row r="31" spans="1:15">
      <c r="B31">
        <v>4096</v>
      </c>
      <c r="C31">
        <v>32768</v>
      </c>
      <c r="D31">
        <f>2621440/8</f>
        <v>327680</v>
      </c>
      <c r="E31">
        <v>1</v>
      </c>
    </row>
    <row r="32" spans="1:15">
      <c r="B32">
        <v>4096</v>
      </c>
      <c r="C32">
        <v>32768</v>
      </c>
      <c r="D32">
        <f t="shared" ref="D32:D51" si="1">2621440/8</f>
        <v>327680</v>
      </c>
      <c r="E32">
        <v>10</v>
      </c>
    </row>
    <row r="33" spans="2:5">
      <c r="B33">
        <v>4096</v>
      </c>
      <c r="C33">
        <v>32768</v>
      </c>
      <c r="D33">
        <f t="shared" si="1"/>
        <v>327680</v>
      </c>
      <c r="E33">
        <v>100</v>
      </c>
    </row>
    <row r="34" spans="2:5">
      <c r="B34">
        <v>4096</v>
      </c>
      <c r="C34">
        <v>32768</v>
      </c>
      <c r="D34">
        <f t="shared" si="1"/>
        <v>327680</v>
      </c>
      <c r="E34">
        <v>1000</v>
      </c>
    </row>
    <row r="35" spans="2:5">
      <c r="B35">
        <v>4096</v>
      </c>
      <c r="C35">
        <v>32768</v>
      </c>
      <c r="D35">
        <f t="shared" si="1"/>
        <v>327680</v>
      </c>
      <c r="E35">
        <v>10000</v>
      </c>
    </row>
    <row r="36" spans="2:5">
      <c r="B36">
        <v>4096</v>
      </c>
      <c r="C36">
        <v>32768</v>
      </c>
      <c r="D36">
        <f t="shared" si="1"/>
        <v>327680</v>
      </c>
      <c r="E36">
        <v>100000</v>
      </c>
    </row>
    <row r="37" spans="2:5">
      <c r="B37">
        <v>4096</v>
      </c>
      <c r="C37">
        <v>32768</v>
      </c>
      <c r="D37">
        <f t="shared" si="1"/>
        <v>327680</v>
      </c>
      <c r="E37">
        <v>1000000</v>
      </c>
    </row>
    <row r="38" spans="2:5">
      <c r="B38">
        <v>4096</v>
      </c>
      <c r="C38">
        <v>32768</v>
      </c>
      <c r="D38">
        <f t="shared" si="1"/>
        <v>327680</v>
      </c>
      <c r="E38">
        <v>10000000</v>
      </c>
    </row>
    <row r="39" spans="2:5">
      <c r="B39">
        <v>4096</v>
      </c>
      <c r="C39">
        <v>32768</v>
      </c>
      <c r="D39">
        <f t="shared" si="1"/>
        <v>327680</v>
      </c>
      <c r="E39">
        <v>100000000</v>
      </c>
    </row>
    <row r="40" spans="2:5">
      <c r="B40">
        <v>4096</v>
      </c>
      <c r="C40">
        <v>32768</v>
      </c>
      <c r="D40">
        <f t="shared" si="1"/>
        <v>327680</v>
      </c>
      <c r="E40">
        <v>1000000000</v>
      </c>
    </row>
    <row r="41" spans="2:5">
      <c r="B41">
        <v>4096</v>
      </c>
      <c r="C41">
        <v>32768</v>
      </c>
      <c r="D41">
        <f t="shared" si="1"/>
        <v>327680</v>
      </c>
      <c r="E41">
        <v>10000000000</v>
      </c>
    </row>
    <row r="42" spans="2:5">
      <c r="B42">
        <v>4096</v>
      </c>
      <c r="C42">
        <v>32768</v>
      </c>
      <c r="D42">
        <f t="shared" si="1"/>
        <v>327680</v>
      </c>
    </row>
    <row r="43" spans="2:5">
      <c r="B43">
        <v>4096</v>
      </c>
      <c r="C43">
        <v>32768</v>
      </c>
      <c r="D43">
        <f t="shared" si="1"/>
        <v>327680</v>
      </c>
    </row>
    <row r="44" spans="2:5">
      <c r="B44">
        <v>4096</v>
      </c>
      <c r="C44">
        <v>32768</v>
      </c>
      <c r="D44">
        <f t="shared" si="1"/>
        <v>327680</v>
      </c>
    </row>
    <row r="45" spans="2:5">
      <c r="B45">
        <v>4096</v>
      </c>
      <c r="C45">
        <v>32768</v>
      </c>
      <c r="D45">
        <f t="shared" si="1"/>
        <v>327680</v>
      </c>
    </row>
    <row r="46" spans="2:5">
      <c r="B46">
        <v>4096</v>
      </c>
      <c r="C46">
        <v>32768</v>
      </c>
      <c r="D46">
        <f t="shared" si="1"/>
        <v>327680</v>
      </c>
    </row>
    <row r="47" spans="2:5">
      <c r="B47">
        <v>4096</v>
      </c>
      <c r="C47">
        <v>32768</v>
      </c>
      <c r="D47">
        <f t="shared" si="1"/>
        <v>327680</v>
      </c>
    </row>
    <row r="48" spans="2:5">
      <c r="B48">
        <v>4096</v>
      </c>
      <c r="C48">
        <v>32768</v>
      </c>
      <c r="D48">
        <f t="shared" si="1"/>
        <v>327680</v>
      </c>
    </row>
    <row r="49" spans="2:4">
      <c r="B49">
        <v>4096</v>
      </c>
      <c r="C49">
        <v>32768</v>
      </c>
      <c r="D49">
        <f t="shared" si="1"/>
        <v>327680</v>
      </c>
    </row>
    <row r="50" spans="2:4">
      <c r="B50">
        <v>4096</v>
      </c>
      <c r="C50">
        <v>32768</v>
      </c>
      <c r="D50">
        <f t="shared" si="1"/>
        <v>327680</v>
      </c>
    </row>
    <row r="51" spans="2:4">
      <c r="B51">
        <v>4096</v>
      </c>
      <c r="C51">
        <v>32768</v>
      </c>
      <c r="D51">
        <f t="shared" si="1"/>
        <v>327680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activeCell="T4" sqref="T4"/>
    </sheetView>
  </sheetViews>
  <sheetFormatPr baseColWidth="10" defaultRowHeight="15" x14ac:dyDescent="0"/>
  <sheetData>
    <row r="1" spans="1:20">
      <c r="A1" t="s">
        <v>111</v>
      </c>
      <c r="B1" t="s">
        <v>112</v>
      </c>
      <c r="C1" t="s">
        <v>113</v>
      </c>
      <c r="D1" t="s">
        <v>69</v>
      </c>
      <c r="E1" t="s">
        <v>217</v>
      </c>
      <c r="F1" t="s">
        <v>69</v>
      </c>
      <c r="G1" t="s">
        <v>114</v>
      </c>
      <c r="H1" t="s">
        <v>115</v>
      </c>
      <c r="I1" t="s">
        <v>116</v>
      </c>
      <c r="J1" t="s">
        <v>117</v>
      </c>
      <c r="K1" t="s">
        <v>118</v>
      </c>
      <c r="L1" t="s">
        <v>119</v>
      </c>
      <c r="M1" t="s">
        <v>120</v>
      </c>
      <c r="N1" t="s">
        <v>121</v>
      </c>
      <c r="O1" t="s">
        <v>218</v>
      </c>
    </row>
    <row r="2" spans="1:20">
      <c r="A2" t="s">
        <v>175</v>
      </c>
      <c r="B2" t="s">
        <v>176</v>
      </c>
      <c r="C2">
        <v>134217728</v>
      </c>
      <c r="D2">
        <v>100</v>
      </c>
      <c r="E2">
        <f>(D2*8*2*16)/2^10</f>
        <v>25</v>
      </c>
      <c r="F2">
        <v>100</v>
      </c>
      <c r="G2">
        <v>0</v>
      </c>
      <c r="H2">
        <v>0</v>
      </c>
      <c r="I2">
        <v>67.250093000000007</v>
      </c>
      <c r="J2">
        <v>0</v>
      </c>
      <c r="K2">
        <v>384.56201600000003</v>
      </c>
      <c r="L2">
        <v>20.771167999999999</v>
      </c>
      <c r="M2">
        <v>31.783638</v>
      </c>
      <c r="N2">
        <v>3.3558999999999999E-2</v>
      </c>
      <c r="O2">
        <v>202.05</v>
      </c>
      <c r="P2">
        <v>8.9160435919399994</v>
      </c>
      <c r="Q2">
        <v>12</v>
      </c>
      <c r="T2" t="s">
        <v>261</v>
      </c>
    </row>
    <row r="3" spans="1:20">
      <c r="A3" t="s">
        <v>177</v>
      </c>
      <c r="B3" t="s">
        <v>178</v>
      </c>
      <c r="C3">
        <v>134217728</v>
      </c>
      <c r="D3">
        <v>200</v>
      </c>
      <c r="E3">
        <f t="shared" ref="E3:E22" si="0">(D3*8*2*16)/2^10</f>
        <v>50</v>
      </c>
      <c r="F3">
        <v>200</v>
      </c>
      <c r="G3">
        <v>0</v>
      </c>
      <c r="H3">
        <v>0</v>
      </c>
      <c r="I3">
        <v>130.36770100000001</v>
      </c>
      <c r="J3">
        <v>0</v>
      </c>
      <c r="K3">
        <v>768.009682</v>
      </c>
      <c r="L3">
        <v>1.6218520000000001</v>
      </c>
      <c r="M3">
        <v>2.295315</v>
      </c>
      <c r="N3">
        <v>3.1670000000000001E-3</v>
      </c>
      <c r="O3">
        <v>183.71333333300001</v>
      </c>
      <c r="P3">
        <v>37.178701190600002</v>
      </c>
      <c r="Q3">
        <v>15</v>
      </c>
    </row>
    <row r="4" spans="1:20">
      <c r="A4" t="s">
        <v>179</v>
      </c>
      <c r="B4" t="s">
        <v>180</v>
      </c>
      <c r="C4">
        <v>67108864</v>
      </c>
      <c r="D4">
        <v>400</v>
      </c>
      <c r="E4">
        <f t="shared" si="0"/>
        <v>100</v>
      </c>
      <c r="F4">
        <v>400</v>
      </c>
      <c r="G4">
        <v>0</v>
      </c>
      <c r="H4">
        <v>0</v>
      </c>
      <c r="I4">
        <v>5.0000000000000004E-6</v>
      </c>
      <c r="J4">
        <v>0</v>
      </c>
      <c r="K4">
        <v>1600.6300630000001</v>
      </c>
      <c r="L4">
        <v>4.3498109999999999</v>
      </c>
      <c r="M4">
        <v>7.1446959999999997</v>
      </c>
      <c r="N4">
        <v>5.0296E-2</v>
      </c>
      <c r="O4">
        <v>187.82142857100001</v>
      </c>
      <c r="P4">
        <v>34.804990992100002</v>
      </c>
      <c r="Q4">
        <v>14</v>
      </c>
    </row>
    <row r="5" spans="1:20">
      <c r="A5" t="s">
        <v>181</v>
      </c>
      <c r="B5" t="s">
        <v>182</v>
      </c>
      <c r="C5">
        <v>33554432</v>
      </c>
      <c r="D5">
        <v>800</v>
      </c>
      <c r="E5">
        <f t="shared" si="0"/>
        <v>200</v>
      </c>
      <c r="F5">
        <v>800</v>
      </c>
      <c r="G5">
        <v>0</v>
      </c>
      <c r="H5">
        <v>9.9999999999999995E-7</v>
      </c>
      <c r="I5">
        <v>1.0000000000000001E-5</v>
      </c>
      <c r="J5">
        <v>0</v>
      </c>
      <c r="K5">
        <v>3200.8897379999999</v>
      </c>
      <c r="L5">
        <v>12.228554000000001</v>
      </c>
      <c r="M5">
        <v>19.996748</v>
      </c>
      <c r="N5">
        <v>1.3625999999999999E-2</v>
      </c>
      <c r="O5">
        <v>198.782352941</v>
      </c>
      <c r="P5">
        <v>19.338326325000001</v>
      </c>
      <c r="Q5">
        <v>17</v>
      </c>
    </row>
    <row r="6" spans="1:20">
      <c r="A6" t="s">
        <v>183</v>
      </c>
      <c r="B6" t="s">
        <v>184</v>
      </c>
      <c r="C6">
        <v>16777216</v>
      </c>
      <c r="D6">
        <v>1600</v>
      </c>
      <c r="E6">
        <f t="shared" si="0"/>
        <v>400</v>
      </c>
      <c r="F6">
        <v>1600</v>
      </c>
      <c r="G6">
        <v>0</v>
      </c>
      <c r="H6">
        <v>9.9999999999999995E-7</v>
      </c>
      <c r="I6">
        <v>2.0000000000000002E-5</v>
      </c>
      <c r="J6">
        <v>0</v>
      </c>
      <c r="K6">
        <v>6400.5725769999999</v>
      </c>
      <c r="L6">
        <v>25.521891</v>
      </c>
      <c r="M6">
        <v>44.016692999999997</v>
      </c>
      <c r="N6">
        <v>2.1933000000000001E-2</v>
      </c>
      <c r="O6">
        <v>204.964285714</v>
      </c>
      <c r="P6">
        <v>2.2657723826099998</v>
      </c>
      <c r="Q6">
        <v>14</v>
      </c>
    </row>
    <row r="7" spans="1:20">
      <c r="A7" t="s">
        <v>185</v>
      </c>
      <c r="B7" t="s">
        <v>186</v>
      </c>
      <c r="C7">
        <v>8388608</v>
      </c>
      <c r="D7">
        <v>3200</v>
      </c>
      <c r="E7">
        <f t="shared" si="0"/>
        <v>800</v>
      </c>
      <c r="F7">
        <v>3200</v>
      </c>
      <c r="G7">
        <v>0</v>
      </c>
      <c r="H7">
        <v>1.9999999999999999E-6</v>
      </c>
      <c r="I7">
        <v>3.6999999999999998E-5</v>
      </c>
      <c r="J7">
        <v>0</v>
      </c>
      <c r="K7">
        <v>12800.648139000001</v>
      </c>
      <c r="L7">
        <v>12753.391702000001</v>
      </c>
      <c r="M7">
        <v>207.72814</v>
      </c>
      <c r="N7">
        <v>4.5406000000000002E-2</v>
      </c>
      <c r="O7">
        <v>221.07333333299999</v>
      </c>
      <c r="P7">
        <v>8.2493205107400005</v>
      </c>
      <c r="Q7">
        <v>15</v>
      </c>
    </row>
    <row r="8" spans="1:20">
      <c r="A8" t="s">
        <v>187</v>
      </c>
      <c r="B8" t="s">
        <v>188</v>
      </c>
      <c r="C8">
        <v>4194304</v>
      </c>
      <c r="D8">
        <v>6400</v>
      </c>
      <c r="E8">
        <f t="shared" si="0"/>
        <v>1600</v>
      </c>
      <c r="F8">
        <v>6400</v>
      </c>
      <c r="G8">
        <v>0</v>
      </c>
      <c r="H8">
        <v>3.9999999999999998E-6</v>
      </c>
      <c r="I8">
        <v>7.3999999999999996E-5</v>
      </c>
      <c r="J8">
        <v>0</v>
      </c>
      <c r="K8">
        <v>25600.584290999999</v>
      </c>
      <c r="L8">
        <v>25636.613258000001</v>
      </c>
      <c r="M8">
        <v>270.10524199999998</v>
      </c>
      <c r="N8">
        <v>5.8944000000000003E-2</v>
      </c>
      <c r="O8">
        <v>221.364285714</v>
      </c>
      <c r="P8">
        <v>1.4974297707599999</v>
      </c>
      <c r="Q8">
        <v>14</v>
      </c>
    </row>
    <row r="9" spans="1:20">
      <c r="A9" t="s">
        <v>189</v>
      </c>
      <c r="B9" t="s">
        <v>190</v>
      </c>
      <c r="C9">
        <v>2097152</v>
      </c>
      <c r="D9">
        <v>12800</v>
      </c>
      <c r="E9">
        <f t="shared" si="0"/>
        <v>3200</v>
      </c>
      <c r="F9">
        <v>12800</v>
      </c>
      <c r="G9">
        <v>0</v>
      </c>
      <c r="H9">
        <v>7.9999999999999996E-6</v>
      </c>
      <c r="I9">
        <v>1.56E-4</v>
      </c>
      <c r="J9">
        <v>0</v>
      </c>
      <c r="K9">
        <v>51201.231693000002</v>
      </c>
      <c r="L9">
        <v>51228.685762000001</v>
      </c>
      <c r="M9">
        <v>208.568466</v>
      </c>
      <c r="N9">
        <v>0.154283</v>
      </c>
      <c r="O9">
        <v>220.52857142900001</v>
      </c>
      <c r="P9">
        <v>0.98519655140399998</v>
      </c>
      <c r="Q9">
        <v>14</v>
      </c>
    </row>
    <row r="10" spans="1:20">
      <c r="A10" t="s">
        <v>191</v>
      </c>
      <c r="B10" t="s">
        <v>192</v>
      </c>
      <c r="C10">
        <v>524288</v>
      </c>
      <c r="D10">
        <v>25600</v>
      </c>
      <c r="E10">
        <f t="shared" si="0"/>
        <v>6400</v>
      </c>
      <c r="F10">
        <v>25600</v>
      </c>
      <c r="G10">
        <v>0</v>
      </c>
      <c r="H10">
        <v>2.5999999999999998E-5</v>
      </c>
      <c r="I10">
        <v>5.4600000000000004E-4</v>
      </c>
      <c r="J10">
        <v>0</v>
      </c>
      <c r="K10">
        <v>102448.16683</v>
      </c>
      <c r="L10">
        <v>102445.835028</v>
      </c>
      <c r="M10">
        <v>88798.902035000006</v>
      </c>
      <c r="N10">
        <v>0.54667299999999996</v>
      </c>
      <c r="O10">
        <v>223.3</v>
      </c>
      <c r="P10">
        <v>0.98257546552599995</v>
      </c>
      <c r="Q10">
        <v>11</v>
      </c>
    </row>
    <row r="11" spans="1:20">
      <c r="A11" t="s">
        <v>193</v>
      </c>
      <c r="B11" t="s">
        <v>194</v>
      </c>
      <c r="C11">
        <v>262144</v>
      </c>
      <c r="D11">
        <v>51200</v>
      </c>
      <c r="E11">
        <f t="shared" si="0"/>
        <v>12800</v>
      </c>
      <c r="F11">
        <v>51200</v>
      </c>
      <c r="G11">
        <v>0</v>
      </c>
      <c r="H11">
        <v>5.1E-5</v>
      </c>
      <c r="I11">
        <v>4.2079999999999999E-3</v>
      </c>
      <c r="J11">
        <v>0</v>
      </c>
      <c r="K11">
        <v>204894.861813</v>
      </c>
      <c r="L11">
        <v>204867.128494</v>
      </c>
      <c r="M11">
        <v>183767.68222399999</v>
      </c>
      <c r="N11">
        <v>1.112576</v>
      </c>
      <c r="O11">
        <v>226.109090909</v>
      </c>
      <c r="P11">
        <v>1.7619485832199999</v>
      </c>
      <c r="Q11">
        <v>11</v>
      </c>
    </row>
    <row r="12" spans="1:20">
      <c r="A12" t="s">
        <v>195</v>
      </c>
      <c r="B12" t="s">
        <v>196</v>
      </c>
      <c r="C12">
        <v>131072</v>
      </c>
      <c r="D12">
        <v>102400</v>
      </c>
      <c r="E12">
        <f t="shared" si="0"/>
        <v>25600</v>
      </c>
      <c r="F12">
        <v>102400</v>
      </c>
      <c r="G12">
        <v>0</v>
      </c>
      <c r="H12">
        <v>1.03E-4</v>
      </c>
      <c r="I12">
        <v>2.0830000000000002E-3</v>
      </c>
      <c r="J12">
        <v>0</v>
      </c>
      <c r="K12">
        <v>409788.86155700003</v>
      </c>
      <c r="L12">
        <v>409708.89682800003</v>
      </c>
      <c r="M12">
        <v>367415.097572</v>
      </c>
      <c r="N12">
        <v>2.533836</v>
      </c>
      <c r="O12">
        <v>225.52500000000001</v>
      </c>
      <c r="P12">
        <v>2.0932928605400001</v>
      </c>
      <c r="Q12">
        <v>12</v>
      </c>
    </row>
    <row r="13" spans="1:20">
      <c r="A13" t="s">
        <v>197</v>
      </c>
      <c r="B13" t="s">
        <v>198</v>
      </c>
      <c r="C13">
        <v>16384</v>
      </c>
      <c r="D13">
        <v>204800</v>
      </c>
      <c r="E13">
        <f t="shared" si="0"/>
        <v>51200</v>
      </c>
      <c r="F13">
        <v>204800</v>
      </c>
      <c r="G13">
        <v>0</v>
      </c>
      <c r="H13">
        <v>8.7200000000000005E-4</v>
      </c>
      <c r="I13">
        <v>1.9165000000000001E-2</v>
      </c>
      <c r="J13">
        <v>0</v>
      </c>
      <c r="K13">
        <v>820142.83837899996</v>
      </c>
      <c r="L13">
        <v>820248.47241199994</v>
      </c>
      <c r="M13">
        <v>819554.32849099999</v>
      </c>
      <c r="N13">
        <v>622858.78344699997</v>
      </c>
      <c r="O13">
        <v>309.25</v>
      </c>
      <c r="P13">
        <v>1.98557296517</v>
      </c>
      <c r="Q13">
        <v>12</v>
      </c>
    </row>
    <row r="14" spans="1:20">
      <c r="A14" t="s">
        <v>199</v>
      </c>
      <c r="B14" t="s">
        <v>200</v>
      </c>
      <c r="C14">
        <v>8192</v>
      </c>
      <c r="D14">
        <v>409600</v>
      </c>
      <c r="E14">
        <f t="shared" si="0"/>
        <v>102400</v>
      </c>
      <c r="F14">
        <v>409600</v>
      </c>
      <c r="G14">
        <v>0</v>
      </c>
      <c r="H14">
        <v>2.418E-3</v>
      </c>
      <c r="I14">
        <v>5.5419999999999997E-2</v>
      </c>
      <c r="J14">
        <v>0</v>
      </c>
      <c r="K14">
        <v>1640481.2557369999</v>
      </c>
      <c r="L14">
        <v>1640543.6990970001</v>
      </c>
      <c r="M14">
        <v>1633496.092773</v>
      </c>
      <c r="N14">
        <v>1689026.2124020001</v>
      </c>
      <c r="O14">
        <v>306.53333333299997</v>
      </c>
      <c r="P14">
        <v>13.1646411944</v>
      </c>
      <c r="Q14">
        <v>18</v>
      </c>
    </row>
    <row r="15" spans="1:20">
      <c r="A15" t="s">
        <v>201</v>
      </c>
      <c r="B15" t="s">
        <v>202</v>
      </c>
      <c r="C15">
        <v>4096</v>
      </c>
      <c r="D15">
        <v>819200</v>
      </c>
      <c r="E15">
        <f t="shared" si="0"/>
        <v>204800</v>
      </c>
      <c r="F15">
        <v>819200</v>
      </c>
      <c r="G15">
        <v>0</v>
      </c>
      <c r="H15">
        <v>4.7039999999999998E-3</v>
      </c>
      <c r="I15">
        <v>0.103271</v>
      </c>
      <c r="J15">
        <v>0</v>
      </c>
      <c r="K15">
        <v>3281297.5876460001</v>
      </c>
      <c r="L15">
        <v>3281441.093506</v>
      </c>
      <c r="M15">
        <v>3266416.906982</v>
      </c>
      <c r="N15">
        <v>3388541.6069339998</v>
      </c>
      <c r="O15">
        <v>308.45882352900003</v>
      </c>
      <c r="P15">
        <v>0.94871977113999995</v>
      </c>
      <c r="Q15">
        <v>17</v>
      </c>
    </row>
    <row r="16" spans="1:20">
      <c r="A16" t="s">
        <v>203</v>
      </c>
      <c r="B16" t="s">
        <v>204</v>
      </c>
      <c r="C16">
        <v>2048</v>
      </c>
      <c r="D16">
        <v>1638400</v>
      </c>
      <c r="E16">
        <f t="shared" si="0"/>
        <v>409600</v>
      </c>
      <c r="F16">
        <v>1638400</v>
      </c>
      <c r="G16">
        <v>0</v>
      </c>
      <c r="H16">
        <v>9.3849999999999992E-3</v>
      </c>
      <c r="I16">
        <v>0.200684</v>
      </c>
      <c r="J16">
        <v>0</v>
      </c>
      <c r="K16">
        <v>6562529.1845699996</v>
      </c>
      <c r="L16">
        <v>6562816.391113</v>
      </c>
      <c r="M16">
        <v>6532395.3564449996</v>
      </c>
      <c r="N16">
        <v>6797116.9941410003</v>
      </c>
      <c r="O16">
        <v>308.85555555600001</v>
      </c>
      <c r="P16">
        <v>1.86077111322</v>
      </c>
      <c r="Q16">
        <v>18</v>
      </c>
    </row>
    <row r="17" spans="1:17">
      <c r="A17" t="s">
        <v>205</v>
      </c>
      <c r="B17" t="s">
        <v>206</v>
      </c>
      <c r="C17">
        <v>1024</v>
      </c>
      <c r="D17">
        <v>3276800</v>
      </c>
      <c r="E17">
        <f t="shared" si="0"/>
        <v>819200</v>
      </c>
      <c r="F17">
        <v>3276800</v>
      </c>
      <c r="G17">
        <v>0</v>
      </c>
      <c r="H17">
        <v>1.8749999999999999E-2</v>
      </c>
      <c r="I17">
        <v>0.42968800000000001</v>
      </c>
      <c r="J17">
        <v>0</v>
      </c>
      <c r="K17">
        <v>13124760.169922</v>
      </c>
      <c r="L17">
        <v>13125375.635741999</v>
      </c>
      <c r="M17">
        <v>13064760.970703</v>
      </c>
      <c r="N17">
        <v>13600513.117187999</v>
      </c>
      <c r="O17">
        <v>308.61176470599997</v>
      </c>
      <c r="P17">
        <v>3.8677980288099998</v>
      </c>
      <c r="Q17">
        <v>17</v>
      </c>
    </row>
    <row r="18" spans="1:17">
      <c r="A18" t="s">
        <v>207</v>
      </c>
      <c r="B18" t="s">
        <v>208</v>
      </c>
      <c r="C18">
        <v>512</v>
      </c>
      <c r="D18">
        <v>6556600</v>
      </c>
      <c r="E18">
        <f t="shared" si="0"/>
        <v>1639150</v>
      </c>
      <c r="F18">
        <v>6556600</v>
      </c>
      <c r="G18">
        <v>0</v>
      </c>
      <c r="H18">
        <v>3.6913000000000001E-2</v>
      </c>
      <c r="I18">
        <v>468.01367199999999</v>
      </c>
      <c r="J18">
        <v>0</v>
      </c>
      <c r="K18">
        <v>26462234.697266001</v>
      </c>
      <c r="L18">
        <v>26258596.509766001</v>
      </c>
      <c r="M18">
        <v>26054787.263672002</v>
      </c>
      <c r="N18">
        <v>27276820.658202998</v>
      </c>
      <c r="O18">
        <v>314.7</v>
      </c>
      <c r="P18">
        <v>0.74518059398199998</v>
      </c>
      <c r="Q18">
        <v>17</v>
      </c>
    </row>
    <row r="19" spans="1:17">
      <c r="A19" t="s">
        <v>209</v>
      </c>
      <c r="B19" t="s">
        <v>210</v>
      </c>
      <c r="C19">
        <v>256</v>
      </c>
      <c r="D19">
        <v>13107200</v>
      </c>
      <c r="E19">
        <f t="shared" si="0"/>
        <v>3276800</v>
      </c>
      <c r="F19">
        <v>13107200</v>
      </c>
      <c r="G19">
        <v>0</v>
      </c>
      <c r="H19">
        <v>7.4841000000000005E-2</v>
      </c>
      <c r="I19">
        <v>1.53125</v>
      </c>
      <c r="J19">
        <v>0</v>
      </c>
      <c r="K19">
        <v>52498218.152344003</v>
      </c>
      <c r="L19">
        <v>52502015.859375</v>
      </c>
      <c r="M19">
        <v>52253726.203125</v>
      </c>
      <c r="N19">
        <v>54401431.898437999</v>
      </c>
      <c r="O19">
        <v>306.98333333300002</v>
      </c>
      <c r="P19">
        <v>15.407005982099999</v>
      </c>
      <c r="Q19">
        <v>18</v>
      </c>
    </row>
    <row r="20" spans="1:17">
      <c r="A20" t="s">
        <v>211</v>
      </c>
      <c r="B20" t="s">
        <v>212</v>
      </c>
      <c r="C20">
        <v>128</v>
      </c>
      <c r="D20">
        <v>26214400</v>
      </c>
      <c r="E20">
        <f t="shared" si="0"/>
        <v>6553600</v>
      </c>
      <c r="F20">
        <v>26214400</v>
      </c>
      <c r="G20">
        <v>0</v>
      </c>
      <c r="H20">
        <v>0.14933099999999999</v>
      </c>
      <c r="I20">
        <v>3.28125</v>
      </c>
      <c r="J20">
        <v>0</v>
      </c>
      <c r="K20">
        <v>104993632.46875</v>
      </c>
      <c r="L20">
        <v>105000453.9375</v>
      </c>
      <c r="M20">
        <v>104499886.64843801</v>
      </c>
      <c r="N20">
        <v>108794011</v>
      </c>
      <c r="O20">
        <v>310.90588235299998</v>
      </c>
      <c r="P20">
        <v>2.8112108733399999</v>
      </c>
      <c r="Q20">
        <v>17</v>
      </c>
    </row>
    <row r="21" spans="1:17">
      <c r="A21" t="s">
        <v>213</v>
      </c>
      <c r="B21" t="s">
        <v>214</v>
      </c>
      <c r="C21">
        <v>64</v>
      </c>
      <c r="D21">
        <v>52428800</v>
      </c>
      <c r="E21">
        <f t="shared" si="0"/>
        <v>13107200</v>
      </c>
      <c r="F21">
        <v>52428800</v>
      </c>
      <c r="G21">
        <v>0</v>
      </c>
      <c r="H21">
        <v>0.30068499999999998</v>
      </c>
      <c r="I21">
        <v>6.765625</v>
      </c>
      <c r="J21">
        <v>0</v>
      </c>
      <c r="K21">
        <v>209983862.234375</v>
      </c>
      <c r="L21">
        <v>209996413.71875</v>
      </c>
      <c r="M21">
        <v>209003117.328125</v>
      </c>
      <c r="N21">
        <v>217542371.9375</v>
      </c>
      <c r="O21">
        <v>311.32352941200003</v>
      </c>
      <c r="P21">
        <v>1.6608039909000001</v>
      </c>
      <c r="Q21">
        <v>17</v>
      </c>
    </row>
    <row r="22" spans="1:17">
      <c r="A22" t="s">
        <v>215</v>
      </c>
      <c r="B22" t="s">
        <v>216</v>
      </c>
      <c r="C22">
        <v>32</v>
      </c>
      <c r="D22">
        <v>104857600</v>
      </c>
      <c r="E22">
        <f t="shared" si="0"/>
        <v>26214400</v>
      </c>
      <c r="F22">
        <v>104857600</v>
      </c>
      <c r="G22">
        <v>0</v>
      </c>
      <c r="H22">
        <v>0.59257800000000005</v>
      </c>
      <c r="I22">
        <v>711.09375</v>
      </c>
      <c r="J22">
        <v>0</v>
      </c>
      <c r="K22">
        <v>425766192.0625</v>
      </c>
      <c r="L22">
        <v>420408150.625</v>
      </c>
      <c r="M22">
        <v>417157723.78125</v>
      </c>
      <c r="N22">
        <v>436727394.78125</v>
      </c>
      <c r="O22">
        <v>316.12352941199998</v>
      </c>
      <c r="P22">
        <v>2.0780447291100002</v>
      </c>
      <c r="Q22">
        <v>17</v>
      </c>
    </row>
    <row r="26" spans="1:17">
      <c r="B26" t="s">
        <v>22</v>
      </c>
      <c r="C26" t="s">
        <v>70</v>
      </c>
      <c r="D26" t="s">
        <v>71</v>
      </c>
    </row>
    <row r="27" spans="1:17">
      <c r="B27">
        <v>512</v>
      </c>
      <c r="C27">
        <v>4096</v>
      </c>
      <c r="D27">
        <v>40960</v>
      </c>
      <c r="E27">
        <v>1</v>
      </c>
    </row>
    <row r="28" spans="1:17">
      <c r="B28">
        <v>512</v>
      </c>
      <c r="C28">
        <v>4096</v>
      </c>
      <c r="D28">
        <v>40960</v>
      </c>
      <c r="E28">
        <v>10</v>
      </c>
    </row>
    <row r="29" spans="1:17">
      <c r="B29">
        <v>512</v>
      </c>
      <c r="C29">
        <v>4096</v>
      </c>
      <c r="D29">
        <v>40960</v>
      </c>
      <c r="E29">
        <v>100</v>
      </c>
    </row>
    <row r="30" spans="1:17">
      <c r="B30">
        <v>512</v>
      </c>
      <c r="C30">
        <v>4096</v>
      </c>
      <c r="D30">
        <v>40960</v>
      </c>
      <c r="E30">
        <v>150</v>
      </c>
    </row>
    <row r="31" spans="1:17">
      <c r="B31">
        <v>512</v>
      </c>
      <c r="C31">
        <v>4096</v>
      </c>
      <c r="D31">
        <v>40960</v>
      </c>
      <c r="E31">
        <v>300</v>
      </c>
    </row>
    <row r="32" spans="1:17">
      <c r="B32">
        <v>512</v>
      </c>
      <c r="C32">
        <v>4096</v>
      </c>
      <c r="D32">
        <v>40960</v>
      </c>
      <c r="E32">
        <v>300</v>
      </c>
    </row>
    <row r="33" spans="2:5">
      <c r="B33">
        <v>512</v>
      </c>
      <c r="C33">
        <v>4096</v>
      </c>
      <c r="D33">
        <v>40960</v>
      </c>
      <c r="E33">
        <v>300</v>
      </c>
    </row>
    <row r="34" spans="2:5">
      <c r="B34">
        <v>512</v>
      </c>
      <c r="C34">
        <v>4096</v>
      </c>
      <c r="D34">
        <v>40960</v>
      </c>
      <c r="E34">
        <v>350</v>
      </c>
    </row>
    <row r="35" spans="2:5">
      <c r="B35">
        <v>512</v>
      </c>
      <c r="C35">
        <v>4096</v>
      </c>
      <c r="D35">
        <v>40960</v>
      </c>
      <c r="E35">
        <v>350</v>
      </c>
    </row>
    <row r="36" spans="2:5">
      <c r="B36">
        <v>512</v>
      </c>
      <c r="C36">
        <v>4096</v>
      </c>
      <c r="D36">
        <v>40960</v>
      </c>
      <c r="E36">
        <v>350</v>
      </c>
    </row>
    <row r="37" spans="2:5">
      <c r="B37">
        <v>512</v>
      </c>
      <c r="C37">
        <v>4096</v>
      </c>
      <c r="D37">
        <v>40960</v>
      </c>
      <c r="E37">
        <v>350</v>
      </c>
    </row>
    <row r="38" spans="2:5">
      <c r="B38">
        <v>512</v>
      </c>
      <c r="C38">
        <v>4096</v>
      </c>
      <c r="D38">
        <v>40960</v>
      </c>
    </row>
    <row r="39" spans="2:5">
      <c r="B39">
        <v>512</v>
      </c>
      <c r="C39">
        <v>4096</v>
      </c>
      <c r="D39">
        <v>40960</v>
      </c>
    </row>
    <row r="40" spans="2:5">
      <c r="B40">
        <v>512</v>
      </c>
      <c r="C40">
        <v>4096</v>
      </c>
      <c r="D40">
        <v>40960</v>
      </c>
    </row>
    <row r="41" spans="2:5">
      <c r="B41">
        <v>512</v>
      </c>
      <c r="C41">
        <v>4096</v>
      </c>
      <c r="D41">
        <v>40960</v>
      </c>
    </row>
    <row r="42" spans="2:5">
      <c r="B42">
        <v>512</v>
      </c>
      <c r="C42">
        <v>4096</v>
      </c>
      <c r="D42">
        <v>40960</v>
      </c>
    </row>
    <row r="43" spans="2:5">
      <c r="B43">
        <v>512</v>
      </c>
      <c r="C43">
        <v>4096</v>
      </c>
      <c r="D43">
        <v>40960</v>
      </c>
    </row>
    <row r="44" spans="2:5">
      <c r="B44">
        <v>512</v>
      </c>
      <c r="C44">
        <v>4096</v>
      </c>
      <c r="D44">
        <v>40960</v>
      </c>
    </row>
    <row r="45" spans="2:5">
      <c r="B45">
        <v>512</v>
      </c>
      <c r="C45">
        <v>4096</v>
      </c>
      <c r="D45">
        <v>40960</v>
      </c>
    </row>
    <row r="46" spans="2:5">
      <c r="B46">
        <v>512</v>
      </c>
      <c r="C46">
        <v>4096</v>
      </c>
      <c r="D46">
        <v>40960</v>
      </c>
    </row>
    <row r="47" spans="2:5">
      <c r="B47">
        <v>512</v>
      </c>
      <c r="C47">
        <v>4096</v>
      </c>
      <c r="D47">
        <v>40960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Events</vt:lpstr>
      <vt:lpstr>prefetchers_sumloop10</vt:lpstr>
      <vt:lpstr>no_prefetchers_sumloop10</vt:lpstr>
      <vt:lpstr>prefetchers_copyloop10</vt:lpstr>
      <vt:lpstr>no_prefetchers_copyloop10</vt:lpstr>
      <vt:lpstr>copy10_preON_1thread</vt:lpstr>
      <vt:lpstr>copy10_preON_8threads</vt:lpstr>
      <vt:lpstr>copy10_preON_16threads</vt:lpstr>
      <vt:lpstr>Sheet4</vt:lpstr>
      <vt:lpstr>Sheet5</vt:lpstr>
    </vt:vector>
  </TitlesOfParts>
  <Company>UC Berkeley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Gearhart</dc:creator>
  <cp:lastModifiedBy>Andrew Gearhart</cp:lastModifiedBy>
  <dcterms:created xsi:type="dcterms:W3CDTF">2013-10-03T17:24:04Z</dcterms:created>
  <dcterms:modified xsi:type="dcterms:W3CDTF">2014-09-02T19:03:26Z</dcterms:modified>
</cp:coreProperties>
</file>