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uido\Dropbox\WiP\Cerris oaks\Cerris 2022 draft share\Supplements\Suppl Table 2 fossils for dating\"/>
    </mc:Choice>
  </mc:AlternateContent>
  <xr:revisionPtr revIDLastSave="0" documentId="13_ncr:1_{F7B38999-2E75-4859-84DE-7F4EF4B4BC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ppl Table 2" sheetId="1" r:id="rId1"/>
    <sheet name="References Suppl Table 2" sheetId="2" r:id="rId2"/>
  </sheets>
  <definedNames>
    <definedName name="_xlnm._FilterDatabase" localSheetId="0" hidden="1">'Suppl Table 2'!$A$2:$AB$65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G60" i="1"/>
  <c r="G57" i="1"/>
  <c r="G51" i="1"/>
  <c r="G50" i="1"/>
</calcChain>
</file>

<file path=xl/sharedStrings.xml><?xml version="1.0" encoding="utf-8"?>
<sst xmlns="http://schemas.openxmlformats.org/spreadsheetml/2006/main" count="1014" uniqueCount="348">
  <si>
    <t>Taxon</t>
  </si>
  <si>
    <t>Geographic origin</t>
  </si>
  <si>
    <t>Reference</t>
  </si>
  <si>
    <t>Age and age constraint</t>
  </si>
  <si>
    <t>chenii variabilis acutissima</t>
  </si>
  <si>
    <t>stem Quercus section Ilex</t>
  </si>
  <si>
    <t>Location</t>
  </si>
  <si>
    <t>19.631463°N, 110.445049°E</t>
  </si>
  <si>
    <t>SE Tibet, Markam Basin, Lawula Fm, MK3 section</t>
  </si>
  <si>
    <t>SE Tibet, Markam Basin, Lawula Fm, MK1 section</t>
  </si>
  <si>
    <t>SE Tibet, Markam Basin, Lawula Fm, MK4 section</t>
  </si>
  <si>
    <t>stem semecarpifolia gujavifolia pseudosemecarpifolia</t>
  </si>
  <si>
    <t>floribunda</t>
  </si>
  <si>
    <t>baloot … ilex</t>
  </si>
  <si>
    <t>alnifolia</t>
  </si>
  <si>
    <t>51°16'10''N, 12°20'7''E</t>
  </si>
  <si>
    <t>40°37'38.93"N, 32°41'31.89"E</t>
  </si>
  <si>
    <t>29°45′N, 098°26′E</t>
  </si>
  <si>
    <t>Turkey, Ankara, Kızılçahaman, Beşkonak</t>
  </si>
  <si>
    <t>Greece, Vegora</t>
  </si>
  <si>
    <t>40°40'55.45"N, 21°42'7.48"E</t>
  </si>
  <si>
    <t>37°14'31.06"N, 28°10'27.42"E</t>
  </si>
  <si>
    <t>42°58'31.06"N, 41°29'16.46"E</t>
  </si>
  <si>
    <t>aucheri … ilex</t>
  </si>
  <si>
    <t>Greece, Euboea, Kimi</t>
  </si>
  <si>
    <t>39°15'21.41"N, 27°43'50.94"E</t>
  </si>
  <si>
    <t>38°38'11.11"N, 24° 6'9.84"E</t>
  </si>
  <si>
    <t>42°22'29.52"N, 1°46'40.65"E</t>
  </si>
  <si>
    <t>42°43'37.14"N, 130°43'28.28"E</t>
  </si>
  <si>
    <t>34°23'5.83"N, 131° 2'11.91"E</t>
  </si>
  <si>
    <t>stem Quercus section Cerris</t>
  </si>
  <si>
    <t>43°22'44.21"N, 141°34'16.39"E</t>
  </si>
  <si>
    <t>crenata … cerris</t>
  </si>
  <si>
    <t>C Europe, Germany, Altmittweida</t>
  </si>
  <si>
    <t>50°57'54.80"N, 12°57'3.41"E</t>
  </si>
  <si>
    <t>36°27'1.16"N, 138° 6'5.92"E</t>
  </si>
  <si>
    <t>C Europe, Germany, Achldorf</t>
  </si>
  <si>
    <t>ILE</t>
  </si>
  <si>
    <t>CER</t>
  </si>
  <si>
    <t>Section</t>
  </si>
  <si>
    <t>36°54'N, 118°20'E</t>
  </si>
  <si>
    <t>cerris</t>
  </si>
  <si>
    <t>48°25'50.70"N, 12°21'18.75"E</t>
  </si>
  <si>
    <t>48°16'4.41"N, 21°20'59.39"E</t>
  </si>
  <si>
    <t>C Europe, Hungary, Erdõbénye</t>
  </si>
  <si>
    <t>37°31'32.02"N, 137°19'22.20"E</t>
  </si>
  <si>
    <t>40°25'55.15"N, 20°44'11.70"E</t>
  </si>
  <si>
    <t>51°24'33.87"N, 15°10'4.88"E</t>
  </si>
  <si>
    <t>43°39'41.69"N,  11°19'18.20"E</t>
  </si>
  <si>
    <t>macrolepis … ithaburensis</t>
  </si>
  <si>
    <t>Italy, Florence, Meleto</t>
  </si>
  <si>
    <t>Greece, Atalanti</t>
  </si>
  <si>
    <t>38°39'15.56"N, 22°59'53.39"E</t>
  </si>
  <si>
    <t>37°24'40.53"N, 22° 9'58.28"E</t>
  </si>
  <si>
    <t>castaneifolia</t>
  </si>
  <si>
    <t>Quercus section Cyclobalanopsis</t>
  </si>
  <si>
    <t>21°70′N, 110°89′E</t>
  </si>
  <si>
    <t>CYC</t>
  </si>
  <si>
    <t>44°33′21″N, 119°38′43″W</t>
  </si>
  <si>
    <t>29°45′ N, 098°26′E</t>
  </si>
  <si>
    <t>C Europe, Germany, Cospuden, Böhlen Fm, Espenhain-Zwenkau-layers</t>
  </si>
  <si>
    <t>Georgia, Abkhasia, Kodor</t>
  </si>
  <si>
    <t>Turkey, Ankara, Kızılçahaman, Beşkonak, Güvem Fm</t>
  </si>
  <si>
    <t>Organ</t>
  </si>
  <si>
    <t>Fruit</t>
  </si>
  <si>
    <t>Leaf</t>
  </si>
  <si>
    <t>Pollen</t>
  </si>
  <si>
    <t>Russian Far East, Kraskino Flora</t>
  </si>
  <si>
    <t xml:space="preserve">Russian Far East, Kraskino Flora </t>
  </si>
  <si>
    <t>Selection criterion</t>
  </si>
  <si>
    <t>Apomorphy based</t>
  </si>
  <si>
    <t>Phylogenetic</t>
  </si>
  <si>
    <t>Xu et al. 2016; Su et al. 2018</t>
  </si>
  <si>
    <t>Herman et al. 2017; Liu et al. 2018</t>
  </si>
  <si>
    <t>Spicer et al. 2014</t>
  </si>
  <si>
    <t>Hofmann 2010</t>
  </si>
  <si>
    <t>Su et al. 2018</t>
  </si>
  <si>
    <t>Denk et al. 2017a, b</t>
  </si>
  <si>
    <t>Güner et al. 2017</t>
  </si>
  <si>
    <t>Kolakovsky 1964</t>
  </si>
  <si>
    <t>Denk et al. 2017b</t>
  </si>
  <si>
    <t>Velitzelos et al. 2014</t>
  </si>
  <si>
    <t>Tanai 1995</t>
  </si>
  <si>
    <t>Pavlyutkin et al. 2015; Tanai &amp; Uemurae 1994</t>
  </si>
  <si>
    <t>Ozaki 1991</t>
  </si>
  <si>
    <t>Knobloch 1986</t>
  </si>
  <si>
    <t>Erdei et al. 2011</t>
  </si>
  <si>
    <t>Hummel 1983</t>
  </si>
  <si>
    <t>Knobloch 1987</t>
  </si>
  <si>
    <t>T. Denk unpublished material</t>
  </si>
  <si>
    <t>43°19'5.62"N, 132°21'17.76"E</t>
  </si>
  <si>
    <r>
      <t>Turkey, Mu</t>
    </r>
    <r>
      <rPr>
        <sz val="12"/>
        <rFont val="Calibri"/>
        <family val="2"/>
      </rPr>
      <t>ğ</t>
    </r>
    <r>
      <rPr>
        <sz val="12"/>
        <rFont val="Times New Roman"/>
        <family val="1"/>
      </rPr>
      <t>la, Eskihisar, T</t>
    </r>
    <r>
      <rPr>
        <sz val="12"/>
        <rFont val="Calibri"/>
        <family val="2"/>
      </rPr>
      <t>ı</t>
    </r>
    <r>
      <rPr>
        <sz val="12"/>
        <rFont val="Times New Roman"/>
        <family val="1"/>
      </rPr>
      <t>naz</t>
    </r>
  </si>
  <si>
    <r>
      <t>Turkey, Deni</t>
    </r>
    <r>
      <rPr>
        <sz val="12"/>
        <rFont val="Calibri"/>
        <family val="2"/>
      </rPr>
      <t>ş</t>
    </r>
    <r>
      <rPr>
        <sz val="12"/>
        <rFont val="Times New Roman"/>
        <family val="1"/>
      </rPr>
      <t>, Soma Fm</t>
    </r>
  </si>
  <si>
    <r>
      <t>Albania, Kor</t>
    </r>
    <r>
      <rPr>
        <sz val="12"/>
        <rFont val="Calibri"/>
        <family val="2"/>
      </rPr>
      <t>ç</t>
    </r>
    <r>
      <rPr>
        <sz val="12"/>
        <rFont val="Times New Roman"/>
        <family val="1"/>
      </rPr>
      <t>ë Pref., Bezhani</t>
    </r>
  </si>
  <si>
    <t>57°20'56.25"N, 74°33'49.56"E</t>
  </si>
  <si>
    <t>Denk &amp; Bouchal 2021</t>
  </si>
  <si>
    <t>Narishkina &amp; Evstigneeva 2020; Pavlyutkin et al. 2020</t>
  </si>
  <si>
    <t>56° 0'55.80"N, 9° 4'0.68"E</t>
  </si>
  <si>
    <t>Denk et al. 2019</t>
  </si>
  <si>
    <t>Tropical &amp; Subtropical Moist Broadleaf Forests</t>
  </si>
  <si>
    <t>Temperate Broadleaf Forests</t>
  </si>
  <si>
    <t>Cf</t>
  </si>
  <si>
    <t>Cf, Cw</t>
  </si>
  <si>
    <t>Cf, Df</t>
  </si>
  <si>
    <t>Cf, Cs</t>
  </si>
  <si>
    <t>Tropical &amp; Subtropical Coniferous Forests</t>
  </si>
  <si>
    <t>Cf, Cw (Df, Dw)</t>
  </si>
  <si>
    <t>Quercus section Cerris</t>
  </si>
  <si>
    <t>Quercus section Ilex</t>
  </si>
  <si>
    <t>[same]</t>
  </si>
  <si>
    <t>…1</t>
  </si>
  <si>
    <t>…2</t>
  </si>
  <si>
    <t>…3</t>
  </si>
  <si>
    <t>In xml</t>
  </si>
  <si>
    <t>cerris_aegilops.prior</t>
  </si>
  <si>
    <t>MT5 [Suppl. Fig. 4]</t>
  </si>
  <si>
    <t>MT22 [Suppl. Fig. 2]</t>
  </si>
  <si>
    <t>MT25 [Suppl. Fig. 3]</t>
  </si>
  <si>
    <t>…4</t>
  </si>
  <si>
    <t>cerris_eastAsia.prior</t>
  </si>
  <si>
    <t>cerris_all.prior</t>
  </si>
  <si>
    <t>ilex_clade.prior</t>
  </si>
  <si>
    <t>ilex_semecarpifolia.prior</t>
  </si>
  <si>
    <t>Branch/subtree</t>
  </si>
  <si>
    <t>~Cerris_2</t>
  </si>
  <si>
    <t>~Cerris_3</t>
  </si>
  <si>
    <t>~Cerris</t>
  </si>
  <si>
    <t>[Quercus sp.]</t>
  </si>
  <si>
    <t>Uncertain taxonomy; not included for dating</t>
  </si>
  <si>
    <t>~68_71</t>
  </si>
  <si>
    <t>OTU68, OTU71</t>
  </si>
  <si>
    <t>ilex_all.prior</t>
  </si>
  <si>
    <t>cerris_wEurasia.prior (contains: castaneifolia, cerris1, ~aegilops, ~eastAsia)</t>
  </si>
  <si>
    <t>cerris_all.prior (contains: cerris_eastAsia, ~wEurasia)</t>
  </si>
  <si>
    <t>ilex_westbound.prior (contains: alnifolia, ilex_clade)</t>
  </si>
  <si>
    <t>ilex_all.prior (contains: floridbunda, ilex_semecarpifolia, ~westbound)</t>
  </si>
  <si>
    <t>Age determination</t>
  </si>
  <si>
    <t>Lithostratigraphic correlation</t>
  </si>
  <si>
    <t>+</t>
  </si>
  <si>
    <r>
      <t xml:space="preserve">Messinian, </t>
    </r>
    <r>
      <rPr>
        <b/>
        <sz val="12"/>
        <rFont val="Times New Roman"/>
        <family val="1"/>
      </rPr>
      <t>Rm:</t>
    </r>
    <r>
      <rPr>
        <sz val="12"/>
        <rFont val="Times New Roman"/>
        <family val="1"/>
      </rPr>
      <t xml:space="preserve"> 5.97±0.07 Ma; </t>
    </r>
    <r>
      <rPr>
        <b/>
        <sz val="12"/>
        <rFont val="Times New Roman"/>
        <family val="1"/>
      </rPr>
      <t>Pm</t>
    </r>
    <r>
      <rPr>
        <sz val="12"/>
        <rFont val="Times New Roman"/>
        <family val="1"/>
      </rPr>
      <t>: 6.45 Ma</t>
    </r>
  </si>
  <si>
    <t>Early middle Miocene (early Langhian), 17–15 Ma</t>
  </si>
  <si>
    <t>(*)</t>
  </si>
  <si>
    <t>Calabrian, early Pleistocene, 1.8–0.774 Ma</t>
  </si>
  <si>
    <t>Late Miocene, 7.9–5.3±0.3</t>
  </si>
  <si>
    <t>Late Serravallian, c. 11 Ma</t>
  </si>
  <si>
    <t>Ypresian, early Eocene, 56–47.8 Ma</t>
  </si>
  <si>
    <r>
      <t xml:space="preserve">Messinian, </t>
    </r>
    <r>
      <rPr>
        <b/>
        <sz val="12"/>
        <rFont val="Times New Roman"/>
        <family val="1"/>
      </rPr>
      <t>Rm</t>
    </r>
    <r>
      <rPr>
        <sz val="12"/>
        <rFont val="Times New Roman"/>
        <family val="1"/>
      </rPr>
      <t xml:space="preserve">: 5.97±0.07 Ma; </t>
    </r>
    <r>
      <rPr>
        <b/>
        <sz val="12"/>
        <rFont val="Times New Roman"/>
        <family val="1"/>
      </rPr>
      <t>Pm</t>
    </r>
    <r>
      <rPr>
        <sz val="12"/>
        <rFont val="Times New Roman"/>
        <family val="1"/>
      </rPr>
      <t>: 6.45 Ma</t>
    </r>
  </si>
  <si>
    <t>Messinian/Zanclean, c. 5–4 Ma</t>
  </si>
  <si>
    <t>Eocene-Oligocene boundary, c. 35 Ma</t>
  </si>
  <si>
    <t>MN6, middle Miocene, c. 14 Ma</t>
  </si>
  <si>
    <t>Pliocene, 5.3–2.6 Ma</t>
  </si>
  <si>
    <t>Eocene/Oligocene boundary, 34.7±0.5–33.4±0.5 Ma</t>
  </si>
  <si>
    <t>Priabonian, 35.5±0.3–34.6±0.8 Ma</t>
  </si>
  <si>
    <t>Early Rupelian, c. 33 Ma</t>
  </si>
  <si>
    <t>Late early Eocene, 48.32±0.11 Ma</t>
  </si>
  <si>
    <t>Early Burdigalian, 20–17 Ma</t>
  </si>
  <si>
    <t>Lutetian to Bartonian, c. 48 –38 Ma</t>
  </si>
  <si>
    <t>Middle Rupelian, c. 31 Ma</t>
  </si>
  <si>
    <t>Bivalves, dinocysts (correlation)</t>
  </si>
  <si>
    <t>D</t>
  </si>
  <si>
    <t>B</t>
  </si>
  <si>
    <t>M</t>
  </si>
  <si>
    <t>V</t>
  </si>
  <si>
    <t>correlation with adjacent floras</t>
  </si>
  <si>
    <t>Pontian, Messinian, 7.2–5.3 Ma</t>
  </si>
  <si>
    <t>Middle Eocene to early Oligocene, c. 42–32 Ma</t>
  </si>
  <si>
    <t>Early Burdigalian, 20–18 Ma</t>
  </si>
  <si>
    <t>MN4, middle Burdigalian, 17–16.5 Ma</t>
  </si>
  <si>
    <t>MN9–MN10, Tortonian, 11.1–8.7 Ma</t>
  </si>
  <si>
    <t>Aquitanian, early Miocene, 23–20.5 Ma</t>
  </si>
  <si>
    <t>MN8-9, middle Miocene, 13.6–9.8 Ma</t>
  </si>
  <si>
    <t>Early Oligocene, 34–30 Ma</t>
  </si>
  <si>
    <t>Chattian, late Oligocene, 27.82–23.03 Ma</t>
  </si>
  <si>
    <t>Area code</t>
  </si>
  <si>
    <t>Time code</t>
  </si>
  <si>
    <t>[1]EEo</t>
  </si>
  <si>
    <t>WNA</t>
  </si>
  <si>
    <t>NEA</t>
  </si>
  <si>
    <t>HIM</t>
  </si>
  <si>
    <t>SEA</t>
  </si>
  <si>
    <t>WEA</t>
  </si>
  <si>
    <t>CAS</t>
  </si>
  <si>
    <t>Southern East Asia (S. China)</t>
  </si>
  <si>
    <t>Central Asia (SW. Siberia)</t>
  </si>
  <si>
    <t>Himalayan corridor (SE. Tibet)</t>
  </si>
  <si>
    <t>Northern East Asia (NE. China, Russian Far East, Japan)</t>
  </si>
  <si>
    <t>Guangdong, Shangcun Fm, Maoming Basin</t>
  </si>
  <si>
    <t>Hainan Island, Changchang Fm</t>
  </si>
  <si>
    <t>Western North America (Oregon)</t>
  </si>
  <si>
    <t>Denmark, Søby-Fasterholt</t>
  </si>
  <si>
    <t>Western Eurasia (Denmark to Georgia)</t>
  </si>
  <si>
    <t>[2]LEo</t>
  </si>
  <si>
    <t>[3]E/O</t>
  </si>
  <si>
    <t>[4]EOl</t>
  </si>
  <si>
    <t>[5]LOl</t>
  </si>
  <si>
    <t>[6]EMi</t>
  </si>
  <si>
    <t>[7]MMi</t>
  </si>
  <si>
    <t>[8]LMi</t>
  </si>
  <si>
    <t>[9]M/P</t>
  </si>
  <si>
    <t>[9]Pl</t>
  </si>
  <si>
    <t xml:space="preserve">→ </t>
  </si>
  <si>
    <t>←</t>
  </si>
  <si>
    <t>Temperate  Conifer Forest</t>
  </si>
  <si>
    <t>→</t>
  </si>
  <si>
    <t>Biome (Olson et al 2001)</t>
  </si>
  <si>
    <t>Major Köppen climate types</t>
  </si>
  <si>
    <t>Radiometric
[Rm] data</t>
  </si>
  <si>
    <t>Palaeomagnetic 
[Pm] data</t>
  </si>
  <si>
    <t>Mammals, vertrebrates (correlation)</t>
  </si>
  <si>
    <t>Aw, Cf, Cw</t>
  </si>
  <si>
    <t>→←</t>
  </si>
  <si>
    <t>Ecotone</t>
  </si>
  <si>
    <t>C Europe, Poland, Ruszow</t>
  </si>
  <si>
    <t>Shandong, Xie jie He village, Shanwang diatomite open cast mine</t>
  </si>
  <si>
    <t>C Honshu, Nagano, Ogawa Fm, Sashkiri Flora</t>
  </si>
  <si>
    <t>Hokkaido, Yubari, Ishikari coal field</t>
  </si>
  <si>
    <t>Honshu, Noda flora, Hioki Group</t>
  </si>
  <si>
    <t>Honshu, Noto Peninsula, Yanagita Fm, Noroshi Flora</t>
  </si>
  <si>
    <t>SW Siberia, Shish river, Zhuravka Fm</t>
  </si>
  <si>
    <t xml:space="preserve">Oregon, Clarno, Nut beds </t>
  </si>
  <si>
    <t>Russian Far East, Skhotovo Basin</t>
  </si>
  <si>
    <t>Spain, La Cerdana</t>
  </si>
  <si>
    <t>Greece, Megalopolis, Makrision</t>
  </si>
  <si>
    <r>
      <rPr>
        <i/>
        <sz val="12"/>
        <rFont val="Times New Roman"/>
        <family val="1"/>
      </rPr>
      <t>Quercus paleocarpa</t>
    </r>
    <r>
      <rPr>
        <sz val="12"/>
        <rFont val="Times New Roman"/>
        <family val="1"/>
      </rPr>
      <t xml:space="preserve"> Manchester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</si>
  <si>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sp. 4 [aff. </t>
    </r>
    <r>
      <rPr>
        <i/>
        <sz val="12"/>
        <rFont val="Times New Roman"/>
        <family val="1"/>
      </rPr>
      <t xml:space="preserve">Quercus </t>
    </r>
    <r>
      <rPr>
        <sz val="12"/>
        <rFont val="Times New Roman"/>
        <family val="1"/>
      </rPr>
      <t xml:space="preserve">section </t>
    </r>
    <r>
      <rPr>
        <i/>
        <sz val="12"/>
        <rFont val="Times New Roman"/>
        <family val="1"/>
      </rPr>
      <t>Cerris</t>
    </r>
    <r>
      <rPr>
        <sz val="12"/>
        <rFont val="Times New Roman"/>
        <family val="1"/>
      </rPr>
      <t>]</t>
    </r>
  </si>
  <si>
    <t>~sp4</t>
  </si>
  <si>
    <t>~sp6</t>
  </si>
  <si>
    <r>
      <t xml:space="preserve">Quercus sp. 6, sp.7 (aff. </t>
    </r>
    <r>
      <rPr>
        <i/>
        <sz val="12"/>
        <rFont val="Times New Roman"/>
        <family val="1"/>
      </rPr>
      <t>Heterobalanus</t>
    </r>
    <r>
      <rPr>
        <sz val="12"/>
        <rFont val="Times New Roman"/>
        <family val="1"/>
      </rPr>
      <t xml:space="preserve">) [→ sect. </t>
    </r>
    <r>
      <rPr>
        <i/>
        <sz val="12"/>
        <rFont val="Times New Roman"/>
        <family val="1"/>
      </rPr>
      <t>Ilex</t>
    </r>
    <r>
      <rPr>
        <sz val="12"/>
        <rFont val="Times New Roman"/>
        <family val="1"/>
      </rPr>
      <t>]</t>
    </r>
  </si>
  <si>
    <r>
      <rPr>
        <i/>
        <sz val="12"/>
        <rFont val="Times New Roman"/>
        <family val="1"/>
      </rPr>
      <t>Quercus tibetensis</t>
    </r>
    <r>
      <rPr>
        <sz val="12"/>
        <rFont val="Times New Roman"/>
        <family val="1"/>
      </rPr>
      <t xml:space="preserve"> Xu et al.</t>
    </r>
  </si>
  <si>
    <r>
      <rPr>
        <i/>
        <sz val="12"/>
        <rFont val="Times New Roman"/>
        <family val="1"/>
      </rPr>
      <t>Quercus shangcunensis</t>
    </r>
    <r>
      <rPr>
        <sz val="12"/>
        <rFont val="Times New Roman"/>
        <family val="1"/>
      </rPr>
      <t xml:space="preserve"> Liu, Han &amp; Jin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</si>
  <si>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type IB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</si>
  <si>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Group </t>
    </r>
    <r>
      <rPr>
        <i/>
        <sz val="12"/>
        <rFont val="Times New Roman"/>
        <family val="1"/>
      </rPr>
      <t>Ilex</t>
    </r>
  </si>
  <si>
    <r>
      <rPr>
        <i/>
        <sz val="12"/>
        <rFont val="Times New Roman"/>
        <family val="1"/>
      </rPr>
      <t>Quercus sosnowskyii</t>
    </r>
    <r>
      <rPr>
        <sz val="12"/>
        <rFont val="Times New Roman"/>
        <family val="1"/>
      </rPr>
      <t xml:space="preserve"> Kolak.</t>
    </r>
  </si>
  <si>
    <r>
      <rPr>
        <i/>
        <sz val="12"/>
        <rFont val="Times New Roman"/>
        <family val="1"/>
      </rPr>
      <t>Quercus drymeja</t>
    </r>
    <r>
      <rPr>
        <sz val="12"/>
        <rFont val="Times New Roman"/>
        <family val="1"/>
      </rPr>
      <t xml:space="preserve"> Unger, </t>
    </r>
    <r>
      <rPr>
        <i/>
        <sz val="12"/>
        <rFont val="Times New Roman"/>
        <family val="1"/>
      </rPr>
      <t>Q. mediterranea</t>
    </r>
    <r>
      <rPr>
        <sz val="12"/>
        <rFont val="Times New Roman"/>
        <family val="1"/>
      </rPr>
      <t xml:space="preserve"> Unger</t>
    </r>
  </si>
  <si>
    <r>
      <rPr>
        <i/>
        <sz val="12"/>
        <rFont val="Times New Roman"/>
        <family val="1"/>
      </rPr>
      <t>Quercus drymeja</t>
    </r>
    <r>
      <rPr>
        <sz val="12"/>
        <rFont val="Times New Roman"/>
        <family val="1"/>
      </rPr>
      <t xml:space="preserve"> Unger</t>
    </r>
  </si>
  <si>
    <r>
      <rPr>
        <i/>
        <sz val="12"/>
        <rFont val="Times New Roman"/>
        <family val="1"/>
      </rPr>
      <t>Quercus ishikariensis</t>
    </r>
    <r>
      <rPr>
        <sz val="12"/>
        <rFont val="Times New Roman"/>
        <family val="1"/>
      </rPr>
      <t xml:space="preserve"> Tanai</t>
    </r>
  </si>
  <si>
    <r>
      <rPr>
        <i/>
        <sz val="12"/>
        <rFont val="Times New Roman"/>
        <family val="1"/>
      </rPr>
      <t>Quercus nagatoensis</t>
    </r>
    <r>
      <rPr>
        <sz val="12"/>
        <rFont val="Times New Roman"/>
        <family val="1"/>
      </rPr>
      <t xml:space="preserve"> Tanao &amp; Uemura</t>
    </r>
  </si>
  <si>
    <r>
      <rPr>
        <i/>
        <sz val="12"/>
        <rFont val="Times New Roman"/>
        <family val="1"/>
      </rPr>
      <t>Quercus gracilis</t>
    </r>
    <r>
      <rPr>
        <sz val="12"/>
        <rFont val="Times New Roman"/>
        <family val="1"/>
      </rPr>
      <t xml:space="preserve"> (Pavlyutkin) Pavlyutkin</t>
    </r>
  </si>
  <si>
    <r>
      <rPr>
        <i/>
        <sz val="12"/>
        <rFont val="Times New Roman"/>
        <family val="1"/>
      </rPr>
      <t>Quercus miovariabilis</t>
    </r>
    <r>
      <rPr>
        <sz val="12"/>
        <rFont val="Times New Roman"/>
        <family val="1"/>
      </rPr>
      <t xml:space="preserve"> Hu &amp; Chaney</t>
    </r>
  </si>
  <si>
    <r>
      <rPr>
        <i/>
        <sz val="12"/>
        <rFont val="Times New Roman"/>
        <family val="1"/>
      </rPr>
      <t>Quercus cerrisaecarpa</t>
    </r>
    <r>
      <rPr>
        <sz val="12"/>
        <rFont val="Times New Roman"/>
        <family val="1"/>
      </rPr>
      <t xml:space="preserve"> Kolak.</t>
    </r>
  </si>
  <si>
    <r>
      <rPr>
        <i/>
        <sz val="12"/>
        <rFont val="Times New Roman"/>
        <family val="1"/>
      </rPr>
      <t>Quercus kraskinensis</t>
    </r>
    <r>
      <rPr>
        <sz val="12"/>
        <rFont val="Times New Roman"/>
        <family val="1"/>
      </rPr>
      <t xml:space="preserve"> Pavlyutkin</t>
    </r>
  </si>
  <si>
    <r>
      <rPr>
        <i/>
        <sz val="12"/>
        <rFont val="Times New Roman"/>
        <family val="1"/>
      </rPr>
      <t>Quercus kubinyii</t>
    </r>
    <r>
      <rPr>
        <sz val="12"/>
        <rFont val="Times New Roman"/>
        <family val="1"/>
      </rPr>
      <t xml:space="preserve"> (Kováts) Czeczott</t>
    </r>
  </si>
  <si>
    <r>
      <rPr>
        <i/>
        <sz val="12"/>
        <rFont val="Times New Roman"/>
        <family val="1"/>
      </rPr>
      <t>Quercus sapperi</t>
    </r>
    <r>
      <rPr>
        <sz val="12"/>
        <rFont val="Times New Roman"/>
        <family val="1"/>
      </rPr>
      <t xml:space="preserve"> (Menzel) Mai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</si>
  <si>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Group [= Section] </t>
    </r>
    <r>
      <rPr>
        <i/>
        <sz val="12"/>
        <rFont val="Times New Roman"/>
        <family val="1"/>
      </rPr>
      <t xml:space="preserve">Cerris </t>
    </r>
  </si>
  <si>
    <r>
      <rPr>
        <i/>
        <sz val="12"/>
        <rFont val="Times New Roman"/>
        <family val="1"/>
      </rPr>
      <t>Quercus czeczottiae</t>
    </r>
    <r>
      <rPr>
        <sz val="12"/>
        <rFont val="Times New Roman"/>
        <family val="1"/>
      </rPr>
      <t xml:space="preserve"> Hummel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</si>
  <si>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aff. </t>
    </r>
    <r>
      <rPr>
        <i/>
        <sz val="12"/>
        <rFont val="Times New Roman"/>
        <family val="1"/>
      </rPr>
      <t xml:space="preserve">cerris </t>
    </r>
    <r>
      <rPr>
        <sz val="12"/>
        <rFont val="Times New Roman"/>
        <family val="1"/>
      </rPr>
      <t xml:space="preserve">(orig. </t>
    </r>
    <r>
      <rPr>
        <i/>
        <sz val="12"/>
        <rFont val="Times New Roman"/>
        <family val="1"/>
      </rPr>
      <t xml:space="preserve">Quercus </t>
    </r>
    <r>
      <rPr>
        <sz val="12"/>
        <rFont val="Times New Roman"/>
        <family val="1"/>
      </rPr>
      <t>sp. 1)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</si>
  <si>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aff. </t>
    </r>
    <r>
      <rPr>
        <i/>
        <sz val="12"/>
        <rFont val="Times New Roman"/>
        <family val="1"/>
      </rPr>
      <t xml:space="preserve">cerris </t>
    </r>
    <r>
      <rPr>
        <sz val="12"/>
        <rFont val="Times New Roman"/>
        <family val="1"/>
      </rPr>
      <t xml:space="preserve">(orig. </t>
    </r>
    <r>
      <rPr>
        <i/>
        <sz val="12"/>
        <rFont val="Times New Roman"/>
        <family val="1"/>
      </rPr>
      <t xml:space="preserve">Quercus </t>
    </r>
    <r>
      <rPr>
        <sz val="12"/>
        <rFont val="Times New Roman"/>
        <family val="1"/>
      </rPr>
      <t>sp. 2)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</si>
  <si>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sect. </t>
    </r>
    <r>
      <rPr>
        <i/>
        <sz val="12"/>
        <rFont val="Times New Roman"/>
        <family val="1"/>
      </rPr>
      <t xml:space="preserve">Cerris </t>
    </r>
    <r>
      <rPr>
        <sz val="12"/>
        <rFont val="Times New Roman"/>
        <family val="1"/>
      </rPr>
      <t>sp.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</si>
  <si>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aff. </t>
    </r>
    <r>
      <rPr>
        <i/>
        <sz val="12"/>
        <rFont val="Times New Roman"/>
        <family val="1"/>
      </rPr>
      <t>Cerris</t>
    </r>
  </si>
  <si>
    <r>
      <rPr>
        <i/>
        <sz val="12"/>
        <rFont val="Times New Roman"/>
        <family val="1"/>
      </rPr>
      <t>Quercus schoetzii</t>
    </r>
    <r>
      <rPr>
        <sz val="12"/>
        <rFont val="Times New Roman"/>
        <family val="1"/>
      </rPr>
      <t xml:space="preserve"> Erw.Knobloch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</si>
  <si>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aff. </t>
    </r>
    <r>
      <rPr>
        <i/>
        <sz val="12"/>
        <rFont val="Times New Roman"/>
        <family val="1"/>
      </rPr>
      <t>ithaburensis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</si>
  <si>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aff. </t>
    </r>
    <r>
      <rPr>
        <i/>
        <sz val="12"/>
        <rFont val="Times New Roman"/>
        <family val="1"/>
      </rPr>
      <t>castaneifolia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</si>
  <si>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subgen. </t>
    </r>
    <r>
      <rPr>
        <i/>
        <sz val="12"/>
        <rFont val="Times New Roman"/>
        <family val="1"/>
      </rPr>
      <t xml:space="preserve">Cerris </t>
    </r>
    <r>
      <rPr>
        <sz val="12"/>
        <rFont val="Times New Roman"/>
        <family val="1"/>
      </rPr>
      <t xml:space="preserve">sect. </t>
    </r>
    <r>
      <rPr>
        <i/>
        <sz val="12"/>
        <rFont val="Times New Roman"/>
        <family val="1"/>
      </rPr>
      <t>Cerris</t>
    </r>
  </si>
  <si>
    <t>Spatio-temporal stamp</t>
  </si>
  <si>
    <t>Map
number</t>
  </si>
  <si>
    <t>Köppen
assessment</t>
  </si>
  <si>
    <t>Quantitative</t>
  </si>
  <si>
    <t>semecarpifolia ... rehderiana</t>
  </si>
  <si>
    <t>Qualitative</t>
  </si>
  <si>
    <t>Middle Miocene, 17.5–15 Ma; late early Miocene, 18.5–17.5</t>
  </si>
  <si>
    <t>Denk et al. 2021b</t>
  </si>
  <si>
    <t>Kleinhölter 2004; Denk et al. 2021a</t>
  </si>
  <si>
    <t>acutissima</t>
  </si>
  <si>
    <t>chenii</t>
  </si>
  <si>
    <t>variabilis</t>
  </si>
  <si>
    <t>crenata</t>
  </si>
  <si>
    <t>suber</t>
  </si>
  <si>
    <t>brantii</t>
  </si>
  <si>
    <t>ithaburense</t>
  </si>
  <si>
    <t>macrolepis</t>
  </si>
  <si>
    <t>afares</t>
  </si>
  <si>
    <t>libani</t>
  </si>
  <si>
    <t>trojana</t>
  </si>
  <si>
    <t>euboica</t>
  </si>
  <si>
    <t>look</t>
  </si>
  <si>
    <t>Cfa</t>
  </si>
  <si>
    <t>Cf + Cw</t>
  </si>
  <si>
    <t>Csa + Cxb</t>
  </si>
  <si>
    <t>Csa</t>
  </si>
  <si>
    <t>2|Nemoral</t>
  </si>
  <si>
    <t>3|Meridional</t>
  </si>
  <si>
    <t>Main Köppen type (→ Supplement 3B)</t>
  </si>
  <si>
    <t>Main biome type (→ Supplement 3A)</t>
  </si>
  <si>
    <t>4|MFWS</t>
  </si>
  <si>
    <t>3|TCF</t>
  </si>
  <si>
    <t>2|TBMF</t>
  </si>
  <si>
    <r>
      <rPr>
        <b/>
        <sz val="12"/>
        <color rgb="FF7030A0"/>
        <rFont val="Times New Roman"/>
        <family val="1"/>
      </rPr>
      <t>2</t>
    </r>
    <r>
      <rPr>
        <sz val="12"/>
        <rFont val="Times New Roman"/>
        <family val="1"/>
      </rPr>
      <t>|Nemoral</t>
    </r>
  </si>
  <si>
    <t>Category according biome</t>
  </si>
  <si>
    <t>Category according climate zones</t>
  </si>
  <si>
    <t>Cfa restricted</t>
  </si>
  <si>
    <t>0|Moist-Subtropical</t>
  </si>
  <si>
    <t>4|Full-Mediterranean</t>
  </si>
  <si>
    <t>1|Meridio-Nemoral</t>
  </si>
  <si>
    <t>Csa*</t>
  </si>
  <si>
    <t>*Aspect wise similar/approaching Cfb</t>
  </si>
  <si>
    <t>Mediterranean Forests, Woodlands &amp; Scrubs</t>
  </si>
  <si>
    <t>Fischer &amp; Butzmann 2000, 2005</t>
  </si>
  <si>
    <t>Tanai &amp; Uemura 1991</t>
  </si>
  <si>
    <t>Ishida 1970; Yamada et al. 2014</t>
  </si>
  <si>
    <t>Denk et al. 2012; Standke et al. 2010</t>
  </si>
  <si>
    <r>
      <t>Kva</t>
    </r>
    <r>
      <rPr>
        <sz val="12"/>
        <rFont val="Calibri"/>
        <family val="2"/>
      </rPr>
      <t>č</t>
    </r>
    <r>
      <rPr>
        <sz val="12"/>
        <rFont val="Times New Roman"/>
        <family val="1"/>
      </rPr>
      <t>ek et al. 2002; Steenbrink et al. 2006</t>
    </r>
  </si>
  <si>
    <t>Kaya et al. 2007; Ersoy et al. 2014; Denk et al. 2017a</t>
  </si>
  <si>
    <t>Kmenta 2011; Standke et al. 2010</t>
  </si>
  <si>
    <t>Song et al. 2000; Yu et al. 2017</t>
  </si>
  <si>
    <t>Barron 1996</t>
  </si>
  <si>
    <t>Manchester 1994; Manchester 2011</t>
  </si>
  <si>
    <r>
      <rPr>
        <b/>
        <sz val="12"/>
        <rFont val="Times New Roman"/>
        <family val="1"/>
      </rPr>
      <t>Barrón E. 1996.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Estudio tafonómico y análisis paleoecológico de la macro y microflora miocena de la cuenca de la Cerdañ</t>
    </r>
    <r>
      <rPr>
        <sz val="12"/>
        <rFont val="Times New Roman"/>
        <family val="1"/>
      </rPr>
      <t>a. PhD thesis. Madrid: 
Universidad Complutense de Madrid, Facultad de Ciencias Biológicas.</t>
    </r>
  </si>
  <si>
    <r>
      <rPr>
        <b/>
        <sz val="12"/>
        <rFont val="Times New Roman"/>
        <family val="1"/>
      </rPr>
      <t>Denk T, Grímsson F, Zetter R. 2012.</t>
    </r>
    <r>
      <rPr>
        <sz val="12"/>
        <rFont val="Times New Roman"/>
        <family val="1"/>
      </rPr>
      <t xml:space="preserve"> Fagaceae from the early Oligocene of Central Europe: persisting new world and emerging old world biogeographic links. 
</t>
    </r>
    <r>
      <rPr>
        <i/>
        <sz val="12"/>
        <rFont val="Times New Roman"/>
        <family val="1"/>
      </rPr>
      <t>Review of Palaeobotany and Palynology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169</t>
    </r>
    <r>
      <rPr>
        <sz val="12"/>
        <rFont val="Times New Roman"/>
        <family val="1"/>
      </rPr>
      <t>: 7-20.</t>
    </r>
  </si>
  <si>
    <r>
      <rPr>
        <b/>
        <sz val="12"/>
        <rFont val="Times New Roman"/>
        <family val="1"/>
      </rPr>
      <t xml:space="preserve">Denk T, Güner TH, Kvaček Z, Bouchal JM. 2017a. </t>
    </r>
    <r>
      <rPr>
        <sz val="12"/>
        <rFont val="Times New Roman"/>
        <family val="1"/>
      </rPr>
      <t xml:space="preserve">The early Miocene flora of Güvem (Central Anatolia, Turkey): a window into early Neogene vegetation and 
environments in the Eastern Mediterranean. </t>
    </r>
    <r>
      <rPr>
        <i/>
        <sz val="12"/>
        <rFont val="Times New Roman"/>
        <family val="1"/>
      </rPr>
      <t>Acta Palaeobotanica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57</t>
    </r>
    <r>
      <rPr>
        <sz val="12"/>
        <rFont val="Times New Roman"/>
        <family val="1"/>
      </rPr>
      <t>: 237-338.</t>
    </r>
  </si>
  <si>
    <r>
      <rPr>
        <b/>
        <sz val="12"/>
        <rFont val="Times New Roman"/>
        <family val="1"/>
      </rPr>
      <t xml:space="preserve">Denk T, Velitzelos D, Güner TH, Bouchal JM, Grímsson F, Grimm GW. 2017b. </t>
    </r>
    <r>
      <rPr>
        <sz val="12"/>
        <rFont val="Times New Roman"/>
        <family val="1"/>
      </rPr>
      <t xml:space="preserve">Taxonomy and palaeoecology of two widespread western Eurasian Neogene 
sclerophyllous oak species: </t>
    </r>
    <r>
      <rPr>
        <i/>
        <sz val="12"/>
        <rFont val="Times New Roman"/>
        <family val="1"/>
      </rPr>
      <t>Quercus drymeja</t>
    </r>
    <r>
      <rPr>
        <sz val="12"/>
        <rFont val="Times New Roman"/>
        <family val="1"/>
      </rPr>
      <t xml:space="preserve"> Unger and </t>
    </r>
    <r>
      <rPr>
        <i/>
        <sz val="12"/>
        <rFont val="Times New Roman"/>
        <family val="1"/>
      </rPr>
      <t>Q. mediterranea</t>
    </r>
    <r>
      <rPr>
        <sz val="12"/>
        <rFont val="Times New Roman"/>
        <family val="1"/>
      </rPr>
      <t xml:space="preserve"> Unger. </t>
    </r>
    <r>
      <rPr>
        <i/>
        <sz val="12"/>
        <rFont val="Times New Roman"/>
        <family val="1"/>
      </rPr>
      <t>Review of Palaeobotany and Palynology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241</t>
    </r>
    <r>
      <rPr>
        <sz val="12"/>
        <rFont val="Times New Roman"/>
        <family val="1"/>
      </rPr>
      <t>: 98-128.</t>
    </r>
  </si>
  <si>
    <r>
      <rPr>
        <b/>
        <sz val="12"/>
        <rFont val="Times New Roman"/>
        <family val="1"/>
      </rPr>
      <t>Denk T, Güner HT, Boucha, JM. 2019.</t>
    </r>
    <r>
      <rPr>
        <sz val="12"/>
        <rFont val="Times New Roman"/>
        <family val="1"/>
      </rPr>
      <t xml:space="preserve"> Early Miocene climate and biomes of Turkey: Evidence from leaf fossils, dispersed pollen, and petrified wood. 
</t>
    </r>
    <r>
      <rPr>
        <i/>
        <sz val="12"/>
        <rFont val="Times New Roman"/>
        <family val="1"/>
      </rPr>
      <t>Palaeogeography, Palaeoclimatology, Palaeoecology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530</t>
    </r>
    <r>
      <rPr>
        <sz val="12"/>
        <rFont val="Times New Roman"/>
        <family val="1"/>
      </rPr>
      <t>: 236-248.</t>
    </r>
  </si>
  <si>
    <r>
      <rPr>
        <b/>
        <sz val="12"/>
        <rFont val="Times New Roman"/>
        <family val="1"/>
      </rPr>
      <t>Denk T, Güner HT, Bouchal JM, Kallanxhi M-E. 2021a.</t>
    </r>
    <r>
      <rPr>
        <sz val="12"/>
        <rFont val="Times New Roman"/>
        <family val="1"/>
      </rPr>
      <t xml:space="preserve"> The Pleistocene flora of Bezhan, southeast Albania: early appearance of extant tree species. 
</t>
    </r>
    <r>
      <rPr>
        <i/>
        <sz val="12"/>
        <rFont val="Times New Roman"/>
        <family val="1"/>
      </rPr>
      <t>Historical Biology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33</t>
    </r>
    <r>
      <rPr>
        <sz val="12"/>
        <rFont val="Times New Roman"/>
        <family val="1"/>
      </rPr>
      <t>: 283-305.</t>
    </r>
  </si>
  <si>
    <r>
      <rPr>
        <b/>
        <sz val="12"/>
        <rFont val="Times New Roman"/>
        <family val="1"/>
      </rPr>
      <t xml:space="preserve">Denk T, Bouchal JM, Smirnov P, Trubin Y. 2021b. </t>
    </r>
    <r>
      <rPr>
        <sz val="12"/>
        <rFont val="Times New Roman"/>
        <family val="1"/>
      </rPr>
      <t xml:space="preserve">Late Oligocene leaf and pollen flora of Southwestern Siberia: Taxonomy, biogeography and palaeoenvironments. 
</t>
    </r>
    <r>
      <rPr>
        <i/>
        <sz val="12"/>
        <rFont val="Times New Roman"/>
        <family val="1"/>
      </rPr>
      <t>Historical Biology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33</t>
    </r>
    <r>
      <rPr>
        <sz val="12"/>
        <rFont val="Times New Roman"/>
        <family val="1"/>
      </rPr>
      <t xml:space="preserve">: 2951-2976. </t>
    </r>
  </si>
  <si>
    <r>
      <rPr>
        <b/>
        <sz val="12"/>
        <rFont val="Times New Roman"/>
        <family val="1"/>
      </rPr>
      <t>Denk T, Bouchal JM. 2021.</t>
    </r>
    <r>
      <rPr>
        <sz val="12"/>
        <rFont val="Times New Roman"/>
        <family val="1"/>
      </rPr>
      <t xml:space="preserve"> New Fagaceous pollen taxa from the Miocene Søby flora of Denmark and their biogeographic implications. 
</t>
    </r>
    <r>
      <rPr>
        <i/>
        <sz val="12"/>
        <rFont val="Times New Roman"/>
        <family val="1"/>
      </rPr>
      <t>American Journal of Botany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108</t>
    </r>
    <r>
      <rPr>
        <sz val="12"/>
        <rFont val="Times New Roman"/>
        <family val="1"/>
      </rPr>
      <t xml:space="preserve">: 1500-1524. </t>
    </r>
  </si>
  <si>
    <r>
      <rPr>
        <b/>
        <sz val="12"/>
        <rFont val="Times New Roman"/>
        <family val="1"/>
      </rPr>
      <t>Erdei B, Hably L, Selmeczi I, Kordos L. 2011. P</t>
    </r>
    <r>
      <rPr>
        <sz val="12"/>
        <rFont val="Times New Roman"/>
        <family val="1"/>
      </rPr>
      <t>aleogene and Neogene localities in the North Hungarian Mountain Range.</t>
    </r>
    <r>
      <rPr>
        <i/>
        <sz val="12"/>
        <rFont val="Times New Roman"/>
        <family val="1"/>
      </rPr>
      <t xml:space="preserve"> Studia botanica hungarica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42</t>
    </r>
    <r>
      <rPr>
        <sz val="12"/>
        <rFont val="Times New Roman"/>
        <family val="1"/>
      </rPr>
      <t>: 53-188.</t>
    </r>
  </si>
  <si>
    <r>
      <rPr>
        <b/>
        <sz val="12"/>
        <rFont val="Times New Roman"/>
        <family val="1"/>
      </rPr>
      <t>Ersoy EY, Çemen İ, Helvacı C, Billor Z. 2014.</t>
    </r>
    <r>
      <rPr>
        <sz val="12"/>
        <rFont val="Times New Roman"/>
        <family val="1"/>
      </rPr>
      <t xml:space="preserve"> Tectono-stratigraphy of the Neogene basins in Western Turkey: Implications for tectonic evolution of the Aegean 
Extended Region. </t>
    </r>
    <r>
      <rPr>
        <i/>
        <sz val="12"/>
        <rFont val="Times New Roman"/>
        <family val="1"/>
      </rPr>
      <t>Tectonophysics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635</t>
    </r>
    <r>
      <rPr>
        <sz val="12"/>
        <rFont val="Times New Roman"/>
        <family val="1"/>
      </rPr>
      <t>: 33-58.</t>
    </r>
  </si>
  <si>
    <r>
      <rPr>
        <b/>
        <sz val="12"/>
        <rFont val="Times New Roman"/>
        <family val="1"/>
      </rPr>
      <t>Fischer TC, Butzmann R. 2000.</t>
    </r>
    <r>
      <rPr>
        <sz val="12"/>
        <rFont val="Times New Roman"/>
        <family val="1"/>
      </rPr>
      <t xml:space="preserve"> Die mediterrane neogene Flora von Meleto (Valdarno, Italien). Paläobotanik, Paläoökologie und Pälaoklima. 
</t>
    </r>
    <r>
      <rPr>
        <i/>
        <sz val="12"/>
        <rFont val="Times New Roman"/>
        <family val="1"/>
      </rPr>
      <t>Flora Tertiaria Mediterranea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5(6)</t>
    </r>
    <r>
      <rPr>
        <sz val="12"/>
        <rFont val="Times New Roman"/>
        <family val="1"/>
      </rPr>
      <t>: 1-187.</t>
    </r>
  </si>
  <si>
    <r>
      <rPr>
        <b/>
        <sz val="12"/>
        <rFont val="Times New Roman"/>
        <family val="1"/>
      </rPr>
      <t xml:space="preserve">Fischer T., Butzmann R. 2005. </t>
    </r>
    <r>
      <rPr>
        <sz val="12"/>
        <rFont val="Times New Roman"/>
        <family val="1"/>
      </rPr>
      <t xml:space="preserve">The Pliocene macro-and microflora of lacustrine sediments from Meleto (Valdarno, N. Italy) and its ecological, palaeobiogeographical
and climatic interpretation. </t>
    </r>
    <r>
      <rPr>
        <i/>
        <sz val="12"/>
        <rFont val="Times New Roman"/>
        <family val="1"/>
      </rPr>
      <t>Cainozoic research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5(1/2)</t>
    </r>
    <r>
      <rPr>
        <sz val="12"/>
        <rFont val="Times New Roman"/>
        <family val="1"/>
      </rPr>
      <t>: 71-83.</t>
    </r>
  </si>
  <si>
    <r>
      <rPr>
        <b/>
        <sz val="12"/>
        <rFont val="Times New Roman"/>
        <family val="1"/>
      </rPr>
      <t>Güner TH, Bouchal JM, Köse N, Göktas F, Mayda S, Denk T. 2017.</t>
    </r>
    <r>
      <rPr>
        <sz val="12"/>
        <rFont val="Times New Roman"/>
        <family val="1"/>
      </rPr>
      <t xml:space="preserve"> Landscape heterogeneity in the Yatağan Basin (southwestern Turkey) during the middle 
Miocene inferred from plant macrofossils. </t>
    </r>
    <r>
      <rPr>
        <i/>
        <sz val="12"/>
        <rFont val="Times New Roman"/>
        <family val="1"/>
      </rPr>
      <t>Palaeontographica B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296(1-6)</t>
    </r>
    <r>
      <rPr>
        <sz val="12"/>
        <rFont val="Times New Roman"/>
        <family val="1"/>
      </rPr>
      <t>: 113-171.</t>
    </r>
  </si>
  <si>
    <r>
      <rPr>
        <b/>
        <sz val="12"/>
        <rFont val="Times New Roman"/>
        <family val="1"/>
      </rPr>
      <t xml:space="preserve">Herman AB, Spicer RA, Aleksandrova GN, Yang J, Kodrul TM, Maslova NP, Spicer TE, Chen G, Jin JH. 2017. </t>
    </r>
    <r>
      <rPr>
        <sz val="12"/>
        <rFont val="Times New Roman"/>
        <family val="1"/>
      </rPr>
      <t xml:space="preserve">Eocene–early Oligocene climate and vegetation change in southern China: evidence from the Maoming Basin. </t>
    </r>
    <r>
      <rPr>
        <i/>
        <sz val="12"/>
        <rFont val="Times New Roman"/>
        <family val="1"/>
      </rPr>
      <t>Palaeogeography, Palaeoclimatology, Palaeoecology</t>
    </r>
    <r>
      <rPr>
        <b/>
        <sz val="12"/>
        <rFont val="Times New Roman"/>
        <family val="1"/>
      </rPr>
      <t xml:space="preserve"> 479</t>
    </r>
    <r>
      <rPr>
        <sz val="12"/>
        <rFont val="Times New Roman"/>
        <family val="1"/>
      </rPr>
      <t>: 126-137.</t>
    </r>
  </si>
  <si>
    <r>
      <rPr>
        <b/>
        <sz val="12"/>
        <rFont val="Times New Roman"/>
        <family val="1"/>
      </rPr>
      <t>Hofmann C.‐C. 2010.</t>
    </r>
    <r>
      <rPr>
        <sz val="12"/>
        <rFont val="Times New Roman"/>
        <family val="1"/>
      </rPr>
      <t xml:space="preserve"> Micro structure of Fagaceae pollen from Austria (Palaeocene/Eocene boundary) and Hainan Island (?Middle Eocene). 
8th European Palaeobotany–Palynology Conference, 6–10 July 2010, Program and Abstracts, 119. Budapest, Hungary. </t>
    </r>
  </si>
  <si>
    <r>
      <rPr>
        <b/>
        <sz val="12"/>
        <rFont val="Times New Roman"/>
        <family val="1"/>
      </rPr>
      <t xml:space="preserve">Hummel A. 1983. </t>
    </r>
    <r>
      <rPr>
        <sz val="12"/>
        <rFont val="Times New Roman"/>
        <family val="1"/>
      </rPr>
      <t xml:space="preserve">The Pliocene leaf flora from Ruszow near Zary in Lower Silesia, SW Poland. </t>
    </r>
    <r>
      <rPr>
        <i/>
        <sz val="12"/>
        <rFont val="Times New Roman"/>
        <family val="1"/>
      </rPr>
      <t xml:space="preserve">Praze Muzeum Ziemi </t>
    </r>
    <r>
      <rPr>
        <b/>
        <sz val="12"/>
        <rFont val="Times New Roman"/>
        <family val="1"/>
      </rPr>
      <t>36</t>
    </r>
    <r>
      <rPr>
        <sz val="12"/>
        <rFont val="Times New Roman"/>
        <family val="1"/>
      </rPr>
      <t>: 9-104.</t>
    </r>
  </si>
  <si>
    <r>
      <rPr>
        <b/>
        <sz val="12"/>
        <rFont val="Times New Roman"/>
        <family val="1"/>
      </rPr>
      <t xml:space="preserve">Ishida S. 1970. </t>
    </r>
    <r>
      <rPr>
        <sz val="12"/>
        <rFont val="Times New Roman"/>
        <family val="1"/>
      </rPr>
      <t xml:space="preserve">The Noroshi flora of Noto Peninsula, central Japan. </t>
    </r>
    <r>
      <rPr>
        <i/>
        <sz val="12"/>
        <rFont val="Times New Roman"/>
        <family val="1"/>
      </rPr>
      <t xml:space="preserve">Memoirs of the Faculty of Sciences Kyoto University, Series Geology and Mineralogy </t>
    </r>
    <r>
      <rPr>
        <b/>
        <sz val="12"/>
        <rFont val="Times New Roman"/>
        <family val="1"/>
      </rPr>
      <t>37</t>
    </r>
    <r>
      <rPr>
        <sz val="12"/>
        <rFont val="Times New Roman"/>
        <family val="1"/>
      </rPr>
      <t>: 1-112.</t>
    </r>
  </si>
  <si>
    <r>
      <rPr>
        <b/>
        <sz val="12"/>
        <rFont val="Times New Roman"/>
        <family val="1"/>
      </rPr>
      <t xml:space="preserve">Yu J, Zhao X, Pang X, Hilton J, Fu W, Zhao X, Song Z, Hu J, Lu L, Zhang H, Yang Z, Qiao W, Shi S. 2017. </t>
    </r>
    <r>
      <rPr>
        <sz val="12"/>
        <rFont val="Times New Roman"/>
        <family val="1"/>
      </rPr>
      <t xml:space="preserve">Redefining the age of the Cenozoic Shanwang 
Formation in Shanwang Basin. </t>
    </r>
    <r>
      <rPr>
        <i/>
        <sz val="12"/>
        <rFont val="Times New Roman"/>
        <family val="1"/>
      </rPr>
      <t>Acta Geologica Sinica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91</t>
    </r>
    <r>
      <rPr>
        <sz val="12"/>
        <rFont val="Times New Roman"/>
        <family val="1"/>
      </rPr>
      <t>: 1491-1492.</t>
    </r>
  </si>
  <si>
    <r>
      <rPr>
        <b/>
        <sz val="12"/>
        <rFont val="Times New Roman"/>
        <family val="1"/>
      </rPr>
      <t xml:space="preserve">Kaya O, Ünay E, Göktaş F, Sarac G. 2007. </t>
    </r>
    <r>
      <rPr>
        <sz val="12"/>
        <rFont val="Times New Roman"/>
        <family val="1"/>
      </rPr>
      <t xml:space="preserve">Early Miocene stratigraphy of Central West Anatolia, Turkey: implications for the tectonic evolution of the Eastern 
Aegean area. </t>
    </r>
    <r>
      <rPr>
        <i/>
        <sz val="12"/>
        <rFont val="Times New Roman"/>
        <family val="1"/>
      </rPr>
      <t xml:space="preserve">Geological Journal </t>
    </r>
    <r>
      <rPr>
        <b/>
        <sz val="12"/>
        <rFont val="Times New Roman"/>
        <family val="1"/>
      </rPr>
      <t>42</t>
    </r>
    <r>
      <rPr>
        <sz val="12"/>
        <rFont val="Times New Roman"/>
        <family val="1"/>
      </rPr>
      <t>: 85-109.</t>
    </r>
  </si>
  <si>
    <r>
      <rPr>
        <b/>
        <sz val="12"/>
        <rFont val="Times New Roman"/>
        <family val="1"/>
      </rPr>
      <t xml:space="preserve">Kleinhölter K. 2004. </t>
    </r>
    <r>
      <rPr>
        <sz val="12"/>
        <rFont val="Times New Roman"/>
        <family val="1"/>
      </rPr>
      <t>Die pliozänen Floren des Ochrid- und Kolonja-Beckens (Südost-Albanien).</t>
    </r>
    <r>
      <rPr>
        <i/>
        <sz val="12"/>
        <rFont val="Times New Roman"/>
        <family val="1"/>
      </rPr>
      <t xml:space="preserve"> Münstersche Forschungen zur Geologie und Paläontologie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99</t>
    </r>
    <r>
      <rPr>
        <sz val="12"/>
        <rFont val="Times New Roman"/>
        <family val="1"/>
      </rPr>
      <t>: 103-110.</t>
    </r>
  </si>
  <si>
    <r>
      <rPr>
        <b/>
        <sz val="12"/>
        <rFont val="Times New Roman"/>
        <family val="1"/>
      </rPr>
      <t>Kmenta M. 2011.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Die Mikroflora der untermiozänen Fundstelle Altmittweida, Deutschland</t>
    </r>
    <r>
      <rPr>
        <sz val="12"/>
        <rFont val="Times New Roman"/>
        <family val="1"/>
      </rPr>
      <t>. M.Sc. Thesis. Vienna, Austria: University of Vienna. 
http://othes.univie.ac.at/15964/</t>
    </r>
  </si>
  <si>
    <r>
      <rPr>
        <b/>
        <sz val="12"/>
        <rFont val="Times New Roman"/>
        <family val="1"/>
      </rPr>
      <t>Knobloch E. 1986.</t>
    </r>
    <r>
      <rPr>
        <sz val="12"/>
        <rFont val="Times New Roman"/>
        <family val="1"/>
      </rPr>
      <t xml:space="preserve"> Die Flora aus der Oberen Süßwassermolasse von Achldorf bei Vilsbiburg (Niederbayern). </t>
    </r>
    <r>
      <rPr>
        <i/>
        <sz val="12"/>
        <rFont val="Times New Roman"/>
        <family val="1"/>
      </rPr>
      <t>Documenta naturae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30</t>
    </r>
    <r>
      <rPr>
        <sz val="12"/>
        <rFont val="Times New Roman"/>
        <family val="1"/>
      </rPr>
      <t>: 14-48.</t>
    </r>
  </si>
  <si>
    <r>
      <rPr>
        <b/>
        <sz val="12"/>
        <rFont val="Times New Roman"/>
        <family val="1"/>
      </rPr>
      <t>Kolakovsky AA. 1964.</t>
    </r>
    <r>
      <rPr>
        <i/>
        <sz val="12"/>
        <rFont val="Times New Roman"/>
        <family val="1"/>
      </rPr>
      <t xml:space="preserve"> The Pliocene flora of Kodor</t>
    </r>
    <r>
      <rPr>
        <sz val="12"/>
        <rFont val="Times New Roman"/>
        <family val="1"/>
      </rPr>
      <t>. Sukhumi: Georgian Academy of Sciences (in Russian).</t>
    </r>
  </si>
  <si>
    <r>
      <rPr>
        <b/>
        <sz val="12"/>
        <rFont val="Times New Roman"/>
        <family val="1"/>
      </rPr>
      <t>Yamada T, Yamada M, Tsukagoshi M. 2014.</t>
    </r>
    <r>
      <rPr>
        <sz val="12"/>
        <rFont val="Times New Roman"/>
        <family val="1"/>
      </rPr>
      <t xml:space="preserve"> Fossil records of subsection </t>
    </r>
    <r>
      <rPr>
        <i/>
        <sz val="12"/>
        <rFont val="Times New Roman"/>
        <family val="1"/>
      </rPr>
      <t>Pinus</t>
    </r>
    <r>
      <rPr>
        <sz val="12"/>
        <rFont val="Times New Roman"/>
        <family val="1"/>
      </rPr>
      <t xml:space="preserve"> (genus </t>
    </r>
    <r>
      <rPr>
        <i/>
        <sz val="12"/>
        <rFont val="Times New Roman"/>
        <family val="1"/>
      </rPr>
      <t>Pinus,</t>
    </r>
    <r>
      <rPr>
        <sz val="12"/>
        <rFont val="Times New Roman"/>
        <family val="1"/>
      </rPr>
      <t xml:space="preserve"> Pinaceae) from the Cenozoic in Japan. 
</t>
    </r>
    <r>
      <rPr>
        <i/>
        <sz val="12"/>
        <rFont val="Times New Roman"/>
        <family val="1"/>
      </rPr>
      <t>Journal of plant research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127(2)</t>
    </r>
    <r>
      <rPr>
        <sz val="12"/>
        <rFont val="Times New Roman"/>
        <family val="1"/>
      </rPr>
      <t>: 193-208.</t>
    </r>
  </si>
  <si>
    <r>
      <rPr>
        <b/>
        <sz val="12"/>
        <rFont val="Times New Roman"/>
        <family val="1"/>
      </rPr>
      <t xml:space="preserve">Xu H, Su T, Zhang S-T, Denk M, Zhou Z-K. 2016. </t>
    </r>
    <r>
      <rPr>
        <sz val="12"/>
        <rFont val="Times New Roman"/>
        <family val="1"/>
      </rPr>
      <t xml:space="preserve">The first fossil record of ring-cupped oak (Quercus L. subgenus Cyclobalanopsis (Oersted) Schneider) in Tibet 
and its paleoenvironmental implications. </t>
    </r>
    <r>
      <rPr>
        <i/>
        <sz val="12"/>
        <rFont val="Times New Roman"/>
        <family val="1"/>
      </rPr>
      <t>Palaeogeography, Palaeoclimatology, Palaeoecology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442</t>
    </r>
    <r>
      <rPr>
        <sz val="12"/>
        <rFont val="Times New Roman"/>
        <family val="1"/>
      </rPr>
      <t>: 61-71.</t>
    </r>
  </si>
  <si>
    <r>
      <rPr>
        <b/>
        <sz val="12"/>
        <rFont val="Times New Roman"/>
        <family val="1"/>
      </rPr>
      <t>Velitzelos D, Bouchal JM, Denk T. 2014.</t>
    </r>
    <r>
      <rPr>
        <sz val="12"/>
        <rFont val="Times New Roman"/>
        <family val="1"/>
      </rPr>
      <t xml:space="preserve"> Review of the Cenozoic floras and vegetation of Greece. </t>
    </r>
    <r>
      <rPr>
        <i/>
        <sz val="12"/>
        <rFont val="Times New Roman"/>
        <family val="1"/>
      </rPr>
      <t>Review of Palaeobotany and Palynology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204</t>
    </r>
    <r>
      <rPr>
        <sz val="12"/>
        <rFont val="Times New Roman"/>
        <family val="1"/>
      </rPr>
      <t>: 56-117.</t>
    </r>
  </si>
  <si>
    <r>
      <rPr>
        <b/>
        <sz val="12"/>
        <rFont val="Times New Roman"/>
        <family val="1"/>
      </rPr>
      <t xml:space="preserve">Tanai T, Uemura K. 1994. </t>
    </r>
    <r>
      <rPr>
        <sz val="12"/>
        <rFont val="Times New Roman"/>
        <family val="1"/>
      </rPr>
      <t xml:space="preserve">Lobed oak leaves from the Tertiary of East Asia with reference to the oak ohytogeography of the Northern Hemisphere. 
</t>
    </r>
    <r>
      <rPr>
        <i/>
        <sz val="12"/>
        <rFont val="Times New Roman"/>
        <family val="1"/>
      </rPr>
      <t>Transactions and Proceedings of the Paleontological Society of Japan. New series</t>
    </r>
    <r>
      <rPr>
        <b/>
        <sz val="12"/>
        <rFont val="Times New Roman"/>
        <family val="1"/>
      </rPr>
      <t xml:space="preserve"> 173</t>
    </r>
    <r>
      <rPr>
        <sz val="12"/>
        <rFont val="Times New Roman"/>
        <family val="1"/>
      </rPr>
      <t>: 343-365.</t>
    </r>
  </si>
  <si>
    <r>
      <rPr>
        <b/>
        <sz val="12"/>
        <rFont val="Times New Roman"/>
        <family val="1"/>
      </rPr>
      <t>Tanai T, Uemura K. 1991.</t>
    </r>
    <r>
      <rPr>
        <sz val="12"/>
        <rFont val="Times New Roman"/>
        <family val="1"/>
      </rPr>
      <t xml:space="preserve"> The Oligocene Noda flora from the Yuya-wan area of the western end of Honshu, Japan. Part I. </t>
    </r>
    <r>
      <rPr>
        <i/>
        <sz val="12"/>
        <rFont val="Times New Roman"/>
        <family val="1"/>
      </rPr>
      <t>Bulletin National Science Museum, Tokyo, 
Series C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17</t>
    </r>
    <r>
      <rPr>
        <sz val="12"/>
        <rFont val="Times New Roman"/>
        <family val="1"/>
      </rPr>
      <t>: 57-80.</t>
    </r>
  </si>
  <si>
    <r>
      <rPr>
        <b/>
        <sz val="12"/>
        <rFont val="Times New Roman"/>
        <family val="1"/>
      </rPr>
      <t xml:space="preserve">Tanai T. 1995. </t>
    </r>
    <r>
      <rPr>
        <sz val="12"/>
        <rFont val="Times New Roman"/>
        <family val="1"/>
      </rPr>
      <t xml:space="preserve">Fagacean leaves from the Paleogene of Hokkaido, Japan. </t>
    </r>
    <r>
      <rPr>
        <i/>
        <sz val="12"/>
        <rFont val="Times New Roman"/>
        <family val="1"/>
      </rPr>
      <t>Bulletin-National Science Museum Tokyo Series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21</t>
    </r>
    <r>
      <rPr>
        <sz val="12"/>
        <rFont val="Times New Roman"/>
        <family val="1"/>
      </rPr>
      <t>: 71-102.</t>
    </r>
  </si>
  <si>
    <r>
      <rPr>
        <b/>
        <sz val="12"/>
        <rFont val="Times New Roman"/>
        <family val="1"/>
      </rPr>
      <t>Su T, Spicer RA, Li S-H, Xu H, Huang J, Sherlock S, Huang Y-J, Li S-F, Wang L, Jia L-B, et al. 2019.</t>
    </r>
    <r>
      <rPr>
        <sz val="12"/>
        <rFont val="Times New Roman"/>
        <family val="1"/>
      </rPr>
      <t xml:space="preserve"> Uplift, climate and biotic changes at the 
Eocene–Oligocene transition in south-eastern Tibet. </t>
    </r>
    <r>
      <rPr>
        <i/>
        <sz val="12"/>
        <rFont val="Times New Roman"/>
        <family val="1"/>
      </rPr>
      <t>National Science Review</t>
    </r>
    <r>
      <rPr>
        <b/>
        <sz val="12"/>
        <rFont val="Times New Roman"/>
        <family val="1"/>
      </rPr>
      <t xml:space="preserve"> 6</t>
    </r>
    <r>
      <rPr>
        <sz val="12"/>
        <rFont val="Times New Roman"/>
        <family val="1"/>
      </rPr>
      <t>: 495-504.</t>
    </r>
  </si>
  <si>
    <r>
      <rPr>
        <b/>
        <sz val="12"/>
        <rFont val="Times New Roman"/>
        <family val="1"/>
      </rPr>
      <t>Steenbrink J, Hilgen FJ, Krijgsman W, Wijbrans JR, Meulenkamp JE. 2006.</t>
    </r>
    <r>
      <rPr>
        <sz val="12"/>
        <rFont val="Times New Roman"/>
        <family val="1"/>
      </rPr>
      <t xml:space="preserve"> Late Miocene to Early Pliocene depositional history of the intramontane 
Florina–Ptolemais–Servia Basin, NW Greece: Interplay between orbital forcing and tectonics. </t>
    </r>
    <r>
      <rPr>
        <i/>
        <sz val="12"/>
        <rFont val="Times New Roman"/>
        <family val="1"/>
      </rPr>
      <t>Palaeogeography, Palaeoclimatology, Palaeoecology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238</t>
    </r>
    <r>
      <rPr>
        <sz val="12"/>
        <rFont val="Times New Roman"/>
        <family val="1"/>
      </rPr>
      <t>: 151-178.</t>
    </r>
  </si>
  <si>
    <r>
      <rPr>
        <b/>
        <sz val="12"/>
        <rFont val="Times New Roman"/>
        <family val="1"/>
      </rPr>
      <t>Standke G, Escher D, Fischer J, Rascher J. 2010.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Das Tertiär Nordwestsachsens – Ein geologischer Überblick</t>
    </r>
    <r>
      <rPr>
        <sz val="12"/>
        <rFont val="Times New Roman"/>
        <family val="1"/>
      </rPr>
      <t>. Dresden: Sächsisches Landesamt für Umwelt, 
Landwirtschaft und Geologie, 1-157.</t>
    </r>
  </si>
  <si>
    <r>
      <rPr>
        <b/>
        <sz val="12"/>
        <rFont val="Times New Roman"/>
        <family val="1"/>
      </rPr>
      <t xml:space="preserve">Spicer RA, Herman AB, Liao W, Spicer TEV, Kodrul TM. 2014. </t>
    </r>
    <r>
      <rPr>
        <sz val="12"/>
        <rFont val="Times New Roman"/>
        <family val="1"/>
      </rPr>
      <t xml:space="preserve">Cool tropics in the Middle Eocene: Evidence from the Changchang flora, Hainan Island, China. 
</t>
    </r>
    <r>
      <rPr>
        <i/>
        <sz val="12"/>
        <rFont val="Times New Roman"/>
        <family val="1"/>
      </rPr>
      <t>Palaeogeography Palaeoclimatology Palaeoecology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412</t>
    </r>
    <r>
      <rPr>
        <sz val="12"/>
        <rFont val="Times New Roman"/>
        <family val="1"/>
      </rPr>
      <t>: 1-16.</t>
    </r>
  </si>
  <si>
    <r>
      <rPr>
        <b/>
        <sz val="12"/>
        <rFont val="Times New Roman"/>
        <family val="1"/>
      </rPr>
      <t xml:space="preserve">Song S, Krajewska K, Wang Y. 2000. </t>
    </r>
    <r>
      <rPr>
        <sz val="12"/>
        <rFont val="Times New Roman"/>
        <family val="1"/>
      </rPr>
      <t xml:space="preserve">The first occurrence of the </t>
    </r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section </t>
    </r>
    <r>
      <rPr>
        <i/>
        <sz val="12"/>
        <rFont val="Times New Roman"/>
        <family val="1"/>
      </rPr>
      <t>Cerris</t>
    </r>
    <r>
      <rPr>
        <sz val="12"/>
        <rFont val="Times New Roman"/>
        <family val="1"/>
      </rPr>
      <t xml:space="preserve"> Spach fruits in the Miocene of China. </t>
    </r>
    <r>
      <rPr>
        <i/>
        <sz val="12"/>
        <rFont val="Times New Roman"/>
        <family val="1"/>
      </rPr>
      <t xml:space="preserve">Acta Palaeobotanica </t>
    </r>
    <r>
      <rPr>
        <b/>
        <sz val="12"/>
        <rFont val="Times New Roman"/>
        <family val="1"/>
      </rPr>
      <t>40</t>
    </r>
    <r>
      <rPr>
        <sz val="12"/>
        <rFont val="Times New Roman"/>
        <family val="1"/>
      </rPr>
      <t>: 153-163.</t>
    </r>
  </si>
  <si>
    <r>
      <rPr>
        <b/>
        <sz val="12"/>
        <rFont val="Times New Roman"/>
        <family val="1"/>
      </rPr>
      <t xml:space="preserve">Pavlyutkin BI, Petrenko TI, Chekryzhov IY, Nechaev VP, Moore TA. 2020. </t>
    </r>
    <r>
      <rPr>
        <sz val="12"/>
        <rFont val="Times New Roman"/>
        <family val="1"/>
      </rPr>
      <t xml:space="preserve">The plant biostratigraphy of the Cenozoic coal-bearing formations in Primorye, 
Russian Far East. </t>
    </r>
    <r>
      <rPr>
        <i/>
        <sz val="12"/>
        <rFont val="Times New Roman"/>
        <family val="1"/>
      </rPr>
      <t>International Journal of Coal Geology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220</t>
    </r>
    <r>
      <rPr>
        <sz val="12"/>
        <rFont val="Times New Roman"/>
        <family val="1"/>
      </rPr>
      <t>: 103414.</t>
    </r>
  </si>
  <si>
    <r>
      <rPr>
        <b/>
        <sz val="12"/>
        <rFont val="Times New Roman"/>
        <family val="1"/>
      </rPr>
      <t>Pavlyutkin BI. 2015.</t>
    </r>
    <r>
      <rPr>
        <sz val="12"/>
        <rFont val="Times New Roman"/>
        <family val="1"/>
      </rPr>
      <t xml:space="preserve"> The genus </t>
    </r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(Fagaceae) in the early Oligocene flora of Kraskino, Primorskii Region.</t>
    </r>
    <r>
      <rPr>
        <i/>
        <sz val="12"/>
        <rFont val="Times New Roman"/>
        <family val="1"/>
      </rPr>
      <t xml:space="preserve"> Paleontological Journal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49:</t>
    </r>
    <r>
      <rPr>
        <sz val="12"/>
        <rFont val="Times New Roman"/>
        <family val="1"/>
      </rPr>
      <t xml:space="preserve"> 668-676.</t>
    </r>
  </si>
  <si>
    <r>
      <rPr>
        <b/>
        <sz val="12"/>
        <rFont val="Times New Roman"/>
        <family val="1"/>
      </rPr>
      <t>Ozaki K. 1991.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Late Miocene and Pliocene floras in central Honshu, Japan</t>
    </r>
    <r>
      <rPr>
        <sz val="12"/>
        <rFont val="Times New Roman"/>
        <family val="1"/>
      </rPr>
      <t>. Yokohama: Bulletin of Kanagawa Prefectural Museum Natural Science Special lssue, 1-188.</t>
    </r>
  </si>
  <si>
    <r>
      <rPr>
        <b/>
        <sz val="12"/>
        <rFont val="Times New Roman"/>
        <family val="1"/>
      </rPr>
      <t xml:space="preserve">Naryshkina NN, Evstigneeva TA. 2020. </t>
    </r>
    <r>
      <rPr>
        <sz val="12"/>
        <rFont val="Times New Roman"/>
        <family val="1"/>
      </rPr>
      <t xml:space="preserve">Fagaceae in the Eocene palynoflora of the South of Primorskii Region: New data on taxonomy and morphology. 
</t>
    </r>
    <r>
      <rPr>
        <i/>
        <sz val="12"/>
        <rFont val="Times New Roman"/>
        <family val="1"/>
      </rPr>
      <t>Paleontological Journal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54</t>
    </r>
    <r>
      <rPr>
        <sz val="12"/>
        <rFont val="Times New Roman"/>
        <family val="1"/>
      </rPr>
      <t xml:space="preserve">: 429-439. </t>
    </r>
  </si>
  <si>
    <r>
      <rPr>
        <b/>
        <sz val="12"/>
        <rFont val="Times New Roman"/>
        <family val="1"/>
      </rPr>
      <t xml:space="preserve">Manchester SR. 2011. </t>
    </r>
    <r>
      <rPr>
        <sz val="12"/>
        <rFont val="Times New Roman"/>
        <family val="1"/>
      </rPr>
      <t xml:space="preserve">Fruits of Ticodendraceae (Fagales) from the Eocene of Europe and North America. </t>
    </r>
    <r>
      <rPr>
        <i/>
        <sz val="12"/>
        <rFont val="Times New Roman"/>
        <family val="1"/>
      </rPr>
      <t>International Journal of Plant Sciences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172</t>
    </r>
    <r>
      <rPr>
        <sz val="12"/>
        <rFont val="Times New Roman"/>
        <family val="1"/>
      </rPr>
      <t>: 1179-1187.</t>
    </r>
  </si>
  <si>
    <r>
      <rPr>
        <b/>
        <sz val="12"/>
        <rFont val="Times New Roman"/>
        <family val="1"/>
      </rPr>
      <t>Manchester SR. 1994.</t>
    </r>
    <r>
      <rPr>
        <sz val="12"/>
        <rFont val="Times New Roman"/>
        <family val="1"/>
      </rPr>
      <t xml:space="preserve"> Fruits and seeds of the Middle Eocene nut beds flora, Clarno Formation, Oregon. </t>
    </r>
    <r>
      <rPr>
        <i/>
        <sz val="12"/>
        <rFont val="Times New Roman"/>
        <family val="1"/>
      </rPr>
      <t xml:space="preserve">Paleontographica Americana </t>
    </r>
    <r>
      <rPr>
        <b/>
        <sz val="12"/>
        <rFont val="Times New Roman"/>
        <family val="1"/>
      </rPr>
      <t>58</t>
    </r>
    <r>
      <rPr>
        <sz val="12"/>
        <rFont val="Times New Roman"/>
        <family val="1"/>
      </rPr>
      <t>: 1-205.</t>
    </r>
  </si>
  <si>
    <r>
      <rPr>
        <b/>
        <sz val="12"/>
        <rFont val="Times New Roman"/>
        <family val="1"/>
      </rPr>
      <t xml:space="preserve">Liu XY, Xu SL, Han M, Jin JH. 2019. </t>
    </r>
    <r>
      <rPr>
        <sz val="12"/>
        <rFont val="Times New Roman"/>
        <family val="1"/>
      </rPr>
      <t xml:space="preserve">An early Oligocene fossil acorn, associated leaves and pollen of the ring‐cupped oaks </t>
    </r>
    <r>
      <rPr>
        <i/>
        <sz val="12"/>
        <rFont val="Times New Roman"/>
        <family val="1"/>
      </rPr>
      <t>(Quercus</t>
    </r>
    <r>
      <rPr>
        <sz val="12"/>
        <rFont val="Times New Roman"/>
        <family val="1"/>
      </rPr>
      <t xml:space="preserve"> subg. </t>
    </r>
    <r>
      <rPr>
        <i/>
        <sz val="12"/>
        <rFont val="Times New Roman"/>
        <family val="1"/>
      </rPr>
      <t>Cyclobalanopsis)</t>
    </r>
    <r>
      <rPr>
        <sz val="12"/>
        <rFont val="Times New Roman"/>
        <family val="1"/>
      </rPr>
      <t xml:space="preserve"> from 
Maoming Basin, South China.</t>
    </r>
    <r>
      <rPr>
        <i/>
        <sz val="12"/>
        <rFont val="Times New Roman"/>
        <family val="1"/>
      </rPr>
      <t xml:space="preserve"> Journal of Systematics and Evolution </t>
    </r>
    <r>
      <rPr>
        <b/>
        <sz val="12"/>
        <rFont val="Times New Roman"/>
        <family val="1"/>
      </rPr>
      <t>57</t>
    </r>
    <r>
      <rPr>
        <sz val="12"/>
        <rFont val="Times New Roman"/>
        <family val="1"/>
      </rPr>
      <t>: 153-168.</t>
    </r>
  </si>
  <si>
    <r>
      <rPr>
        <b/>
        <sz val="12"/>
        <rFont val="Times New Roman"/>
        <family val="1"/>
      </rPr>
      <t>Kvaček Z, Velitzelos D, Velitzelos E. 2002.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Late Miocene Flora of Vegora Macedonia N. Greece</t>
    </r>
    <r>
      <rPr>
        <sz val="12"/>
        <rFont val="Times New Roman"/>
        <family val="1"/>
      </rPr>
      <t xml:space="preserve">. Athens: Koralis.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</si>
</sst>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Calibri"/>
      <family val="2"/>
    </font>
    <font>
      <b/>
      <sz val="12"/>
      <color rgb="FF00B050"/>
      <name val="Times New Roman"/>
      <family val="1"/>
    </font>
    <font>
      <sz val="12"/>
      <color rgb="FF00B050"/>
      <name val="Times New Roman"/>
      <family val="1"/>
    </font>
    <font>
      <b/>
      <sz val="12"/>
      <color rgb="FF0070C0"/>
      <name val="Times New Roman"/>
      <family val="1"/>
    </font>
    <font>
      <sz val="12"/>
      <color rgb="FF7030A0"/>
      <name val="Times New Roman"/>
      <family val="1"/>
    </font>
    <font>
      <b/>
      <sz val="12"/>
      <color rgb="FFFF0000"/>
      <name val="Times New Roman"/>
      <family val="1"/>
    </font>
    <font>
      <sz val="12"/>
      <color theme="0" tint="-0.499984740745262"/>
      <name val="Times New Roman"/>
      <family val="1"/>
    </font>
    <font>
      <sz val="12"/>
      <color theme="0"/>
      <name val="Times New Roman"/>
      <family val="1"/>
    </font>
    <font>
      <b/>
      <sz val="12"/>
      <color rgb="FF7030A0"/>
      <name val="Times New Roman"/>
      <family val="1"/>
    </font>
    <font>
      <b/>
      <sz val="12"/>
      <color theme="5" tint="-0.249977111117893"/>
      <name val="Times New Roman"/>
      <family val="1"/>
    </font>
    <font>
      <i/>
      <sz val="12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gradientFill>
        <stop position="0">
          <color rgb="FF7030A0"/>
        </stop>
        <stop position="1">
          <color rgb="FF0070C0"/>
        </stop>
      </gradientFill>
    </fill>
    <fill>
      <gradientFill>
        <stop position="0">
          <color rgb="FF7030A0"/>
        </stop>
        <stop position="1">
          <color theme="5" tint="-0.25098422193060094"/>
        </stop>
      </gradientFill>
    </fill>
    <fill>
      <patternFill patternType="solid">
        <fgColor rgb="FF00B050"/>
        <bgColor indexed="64"/>
      </patternFill>
    </fill>
    <fill>
      <gradientFill>
        <stop position="0">
          <color rgb="FF00B050"/>
        </stop>
        <stop position="1">
          <color rgb="FF7030A0"/>
        </stop>
      </gradient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Fill="1" applyBorder="1"/>
    <xf numFmtId="0" fontId="3" fillId="0" borderId="0" xfId="0" applyFont="1"/>
    <xf numFmtId="0" fontId="2" fillId="0" borderId="0" xfId="0" applyFont="1" applyFill="1" applyBorder="1" applyAlignment="1">
      <alignment horizontal="left" vertical="top"/>
    </xf>
    <xf numFmtId="0" fontId="2" fillId="0" borderId="0" xfId="0" applyFont="1" applyBorder="1"/>
    <xf numFmtId="0" fontId="2" fillId="0" borderId="0" xfId="0" applyFont="1"/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2" fillId="2" borderId="0" xfId="0" applyFont="1" applyFill="1"/>
    <xf numFmtId="0" fontId="2" fillId="0" borderId="0" xfId="0" applyFont="1" applyFill="1"/>
    <xf numFmtId="0" fontId="10" fillId="0" borderId="0" xfId="0" applyFont="1" applyBorder="1"/>
    <xf numFmtId="0" fontId="10" fillId="0" borderId="0" xfId="0" applyFont="1"/>
    <xf numFmtId="0" fontId="2" fillId="0" borderId="0" xfId="0" applyFont="1" applyAlignment="1">
      <alignment horizontal="right"/>
    </xf>
    <xf numFmtId="0" fontId="9" fillId="0" borderId="0" xfId="0" applyFont="1" applyFill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 vertical="top"/>
    </xf>
    <xf numFmtId="0" fontId="2" fillId="0" borderId="0" xfId="0" applyFont="1" applyBorder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49" fontId="9" fillId="0" borderId="0" xfId="0" applyNumberFormat="1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9" fillId="0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top"/>
    </xf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6" fillId="0" borderId="0" xfId="0" applyFont="1" applyAlignment="1">
      <alignment horizontal="center" vertical="top"/>
    </xf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top" textRotation="90" wrapText="1"/>
    </xf>
    <xf numFmtId="0" fontId="6" fillId="0" borderId="0" xfId="0" applyFont="1" applyFill="1" applyBorder="1" applyAlignment="1">
      <alignment horizontal="center" vertical="top"/>
    </xf>
    <xf numFmtId="0" fontId="6" fillId="0" borderId="0" xfId="0" applyFont="1" applyFill="1" applyAlignment="1">
      <alignment horizontal="center" vertical="top"/>
    </xf>
    <xf numFmtId="0" fontId="5" fillId="0" borderId="0" xfId="0" applyFont="1" applyAlignment="1">
      <alignment horizontal="center" vertical="top" textRotation="90" wrapText="1"/>
    </xf>
    <xf numFmtId="0" fontId="12" fillId="0" borderId="0" xfId="0" applyFont="1" applyAlignment="1">
      <alignment horizontal="center" vertical="top" textRotation="90" wrapText="1"/>
    </xf>
    <xf numFmtId="0" fontId="13" fillId="0" borderId="0" xfId="0" applyFont="1" applyAlignment="1">
      <alignment horizontal="center" vertical="top" textRotation="90" wrapText="1"/>
    </xf>
    <xf numFmtId="0" fontId="7" fillId="0" borderId="0" xfId="0" applyFont="1" applyAlignment="1">
      <alignment horizontal="center" vertical="top" textRotation="90" wrapText="1"/>
    </xf>
    <xf numFmtId="0" fontId="8" fillId="0" borderId="0" xfId="0" applyFont="1" applyFill="1" applyAlignment="1">
      <alignment horizontal="center" vertical="top"/>
    </xf>
    <xf numFmtId="0" fontId="3" fillId="0" borderId="0" xfId="0" applyFont="1" applyAlignment="1">
      <alignment wrapText="1"/>
    </xf>
    <xf numFmtId="4" fontId="11" fillId="3" borderId="0" xfId="0" applyNumberFormat="1" applyFont="1" applyFill="1"/>
    <xf numFmtId="4" fontId="11" fillId="4" borderId="0" xfId="0" applyNumberFormat="1" applyFont="1" applyFill="1"/>
    <xf numFmtId="4" fontId="11" fillId="5" borderId="0" xfId="0" applyNumberFormat="1" applyFont="1" applyFill="1"/>
    <xf numFmtId="4" fontId="11" fillId="5" borderId="0" xfId="0" applyNumberFormat="1" applyFont="1" applyFill="1" applyBorder="1"/>
    <xf numFmtId="0" fontId="11" fillId="6" borderId="0" xfId="0" applyFont="1" applyFill="1"/>
    <xf numFmtId="0" fontId="11" fillId="7" borderId="0" xfId="0" applyFont="1" applyFill="1"/>
    <xf numFmtId="0" fontId="11" fillId="6" borderId="0" xfId="0" applyFont="1" applyFill="1" applyBorder="1"/>
    <xf numFmtId="0" fontId="11" fillId="6" borderId="0" xfId="0" applyFont="1" applyFill="1" applyAlignment="1">
      <alignment horizontal="left" vertical="top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 vertical="top" textRotation="90"/>
    </xf>
    <xf numFmtId="0" fontId="3" fillId="0" borderId="0" xfId="0" applyFont="1" applyBorder="1" applyAlignment="1">
      <alignment vertical="top" textRotation="90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9" fillId="0" borderId="0" xfId="0" applyFont="1" applyFill="1" applyBorder="1"/>
    <xf numFmtId="0" fontId="3" fillId="0" borderId="0" xfId="0" applyFont="1" applyAlignment="1">
      <alignment horizontal="center" vertical="top" textRotation="90" wrapText="1"/>
    </xf>
    <xf numFmtId="0" fontId="2" fillId="0" borderId="0" xfId="0" applyFont="1" applyFill="1" applyAlignment="1">
      <alignment horizontal="left" vertical="top"/>
    </xf>
    <xf numFmtId="4" fontId="2" fillId="0" borderId="0" xfId="0" applyNumberFormat="1" applyFont="1" applyFill="1"/>
    <xf numFmtId="0" fontId="6" fillId="0" borderId="0" xfId="0" applyFont="1" applyAlignment="1">
      <alignment horizontal="right" vertical="top"/>
    </xf>
    <xf numFmtId="0" fontId="14" fillId="0" borderId="0" xfId="0" applyFont="1"/>
    <xf numFmtId="0" fontId="14" fillId="0" borderId="0" xfId="0" applyFont="1" applyFill="1"/>
    <xf numFmtId="4" fontId="2" fillId="0" borderId="0" xfId="0" applyNumberFormat="1" applyFont="1" applyFill="1" applyAlignment="1">
      <alignment horizontal="left"/>
    </xf>
    <xf numFmtId="0" fontId="2" fillId="8" borderId="0" xfId="0" applyFont="1" applyFill="1"/>
    <xf numFmtId="0" fontId="2" fillId="2" borderId="0" xfId="0" applyFont="1" applyFill="1" applyAlignment="1">
      <alignment horizontal="right" vertical="top"/>
    </xf>
    <xf numFmtId="0" fontId="12" fillId="2" borderId="0" xfId="0" applyFont="1" applyFill="1" applyAlignment="1">
      <alignment horizontal="left" vertical="top"/>
    </xf>
    <xf numFmtId="0" fontId="13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2" fillId="0" borderId="0" xfId="0" quotePrefix="1" applyFont="1" applyFill="1" applyBorder="1" applyAlignment="1">
      <alignment horizontal="center" vertical="top"/>
    </xf>
    <xf numFmtId="0" fontId="15" fillId="0" borderId="0" xfId="0" applyFont="1"/>
    <xf numFmtId="0" fontId="15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6"/>
  <sheetViews>
    <sheetView tabSelected="1" topLeftCell="N1" zoomScale="86" zoomScaleNormal="86" workbookViewId="0">
      <selection activeCell="X67" sqref="X67"/>
    </sheetView>
  </sheetViews>
  <sheetFormatPr baseColWidth="10" defaultColWidth="9.109375" defaultRowHeight="15.6" x14ac:dyDescent="0.3"/>
  <cols>
    <col min="1" max="1" width="6.5546875" style="10" customWidth="1"/>
    <col min="2" max="2" width="40.88671875" style="5" customWidth="1"/>
    <col min="3" max="3" width="6.6640625" style="5" customWidth="1"/>
    <col min="4" max="4" width="9.44140625" style="10" customWidth="1"/>
    <col min="5" max="5" width="6.5546875" style="5" customWidth="1"/>
    <col min="6" max="6" width="6.33203125" style="5" customWidth="1"/>
    <col min="7" max="7" width="9.88671875" style="13" customWidth="1"/>
    <col min="8" max="8" width="11.109375" style="28" customWidth="1"/>
    <col min="9" max="9" width="55.6640625" style="5" customWidth="1"/>
    <col min="10" max="10" width="5.88671875" style="28" customWidth="1"/>
    <col min="11" max="11" width="29.44140625" style="5" customWidth="1"/>
    <col min="12" max="12" width="8.33203125" style="28" customWidth="1"/>
    <col min="13" max="13" width="48.5546875" style="5" bestFit="1" customWidth="1"/>
    <col min="14" max="18" width="5.44140625" style="31" customWidth="1"/>
    <col min="19" max="23" width="6.44140625" style="38" customWidth="1"/>
    <col min="24" max="24" width="17.5546875" style="31" bestFit="1" customWidth="1"/>
    <col min="25" max="25" width="14.88671875" style="5" customWidth="1"/>
    <col min="26" max="26" width="17.5546875" style="10" bestFit="1" customWidth="1"/>
    <col min="27" max="27" width="60.88671875" style="5" customWidth="1"/>
    <col min="28" max="28" width="14.88671875" style="5" customWidth="1"/>
    <col min="29" max="16384" width="9.109375" style="5"/>
  </cols>
  <sheetData>
    <row r="1" spans="1:28" s="4" customFormat="1" x14ac:dyDescent="0.3">
      <c r="A1" s="65"/>
      <c r="D1" s="1"/>
      <c r="G1" s="17"/>
      <c r="H1" s="25"/>
      <c r="J1" s="25"/>
      <c r="L1" s="25"/>
      <c r="N1" s="89" t="s">
        <v>136</v>
      </c>
      <c r="O1" s="89"/>
      <c r="P1" s="89"/>
      <c r="Q1" s="89"/>
      <c r="R1" s="89"/>
      <c r="S1" s="89" t="s">
        <v>204</v>
      </c>
      <c r="T1" s="89"/>
      <c r="U1" s="89"/>
      <c r="V1" s="89"/>
      <c r="W1" s="89"/>
      <c r="X1" s="89"/>
      <c r="Z1" s="1"/>
    </row>
    <row r="2" spans="1:28" s="2" customFormat="1" ht="98.4" customHeight="1" x14ac:dyDescent="0.3">
      <c r="A2" s="40" t="s">
        <v>39</v>
      </c>
      <c r="B2" s="39" t="s">
        <v>0</v>
      </c>
      <c r="C2" s="61" t="s">
        <v>254</v>
      </c>
      <c r="D2" s="40" t="s">
        <v>63</v>
      </c>
      <c r="E2" s="59" t="s">
        <v>69</v>
      </c>
      <c r="F2" s="39" t="s">
        <v>123</v>
      </c>
      <c r="G2" s="41" t="s">
        <v>113</v>
      </c>
      <c r="H2" s="42" t="s">
        <v>253</v>
      </c>
      <c r="I2" s="39" t="s">
        <v>1</v>
      </c>
      <c r="J2" s="60" t="s">
        <v>173</v>
      </c>
      <c r="K2" s="39" t="s">
        <v>6</v>
      </c>
      <c r="L2" s="60" t="s">
        <v>174</v>
      </c>
      <c r="M2" s="39" t="s">
        <v>3</v>
      </c>
      <c r="N2" s="42" t="s">
        <v>206</v>
      </c>
      <c r="O2" s="42" t="s">
        <v>207</v>
      </c>
      <c r="P2" s="42" t="s">
        <v>158</v>
      </c>
      <c r="Q2" s="42" t="s">
        <v>208</v>
      </c>
      <c r="R2" s="42" t="s">
        <v>137</v>
      </c>
      <c r="S2" s="45" t="s">
        <v>105</v>
      </c>
      <c r="T2" s="45" t="s">
        <v>99</v>
      </c>
      <c r="U2" s="46" t="s">
        <v>100</v>
      </c>
      <c r="V2" s="47" t="s">
        <v>295</v>
      </c>
      <c r="W2" s="48" t="s">
        <v>202</v>
      </c>
      <c r="X2" s="66" t="s">
        <v>287</v>
      </c>
      <c r="Y2" s="50" t="s">
        <v>205</v>
      </c>
      <c r="Z2" s="66" t="s">
        <v>288</v>
      </c>
      <c r="AA2" s="39" t="s">
        <v>2</v>
      </c>
      <c r="AB2" s="50" t="s">
        <v>255</v>
      </c>
    </row>
    <row r="3" spans="1:28" s="2" customFormat="1" x14ac:dyDescent="0.3">
      <c r="A3" s="3" t="s">
        <v>57</v>
      </c>
      <c r="B3" s="1" t="s">
        <v>223</v>
      </c>
      <c r="C3" s="62">
        <v>1</v>
      </c>
      <c r="D3" s="1" t="s">
        <v>64</v>
      </c>
      <c r="E3" s="1" t="s">
        <v>70</v>
      </c>
      <c r="F3" s="1" t="s">
        <v>55</v>
      </c>
      <c r="G3" s="15" t="s">
        <v>109</v>
      </c>
      <c r="H3" s="24" t="str">
        <f t="shared" ref="H3:H49" si="0">CONCATENATE(J3,":",MID(L3,4,3))</f>
        <v>WNA:EEo</v>
      </c>
      <c r="I3" s="1" t="s">
        <v>219</v>
      </c>
      <c r="J3" s="24" t="s">
        <v>176</v>
      </c>
      <c r="K3" s="4" t="s">
        <v>58</v>
      </c>
      <c r="L3" s="17" t="s">
        <v>175</v>
      </c>
      <c r="M3" s="1" t="s">
        <v>154</v>
      </c>
      <c r="N3" s="26" t="s">
        <v>138</v>
      </c>
      <c r="O3" s="26"/>
      <c r="P3" s="26"/>
      <c r="Q3" s="26" t="s">
        <v>161</v>
      </c>
      <c r="R3" s="26"/>
      <c r="S3" s="38"/>
      <c r="T3" s="31" t="s">
        <v>138</v>
      </c>
      <c r="U3" s="38"/>
      <c r="V3" s="38"/>
      <c r="W3" s="38"/>
      <c r="X3" s="31"/>
      <c r="Y3" s="55" t="s">
        <v>209</v>
      </c>
      <c r="Z3" s="10"/>
      <c r="AA3" s="4" t="s">
        <v>305</v>
      </c>
      <c r="AB3" s="5" t="s">
        <v>258</v>
      </c>
    </row>
    <row r="4" spans="1:28" s="1" customFormat="1" x14ac:dyDescent="0.3">
      <c r="A4" s="1" t="s">
        <v>38</v>
      </c>
      <c r="B4" s="1" t="s">
        <v>224</v>
      </c>
      <c r="C4" s="62">
        <v>4</v>
      </c>
      <c r="D4" s="1" t="s">
        <v>66</v>
      </c>
      <c r="E4" s="1" t="s">
        <v>71</v>
      </c>
      <c r="F4" s="1" t="s">
        <v>107</v>
      </c>
      <c r="G4" s="15" t="s">
        <v>225</v>
      </c>
      <c r="H4" s="24" t="str">
        <f t="shared" si="0"/>
        <v>NEA:EEo</v>
      </c>
      <c r="I4" s="1" t="s">
        <v>220</v>
      </c>
      <c r="J4" s="24" t="s">
        <v>177</v>
      </c>
      <c r="K4" s="23" t="s">
        <v>90</v>
      </c>
      <c r="L4" s="17" t="s">
        <v>175</v>
      </c>
      <c r="M4" s="23" t="s">
        <v>145</v>
      </c>
      <c r="N4" s="27"/>
      <c r="O4" s="27"/>
      <c r="P4" s="27"/>
      <c r="Q4" s="27"/>
      <c r="R4" s="27" t="s">
        <v>138</v>
      </c>
      <c r="S4" s="43"/>
      <c r="T4" s="26" t="s">
        <v>138</v>
      </c>
      <c r="U4" s="43"/>
      <c r="V4" s="43"/>
      <c r="W4" s="43"/>
      <c r="X4" s="3" t="s">
        <v>290</v>
      </c>
      <c r="Y4" s="57" t="s">
        <v>102</v>
      </c>
      <c r="Z4" s="67" t="s">
        <v>292</v>
      </c>
      <c r="AA4" s="1" t="s">
        <v>96</v>
      </c>
      <c r="AB4" s="5" t="s">
        <v>258</v>
      </c>
    </row>
    <row r="5" spans="1:28" s="10" customFormat="1" x14ac:dyDescent="0.3">
      <c r="A5" s="10" t="s">
        <v>37</v>
      </c>
      <c r="B5" s="10" t="s">
        <v>227</v>
      </c>
      <c r="C5" s="63">
        <v>4</v>
      </c>
      <c r="D5" s="10" t="s">
        <v>66</v>
      </c>
      <c r="E5" s="10" t="s">
        <v>71</v>
      </c>
      <c r="F5" s="10" t="s">
        <v>108</v>
      </c>
      <c r="G5" s="18" t="s">
        <v>226</v>
      </c>
      <c r="H5" s="34" t="str">
        <f t="shared" si="0"/>
        <v>NEA:EEo</v>
      </c>
      <c r="I5" s="1" t="s">
        <v>220</v>
      </c>
      <c r="J5" s="34" t="s">
        <v>177</v>
      </c>
      <c r="K5" s="23" t="s">
        <v>90</v>
      </c>
      <c r="L5" s="17" t="s">
        <v>175</v>
      </c>
      <c r="M5" s="23" t="s">
        <v>145</v>
      </c>
      <c r="N5" s="27"/>
      <c r="O5" s="27"/>
      <c r="P5" s="27"/>
      <c r="Q5" s="27"/>
      <c r="R5" s="27" t="s">
        <v>138</v>
      </c>
      <c r="S5" s="44"/>
      <c r="T5" s="35" t="s">
        <v>138</v>
      </c>
      <c r="U5" s="44"/>
      <c r="V5" s="44"/>
      <c r="W5" s="44"/>
      <c r="X5" s="67"/>
      <c r="Y5" s="55" t="s">
        <v>102</v>
      </c>
      <c r="AA5" s="10" t="s">
        <v>96</v>
      </c>
      <c r="AB5" s="5" t="s">
        <v>258</v>
      </c>
    </row>
    <row r="6" spans="1:28" s="2" customFormat="1" x14ac:dyDescent="0.3">
      <c r="A6" s="3" t="s">
        <v>57</v>
      </c>
      <c r="B6" s="1" t="s">
        <v>228</v>
      </c>
      <c r="C6" s="62">
        <v>3</v>
      </c>
      <c r="D6" s="1" t="s">
        <v>65</v>
      </c>
      <c r="E6" s="1" t="s">
        <v>70</v>
      </c>
      <c r="F6" s="1" t="s">
        <v>55</v>
      </c>
      <c r="G6" s="15" t="s">
        <v>109</v>
      </c>
      <c r="H6" s="24" t="str">
        <f t="shared" si="0"/>
        <v>HIM:E/O</v>
      </c>
      <c r="I6" s="1" t="s">
        <v>9</v>
      </c>
      <c r="J6" s="24" t="s">
        <v>178</v>
      </c>
      <c r="K6" s="4" t="s">
        <v>59</v>
      </c>
      <c r="L6" s="17" t="s">
        <v>192</v>
      </c>
      <c r="M6" s="4" t="s">
        <v>151</v>
      </c>
      <c r="N6" s="29" t="s">
        <v>138</v>
      </c>
      <c r="O6" s="29"/>
      <c r="P6" s="29"/>
      <c r="Q6" s="29"/>
      <c r="R6" s="29"/>
      <c r="S6" s="38"/>
      <c r="T6" s="31" t="s">
        <v>138</v>
      </c>
      <c r="U6" s="38"/>
      <c r="V6" s="38"/>
      <c r="W6" s="38"/>
      <c r="X6" s="32"/>
      <c r="Y6" s="55" t="s">
        <v>102</v>
      </c>
      <c r="Z6" s="10"/>
      <c r="AA6" s="4" t="s">
        <v>72</v>
      </c>
      <c r="AB6" s="5" t="s">
        <v>258</v>
      </c>
    </row>
    <row r="7" spans="1:28" s="8" customFormat="1" x14ac:dyDescent="0.3">
      <c r="A7" s="3" t="s">
        <v>57</v>
      </c>
      <c r="B7" s="3" t="s">
        <v>229</v>
      </c>
      <c r="C7" s="64">
        <v>2</v>
      </c>
      <c r="D7" s="3" t="s">
        <v>64</v>
      </c>
      <c r="E7" s="3" t="s">
        <v>70</v>
      </c>
      <c r="F7" s="3" t="s">
        <v>55</v>
      </c>
      <c r="G7" s="16" t="s">
        <v>109</v>
      </c>
      <c r="H7" s="26" t="str">
        <f t="shared" si="0"/>
        <v>SEA:E/O</v>
      </c>
      <c r="I7" s="7" t="s">
        <v>186</v>
      </c>
      <c r="J7" s="26" t="s">
        <v>179</v>
      </c>
      <c r="K7" s="3" t="s">
        <v>56</v>
      </c>
      <c r="L7" s="17" t="s">
        <v>192</v>
      </c>
      <c r="M7" s="3" t="s">
        <v>165</v>
      </c>
      <c r="N7" s="26"/>
      <c r="O7" s="26" t="s">
        <v>138</v>
      </c>
      <c r="P7" s="26"/>
      <c r="Q7" s="26"/>
      <c r="R7" s="26"/>
      <c r="S7" s="38"/>
      <c r="T7" s="31" t="s">
        <v>138</v>
      </c>
      <c r="U7" s="38"/>
      <c r="V7" s="38"/>
      <c r="W7" s="38"/>
      <c r="X7" s="32"/>
      <c r="Y7" s="58" t="s">
        <v>102</v>
      </c>
      <c r="Z7" s="67"/>
      <c r="AA7" s="3" t="s">
        <v>73</v>
      </c>
      <c r="AB7" s="5" t="s">
        <v>258</v>
      </c>
    </row>
    <row r="8" spans="1:28" x14ac:dyDescent="0.3">
      <c r="A8" s="1" t="s">
        <v>37</v>
      </c>
      <c r="B8" s="4" t="s">
        <v>130</v>
      </c>
      <c r="C8" s="62">
        <v>5</v>
      </c>
      <c r="D8" s="1" t="s">
        <v>65</v>
      </c>
      <c r="E8" s="1" t="s">
        <v>70</v>
      </c>
      <c r="F8" s="4" t="s">
        <v>108</v>
      </c>
      <c r="G8" s="17" t="s">
        <v>129</v>
      </c>
      <c r="H8" s="25" t="str">
        <f t="shared" si="0"/>
        <v>SEA:LEo</v>
      </c>
      <c r="I8" s="1" t="s">
        <v>187</v>
      </c>
      <c r="J8" s="25" t="s">
        <v>179</v>
      </c>
      <c r="K8" s="4" t="s">
        <v>7</v>
      </c>
      <c r="L8" s="17" t="s">
        <v>191</v>
      </c>
      <c r="M8" s="4" t="s">
        <v>156</v>
      </c>
      <c r="N8" s="29"/>
      <c r="O8" s="29"/>
      <c r="P8" s="29"/>
      <c r="Q8" s="29"/>
      <c r="R8" s="29" t="s">
        <v>138</v>
      </c>
      <c r="T8" s="31" t="s">
        <v>138</v>
      </c>
      <c r="X8" s="32"/>
      <c r="Y8" s="56" t="s">
        <v>101</v>
      </c>
      <c r="AA8" s="4" t="s">
        <v>74</v>
      </c>
      <c r="AB8" s="5" t="s">
        <v>258</v>
      </c>
    </row>
    <row r="9" spans="1:28" x14ac:dyDescent="0.3">
      <c r="A9" s="1" t="s">
        <v>37</v>
      </c>
      <c r="B9" s="4" t="s">
        <v>230</v>
      </c>
      <c r="C9" s="62">
        <v>5</v>
      </c>
      <c r="D9" s="1" t="s">
        <v>66</v>
      </c>
      <c r="E9" s="1" t="s">
        <v>71</v>
      </c>
      <c r="F9" s="4" t="s">
        <v>108</v>
      </c>
      <c r="G9" s="17" t="s">
        <v>109</v>
      </c>
      <c r="H9" s="25" t="str">
        <f t="shared" si="0"/>
        <v>SEA:LEo</v>
      </c>
      <c r="I9" s="1" t="s">
        <v>187</v>
      </c>
      <c r="J9" s="25" t="s">
        <v>179</v>
      </c>
      <c r="K9" s="4" t="s">
        <v>7</v>
      </c>
      <c r="L9" s="17" t="s">
        <v>191</v>
      </c>
      <c r="M9" s="4" t="s">
        <v>156</v>
      </c>
      <c r="N9" s="29"/>
      <c r="O9" s="29"/>
      <c r="P9" s="29"/>
      <c r="Q9" s="29"/>
      <c r="R9" s="29" t="s">
        <v>138</v>
      </c>
      <c r="T9" s="31" t="s">
        <v>138</v>
      </c>
      <c r="X9" s="32"/>
      <c r="Y9" s="56" t="s">
        <v>101</v>
      </c>
      <c r="AA9" s="4" t="s">
        <v>75</v>
      </c>
      <c r="AB9" s="5" t="s">
        <v>258</v>
      </c>
    </row>
    <row r="10" spans="1:28" x14ac:dyDescent="0.3">
      <c r="A10" s="1" t="s">
        <v>37</v>
      </c>
      <c r="B10" s="4" t="s">
        <v>116</v>
      </c>
      <c r="C10" s="62">
        <v>6</v>
      </c>
      <c r="D10" s="1" t="s">
        <v>65</v>
      </c>
      <c r="E10" s="1" t="s">
        <v>70</v>
      </c>
      <c r="F10" s="1" t="s">
        <v>257</v>
      </c>
      <c r="G10" s="17" t="s">
        <v>109</v>
      </c>
      <c r="H10" s="25" t="str">
        <f t="shared" si="0"/>
        <v>HIM:LEo</v>
      </c>
      <c r="I10" s="1" t="s">
        <v>8</v>
      </c>
      <c r="J10" s="25" t="s">
        <v>178</v>
      </c>
      <c r="K10" s="4" t="s">
        <v>17</v>
      </c>
      <c r="L10" s="17" t="s">
        <v>191</v>
      </c>
      <c r="M10" s="4" t="s">
        <v>152</v>
      </c>
      <c r="N10" s="29" t="s">
        <v>138</v>
      </c>
      <c r="O10" s="29"/>
      <c r="P10" s="29"/>
      <c r="Q10" s="29"/>
      <c r="R10" s="29"/>
      <c r="T10" s="31" t="s">
        <v>138</v>
      </c>
      <c r="X10" s="32"/>
      <c r="Y10" s="55" t="s">
        <v>102</v>
      </c>
      <c r="AA10" s="4" t="s">
        <v>76</v>
      </c>
      <c r="AB10" s="5" t="s">
        <v>258</v>
      </c>
    </row>
    <row r="11" spans="1:28" x14ac:dyDescent="0.3">
      <c r="A11" s="1" t="s">
        <v>37</v>
      </c>
      <c r="B11" s="4" t="s">
        <v>117</v>
      </c>
      <c r="C11" s="62">
        <v>3</v>
      </c>
      <c r="D11" s="1" t="s">
        <v>65</v>
      </c>
      <c r="E11" s="1" t="s">
        <v>70</v>
      </c>
      <c r="F11" s="1" t="s">
        <v>257</v>
      </c>
      <c r="G11" s="17" t="s">
        <v>109</v>
      </c>
      <c r="H11" s="25" t="str">
        <f t="shared" si="0"/>
        <v>HIM:E/O</v>
      </c>
      <c r="I11" s="1" t="s">
        <v>9</v>
      </c>
      <c r="J11" s="25" t="s">
        <v>178</v>
      </c>
      <c r="K11" s="4" t="s">
        <v>17</v>
      </c>
      <c r="L11" s="17" t="s">
        <v>192</v>
      </c>
      <c r="M11" s="4" t="s">
        <v>151</v>
      </c>
      <c r="N11" s="29" t="s">
        <v>138</v>
      </c>
      <c r="O11" s="29"/>
      <c r="P11" s="29"/>
      <c r="Q11" s="29"/>
      <c r="R11" s="29"/>
      <c r="S11" s="31" t="s">
        <v>138</v>
      </c>
      <c r="X11" s="32"/>
      <c r="Y11" s="52" t="s">
        <v>106</v>
      </c>
      <c r="Z11" s="68"/>
      <c r="AA11" s="4" t="s">
        <v>76</v>
      </c>
      <c r="AB11" s="5" t="s">
        <v>258</v>
      </c>
    </row>
    <row r="12" spans="1:28" x14ac:dyDescent="0.3">
      <c r="A12" s="1" t="s">
        <v>37</v>
      </c>
      <c r="B12" s="4" t="s">
        <v>115</v>
      </c>
      <c r="C12" s="62">
        <v>7</v>
      </c>
      <c r="D12" s="1" t="s">
        <v>65</v>
      </c>
      <c r="E12" s="1" t="s">
        <v>70</v>
      </c>
      <c r="F12" s="4" t="s">
        <v>12</v>
      </c>
      <c r="G12" s="17" t="s">
        <v>109</v>
      </c>
      <c r="H12" s="25" t="str">
        <f t="shared" si="0"/>
        <v>HIM:EOl</v>
      </c>
      <c r="I12" s="1" t="s">
        <v>10</v>
      </c>
      <c r="J12" s="25" t="s">
        <v>178</v>
      </c>
      <c r="K12" s="4" t="s">
        <v>17</v>
      </c>
      <c r="L12" s="17" t="s">
        <v>193</v>
      </c>
      <c r="M12" s="4" t="s">
        <v>153</v>
      </c>
      <c r="N12" s="29" t="s">
        <v>138</v>
      </c>
      <c r="O12" s="29"/>
      <c r="P12" s="29"/>
      <c r="Q12" s="29"/>
      <c r="R12" s="29" t="s">
        <v>138</v>
      </c>
      <c r="S12" s="31" t="s">
        <v>138</v>
      </c>
      <c r="X12" s="32"/>
      <c r="Y12" s="52" t="s">
        <v>106</v>
      </c>
      <c r="Z12" s="68"/>
      <c r="AA12" s="4" t="s">
        <v>76</v>
      </c>
      <c r="AB12" s="5" t="s">
        <v>258</v>
      </c>
    </row>
    <row r="13" spans="1:28" x14ac:dyDescent="0.3">
      <c r="A13" s="1" t="s">
        <v>37</v>
      </c>
      <c r="B13" s="4" t="s">
        <v>231</v>
      </c>
      <c r="C13" s="62">
        <v>14</v>
      </c>
      <c r="D13" s="1" t="s">
        <v>66</v>
      </c>
      <c r="E13" s="1" t="s">
        <v>71</v>
      </c>
      <c r="F13" s="4" t="s">
        <v>13</v>
      </c>
      <c r="G13" s="17" t="s">
        <v>109</v>
      </c>
      <c r="H13" s="25" t="str">
        <f t="shared" si="0"/>
        <v>WEA:EOl</v>
      </c>
      <c r="I13" s="1" t="s">
        <v>60</v>
      </c>
      <c r="J13" s="25" t="s">
        <v>180</v>
      </c>
      <c r="K13" s="4" t="s">
        <v>15</v>
      </c>
      <c r="L13" s="17" t="s">
        <v>193</v>
      </c>
      <c r="M13" s="4" t="s">
        <v>157</v>
      </c>
      <c r="N13" s="29"/>
      <c r="O13" s="29"/>
      <c r="P13" s="29" t="s">
        <v>159</v>
      </c>
      <c r="Q13" s="29"/>
      <c r="R13" s="29"/>
      <c r="T13" s="31" t="s">
        <v>138</v>
      </c>
      <c r="X13" s="32"/>
      <c r="Y13" s="56" t="s">
        <v>101</v>
      </c>
      <c r="AA13" s="4" t="s">
        <v>299</v>
      </c>
      <c r="AB13" s="5" t="s">
        <v>258</v>
      </c>
    </row>
    <row r="14" spans="1:28" x14ac:dyDescent="0.3">
      <c r="A14" s="1" t="s">
        <v>37</v>
      </c>
      <c r="B14" s="4" t="s">
        <v>232</v>
      </c>
      <c r="C14" s="62">
        <v>9</v>
      </c>
      <c r="D14" s="1" t="s">
        <v>65</v>
      </c>
      <c r="E14" s="1" t="s">
        <v>70</v>
      </c>
      <c r="F14" s="4" t="s">
        <v>14</v>
      </c>
      <c r="G14" s="17" t="s">
        <v>110</v>
      </c>
      <c r="H14" s="25" t="str">
        <f t="shared" si="0"/>
        <v>WEA:EMi</v>
      </c>
      <c r="I14" s="1" t="s">
        <v>18</v>
      </c>
      <c r="J14" s="25" t="s">
        <v>180</v>
      </c>
      <c r="K14" s="4" t="s">
        <v>16</v>
      </c>
      <c r="L14" s="17" t="s">
        <v>195</v>
      </c>
      <c r="M14" s="4" t="s">
        <v>166</v>
      </c>
      <c r="N14" s="29" t="s">
        <v>138</v>
      </c>
      <c r="O14" s="29"/>
      <c r="P14" s="29"/>
      <c r="Q14" s="29"/>
      <c r="R14" s="29"/>
      <c r="T14" s="31" t="s">
        <v>138</v>
      </c>
      <c r="X14" s="32"/>
      <c r="Y14" s="56" t="s">
        <v>101</v>
      </c>
      <c r="AA14" s="4" t="s">
        <v>77</v>
      </c>
      <c r="AB14" s="10" t="s">
        <v>256</v>
      </c>
    </row>
    <row r="15" spans="1:28" x14ac:dyDescent="0.3">
      <c r="A15" s="1" t="s">
        <v>37</v>
      </c>
      <c r="B15" s="4" t="s">
        <v>232</v>
      </c>
      <c r="C15" s="62">
        <v>10</v>
      </c>
      <c r="D15" s="1" t="s">
        <v>65</v>
      </c>
      <c r="E15" s="1" t="s">
        <v>70</v>
      </c>
      <c r="F15" s="4" t="s">
        <v>14</v>
      </c>
      <c r="G15" s="17" t="s">
        <v>111</v>
      </c>
      <c r="H15" s="25" t="str">
        <f t="shared" si="0"/>
        <v>WEA:MMi</v>
      </c>
      <c r="I15" s="1" t="s">
        <v>91</v>
      </c>
      <c r="J15" s="25" t="s">
        <v>180</v>
      </c>
      <c r="K15" s="4" t="s">
        <v>21</v>
      </c>
      <c r="L15" s="17" t="s">
        <v>196</v>
      </c>
      <c r="M15" s="4" t="s">
        <v>149</v>
      </c>
      <c r="N15" s="29" t="s">
        <v>138</v>
      </c>
      <c r="O15" s="29"/>
      <c r="P15" s="29"/>
      <c r="Q15" s="29" t="s">
        <v>162</v>
      </c>
      <c r="R15" s="29"/>
      <c r="S15" s="44"/>
      <c r="T15" s="49" t="s">
        <v>200</v>
      </c>
      <c r="U15" s="44" t="s">
        <v>201</v>
      </c>
      <c r="V15" s="44"/>
      <c r="W15" s="49"/>
      <c r="X15" s="67"/>
      <c r="Y15" s="56" t="s">
        <v>101</v>
      </c>
      <c r="AA15" s="4" t="s">
        <v>78</v>
      </c>
      <c r="AB15" s="10" t="s">
        <v>256</v>
      </c>
    </row>
    <row r="16" spans="1:28" x14ac:dyDescent="0.3">
      <c r="A16" s="1" t="s">
        <v>37</v>
      </c>
      <c r="B16" s="4" t="s">
        <v>232</v>
      </c>
      <c r="C16" s="62">
        <v>13</v>
      </c>
      <c r="D16" s="1" t="s">
        <v>65</v>
      </c>
      <c r="E16" s="1" t="s">
        <v>70</v>
      </c>
      <c r="F16" s="4" t="s">
        <v>14</v>
      </c>
      <c r="G16" s="17" t="s">
        <v>112</v>
      </c>
      <c r="H16" s="25" t="str">
        <f t="shared" si="0"/>
        <v>WEA:LMi</v>
      </c>
      <c r="I16" s="1" t="s">
        <v>19</v>
      </c>
      <c r="J16" s="25" t="s">
        <v>180</v>
      </c>
      <c r="K16" s="4" t="s">
        <v>20</v>
      </c>
      <c r="L16" s="17" t="s">
        <v>197</v>
      </c>
      <c r="M16" s="4" t="s">
        <v>139</v>
      </c>
      <c r="N16" s="29"/>
      <c r="O16" s="29"/>
      <c r="P16" s="29"/>
      <c r="Q16" s="29"/>
      <c r="R16" s="29"/>
      <c r="S16" s="44"/>
      <c r="T16" s="49" t="s">
        <v>200</v>
      </c>
      <c r="U16" s="44" t="s">
        <v>201</v>
      </c>
      <c r="V16" s="44"/>
      <c r="W16" s="49"/>
      <c r="X16" s="67"/>
      <c r="Y16" s="56" t="s">
        <v>101</v>
      </c>
      <c r="AA16" s="4" t="s">
        <v>300</v>
      </c>
      <c r="AB16" s="10" t="s">
        <v>256</v>
      </c>
    </row>
    <row r="17" spans="1:28" x14ac:dyDescent="0.3">
      <c r="A17" s="1" t="s">
        <v>37</v>
      </c>
      <c r="B17" s="4" t="s">
        <v>232</v>
      </c>
      <c r="C17" s="62">
        <v>8</v>
      </c>
      <c r="D17" s="1" t="s">
        <v>65</v>
      </c>
      <c r="E17" s="1" t="s">
        <v>70</v>
      </c>
      <c r="F17" s="4" t="s">
        <v>14</v>
      </c>
      <c r="G17" s="17" t="s">
        <v>118</v>
      </c>
      <c r="H17" s="25" t="str">
        <f t="shared" si="0"/>
        <v>WEA:LMi</v>
      </c>
      <c r="I17" s="1" t="s">
        <v>61</v>
      </c>
      <c r="J17" s="25" t="s">
        <v>180</v>
      </c>
      <c r="K17" s="4" t="s">
        <v>22</v>
      </c>
      <c r="L17" s="17" t="s">
        <v>197</v>
      </c>
      <c r="M17" s="4" t="s">
        <v>164</v>
      </c>
      <c r="N17" s="26"/>
      <c r="O17" s="26"/>
      <c r="P17" s="26"/>
      <c r="Q17" s="26"/>
      <c r="R17" s="29" t="s">
        <v>138</v>
      </c>
      <c r="S17" s="44"/>
      <c r="T17" s="35" t="s">
        <v>138</v>
      </c>
      <c r="U17" s="44"/>
      <c r="V17" s="44"/>
      <c r="W17" s="44"/>
      <c r="X17" s="67"/>
      <c r="Y17" s="56" t="s">
        <v>101</v>
      </c>
      <c r="AA17" s="4" t="s">
        <v>79</v>
      </c>
      <c r="AB17" s="10" t="s">
        <v>258</v>
      </c>
    </row>
    <row r="18" spans="1:28" x14ac:dyDescent="0.3">
      <c r="A18" s="1" t="s">
        <v>37</v>
      </c>
      <c r="B18" s="4" t="s">
        <v>233</v>
      </c>
      <c r="C18" s="62">
        <v>11</v>
      </c>
      <c r="D18" s="1" t="s">
        <v>65</v>
      </c>
      <c r="E18" s="1" t="s">
        <v>70</v>
      </c>
      <c r="F18" s="4" t="s">
        <v>23</v>
      </c>
      <c r="G18" s="17" t="s">
        <v>110</v>
      </c>
      <c r="H18" s="25" t="str">
        <f t="shared" si="0"/>
        <v>WEA:EMi</v>
      </c>
      <c r="I18" s="1" t="s">
        <v>92</v>
      </c>
      <c r="J18" s="25" t="s">
        <v>180</v>
      </c>
      <c r="K18" s="4" t="s">
        <v>25</v>
      </c>
      <c r="L18" s="17" t="s">
        <v>195</v>
      </c>
      <c r="M18" s="4" t="s">
        <v>155</v>
      </c>
      <c r="N18" s="29" t="s">
        <v>138</v>
      </c>
      <c r="O18" s="29"/>
      <c r="P18" s="29"/>
      <c r="Q18" s="29" t="s">
        <v>162</v>
      </c>
      <c r="R18" s="29"/>
      <c r="T18" s="31" t="s">
        <v>138</v>
      </c>
      <c r="X18" s="32"/>
      <c r="Y18" s="56" t="s">
        <v>101</v>
      </c>
      <c r="AA18" s="4" t="s">
        <v>301</v>
      </c>
      <c r="AB18" s="10" t="s">
        <v>258</v>
      </c>
    </row>
    <row r="19" spans="1:28" x14ac:dyDescent="0.3">
      <c r="A19" s="1" t="s">
        <v>37</v>
      </c>
      <c r="B19" s="4" t="s">
        <v>233</v>
      </c>
      <c r="C19" s="62">
        <v>9</v>
      </c>
      <c r="D19" s="1" t="s">
        <v>65</v>
      </c>
      <c r="E19" s="1" t="s">
        <v>70</v>
      </c>
      <c r="F19" s="4" t="s">
        <v>23</v>
      </c>
      <c r="G19" s="17" t="s">
        <v>111</v>
      </c>
      <c r="H19" s="25" t="str">
        <f t="shared" si="0"/>
        <v>WEA:EMi</v>
      </c>
      <c r="I19" s="1" t="s">
        <v>62</v>
      </c>
      <c r="J19" s="25" t="s">
        <v>180</v>
      </c>
      <c r="K19" s="4" t="s">
        <v>16</v>
      </c>
      <c r="L19" s="17" t="s">
        <v>195</v>
      </c>
      <c r="M19" s="4" t="s">
        <v>166</v>
      </c>
      <c r="N19" s="29" t="s">
        <v>138</v>
      </c>
      <c r="O19" s="29"/>
      <c r="P19" s="29"/>
      <c r="Q19" s="29"/>
      <c r="R19" s="29"/>
      <c r="T19" s="31" t="s">
        <v>138</v>
      </c>
      <c r="X19" s="32"/>
      <c r="Y19" s="56" t="s">
        <v>101</v>
      </c>
      <c r="AA19" s="4" t="s">
        <v>80</v>
      </c>
      <c r="AB19" s="10" t="s">
        <v>256</v>
      </c>
    </row>
    <row r="20" spans="1:28" x14ac:dyDescent="0.3">
      <c r="A20" s="1" t="s">
        <v>37</v>
      </c>
      <c r="B20" s="4" t="s">
        <v>233</v>
      </c>
      <c r="C20" s="62">
        <v>12</v>
      </c>
      <c r="D20" s="1" t="s">
        <v>65</v>
      </c>
      <c r="E20" s="1" t="s">
        <v>70</v>
      </c>
      <c r="F20" s="4" t="s">
        <v>23</v>
      </c>
      <c r="G20" s="17" t="s">
        <v>112</v>
      </c>
      <c r="H20" s="25" t="str">
        <f t="shared" si="0"/>
        <v>WEA:EMi</v>
      </c>
      <c r="I20" s="1" t="s">
        <v>24</v>
      </c>
      <c r="J20" s="25" t="s">
        <v>180</v>
      </c>
      <c r="K20" s="4" t="s">
        <v>26</v>
      </c>
      <c r="L20" s="17" t="s">
        <v>195</v>
      </c>
      <c r="M20" s="4" t="s">
        <v>167</v>
      </c>
      <c r="N20" s="29"/>
      <c r="O20" s="29"/>
      <c r="P20" s="29"/>
      <c r="Q20" s="29" t="s">
        <v>162</v>
      </c>
      <c r="R20" s="29"/>
      <c r="T20" s="31" t="s">
        <v>138</v>
      </c>
      <c r="X20" s="32"/>
      <c r="Y20" s="56" t="s">
        <v>101</v>
      </c>
      <c r="AA20" s="4" t="s">
        <v>81</v>
      </c>
      <c r="AB20" s="10" t="s">
        <v>258</v>
      </c>
    </row>
    <row r="21" spans="1:28" x14ac:dyDescent="0.3">
      <c r="A21" s="1" t="s">
        <v>37</v>
      </c>
      <c r="B21" s="4" t="s">
        <v>234</v>
      </c>
      <c r="C21" s="62">
        <v>15</v>
      </c>
      <c r="D21" s="1" t="s">
        <v>65</v>
      </c>
      <c r="E21" s="1" t="s">
        <v>70</v>
      </c>
      <c r="F21" s="4" t="s">
        <v>23</v>
      </c>
      <c r="G21" s="17" t="s">
        <v>109</v>
      </c>
      <c r="H21" s="25" t="str">
        <f t="shared" si="0"/>
        <v>WEA:LMi</v>
      </c>
      <c r="I21" s="1" t="s">
        <v>221</v>
      </c>
      <c r="J21" s="25" t="s">
        <v>180</v>
      </c>
      <c r="K21" s="4" t="s">
        <v>27</v>
      </c>
      <c r="L21" s="17" t="s">
        <v>197</v>
      </c>
      <c r="M21" s="4" t="s">
        <v>168</v>
      </c>
      <c r="N21" s="29"/>
      <c r="O21" s="29"/>
      <c r="P21" s="29"/>
      <c r="Q21" s="29" t="s">
        <v>162</v>
      </c>
      <c r="R21" s="29"/>
      <c r="S21" s="44"/>
      <c r="T21" s="49" t="s">
        <v>200</v>
      </c>
      <c r="U21" s="44" t="s">
        <v>201</v>
      </c>
      <c r="V21" s="44"/>
      <c r="W21" s="49"/>
      <c r="X21" s="67"/>
      <c r="Y21" s="56" t="s">
        <v>101</v>
      </c>
      <c r="AA21" s="4" t="s">
        <v>304</v>
      </c>
      <c r="AB21" s="10" t="s">
        <v>258</v>
      </c>
    </row>
    <row r="22" spans="1:28" x14ac:dyDescent="0.3">
      <c r="A22" s="1" t="s">
        <v>38</v>
      </c>
      <c r="B22" s="1" t="s">
        <v>235</v>
      </c>
      <c r="C22" s="62">
        <v>16</v>
      </c>
      <c r="D22" s="1" t="s">
        <v>65</v>
      </c>
      <c r="E22" s="1" t="s">
        <v>70</v>
      </c>
      <c r="F22" s="4" t="s">
        <v>30</v>
      </c>
      <c r="G22" s="17" t="s">
        <v>109</v>
      </c>
      <c r="H22" s="24" t="str">
        <f t="shared" si="0"/>
        <v>NEA:LEo</v>
      </c>
      <c r="I22" s="1" t="s">
        <v>215</v>
      </c>
      <c r="J22" s="24" t="s">
        <v>177</v>
      </c>
      <c r="K22" s="4" t="s">
        <v>31</v>
      </c>
      <c r="L22" s="17" t="s">
        <v>191</v>
      </c>
      <c r="M22" s="4" t="s">
        <v>156</v>
      </c>
      <c r="N22" s="29"/>
      <c r="O22" s="29"/>
      <c r="P22" s="29"/>
      <c r="Q22" s="29"/>
      <c r="R22" s="29" t="s">
        <v>138</v>
      </c>
      <c r="S22" s="44"/>
      <c r="T22" s="49" t="s">
        <v>203</v>
      </c>
      <c r="U22" s="44" t="s">
        <v>201</v>
      </c>
      <c r="V22" s="44"/>
      <c r="W22" s="35" t="s">
        <v>138</v>
      </c>
      <c r="X22" s="78" t="s">
        <v>286</v>
      </c>
      <c r="Y22" s="56" t="s">
        <v>101</v>
      </c>
      <c r="Z22" s="67" t="s">
        <v>292</v>
      </c>
      <c r="AA22" s="4" t="s">
        <v>82</v>
      </c>
      <c r="AB22" s="10" t="s">
        <v>258</v>
      </c>
    </row>
    <row r="23" spans="1:28" x14ac:dyDescent="0.3">
      <c r="A23" s="1" t="s">
        <v>38</v>
      </c>
      <c r="B23" s="4" t="s">
        <v>236</v>
      </c>
      <c r="C23" s="62">
        <v>19</v>
      </c>
      <c r="D23" s="1" t="s">
        <v>65</v>
      </c>
      <c r="E23" s="1" t="s">
        <v>70</v>
      </c>
      <c r="F23" s="4" t="s">
        <v>4</v>
      </c>
      <c r="G23" s="17" t="s">
        <v>109</v>
      </c>
      <c r="H23" s="25" t="str">
        <f t="shared" si="0"/>
        <v>NEA:E/O</v>
      </c>
      <c r="I23" s="1" t="s">
        <v>216</v>
      </c>
      <c r="J23" s="25" t="s">
        <v>177</v>
      </c>
      <c r="K23" s="4" t="s">
        <v>29</v>
      </c>
      <c r="L23" s="17" t="s">
        <v>192</v>
      </c>
      <c r="M23" s="4" t="s">
        <v>148</v>
      </c>
      <c r="N23" s="29" t="s">
        <v>138</v>
      </c>
      <c r="O23" s="29"/>
      <c r="P23" s="29"/>
      <c r="Q23" s="29"/>
      <c r="R23" s="29"/>
      <c r="T23" s="31" t="s">
        <v>138</v>
      </c>
      <c r="X23" s="32" t="s">
        <v>290</v>
      </c>
      <c r="Y23" s="56" t="s">
        <v>101</v>
      </c>
      <c r="Z23" s="20" t="s">
        <v>290</v>
      </c>
      <c r="AA23" s="4" t="s">
        <v>297</v>
      </c>
      <c r="AB23" s="10" t="s">
        <v>258</v>
      </c>
    </row>
    <row r="24" spans="1:28" x14ac:dyDescent="0.3">
      <c r="A24" s="1" t="s">
        <v>38</v>
      </c>
      <c r="B24" s="4" t="s">
        <v>237</v>
      </c>
      <c r="C24" s="62">
        <v>20</v>
      </c>
      <c r="D24" s="1" t="s">
        <v>65</v>
      </c>
      <c r="E24" s="1" t="s">
        <v>70</v>
      </c>
      <c r="F24" s="4" t="s">
        <v>4</v>
      </c>
      <c r="G24" s="17" t="s">
        <v>109</v>
      </c>
      <c r="H24" s="25" t="str">
        <f t="shared" si="0"/>
        <v>NEA:EOl</v>
      </c>
      <c r="I24" s="1" t="s">
        <v>67</v>
      </c>
      <c r="J24" s="25" t="s">
        <v>177</v>
      </c>
      <c r="K24" s="4" t="s">
        <v>28</v>
      </c>
      <c r="L24" s="17" t="s">
        <v>193</v>
      </c>
      <c r="M24" s="4" t="s">
        <v>171</v>
      </c>
      <c r="N24" s="29" t="s">
        <v>141</v>
      </c>
      <c r="O24" s="29"/>
      <c r="P24" s="29"/>
      <c r="Q24" s="29"/>
      <c r="R24" s="29" t="s">
        <v>138</v>
      </c>
      <c r="T24" s="31" t="s">
        <v>138</v>
      </c>
      <c r="X24" s="32" t="s">
        <v>290</v>
      </c>
      <c r="Y24" s="56" t="s">
        <v>101</v>
      </c>
      <c r="Z24" s="20" t="s">
        <v>290</v>
      </c>
      <c r="AA24" s="4" t="s">
        <v>83</v>
      </c>
      <c r="AB24" s="10" t="s">
        <v>258</v>
      </c>
    </row>
    <row r="25" spans="1:28" x14ac:dyDescent="0.3">
      <c r="A25" s="1" t="s">
        <v>38</v>
      </c>
      <c r="B25" s="4" t="s">
        <v>238</v>
      </c>
      <c r="C25" s="62">
        <v>18</v>
      </c>
      <c r="D25" s="1" t="s">
        <v>65</v>
      </c>
      <c r="E25" s="1" t="s">
        <v>70</v>
      </c>
      <c r="F25" s="4" t="s">
        <v>4</v>
      </c>
      <c r="G25" s="17" t="s">
        <v>110</v>
      </c>
      <c r="H25" s="25" t="str">
        <f t="shared" si="0"/>
        <v>NEA:EMi</v>
      </c>
      <c r="I25" s="1" t="s">
        <v>217</v>
      </c>
      <c r="J25" s="25" t="s">
        <v>177</v>
      </c>
      <c r="K25" s="4" t="s">
        <v>45</v>
      </c>
      <c r="L25" s="17" t="s">
        <v>195</v>
      </c>
      <c r="M25" s="4" t="s">
        <v>155</v>
      </c>
      <c r="N25" s="29" t="s">
        <v>138</v>
      </c>
      <c r="O25" s="29"/>
      <c r="P25" s="29"/>
      <c r="Q25" s="29"/>
      <c r="R25" s="29"/>
      <c r="S25" s="44"/>
      <c r="T25" s="49" t="s">
        <v>203</v>
      </c>
      <c r="U25" s="44" t="s">
        <v>201</v>
      </c>
      <c r="V25" s="44"/>
      <c r="W25" s="35" t="s">
        <v>138</v>
      </c>
      <c r="X25" s="78" t="s">
        <v>286</v>
      </c>
      <c r="Y25" s="56" t="s">
        <v>101</v>
      </c>
      <c r="Z25" s="67" t="s">
        <v>292</v>
      </c>
      <c r="AA25" s="4" t="s">
        <v>298</v>
      </c>
      <c r="AB25" s="10" t="s">
        <v>258</v>
      </c>
    </row>
    <row r="26" spans="1:28" x14ac:dyDescent="0.3">
      <c r="A26" s="1" t="s">
        <v>38</v>
      </c>
      <c r="B26" s="4" t="s">
        <v>239</v>
      </c>
      <c r="C26" s="62">
        <v>21</v>
      </c>
      <c r="D26" s="1" t="s">
        <v>64</v>
      </c>
      <c r="E26" s="1" t="s">
        <v>70</v>
      </c>
      <c r="F26" s="4" t="s">
        <v>4</v>
      </c>
      <c r="G26" s="17" t="s">
        <v>110</v>
      </c>
      <c r="H26" s="25" t="str">
        <f t="shared" si="0"/>
        <v>NEA:MMi</v>
      </c>
      <c r="I26" s="1" t="s">
        <v>213</v>
      </c>
      <c r="J26" s="25" t="s">
        <v>177</v>
      </c>
      <c r="K26" s="6" t="s">
        <v>40</v>
      </c>
      <c r="L26" s="36" t="s">
        <v>196</v>
      </c>
      <c r="M26" s="1" t="s">
        <v>259</v>
      </c>
      <c r="N26" s="79" t="s">
        <v>138</v>
      </c>
      <c r="O26" s="79" t="s">
        <v>138</v>
      </c>
      <c r="P26" s="26"/>
      <c r="Q26" s="79" t="s">
        <v>138</v>
      </c>
      <c r="R26" s="26"/>
      <c r="T26" s="31" t="s">
        <v>138</v>
      </c>
      <c r="X26" s="32" t="s">
        <v>290</v>
      </c>
      <c r="Y26" s="56" t="s">
        <v>101</v>
      </c>
      <c r="Z26" s="20" t="s">
        <v>290</v>
      </c>
      <c r="AA26" s="1" t="s">
        <v>303</v>
      </c>
      <c r="AB26" s="10" t="s">
        <v>258</v>
      </c>
    </row>
    <row r="27" spans="1:28" x14ac:dyDescent="0.3">
      <c r="A27" s="1" t="s">
        <v>38</v>
      </c>
      <c r="B27" s="4" t="s">
        <v>238</v>
      </c>
      <c r="C27" s="62">
        <v>17</v>
      </c>
      <c r="D27" s="1" t="s">
        <v>65</v>
      </c>
      <c r="E27" s="1" t="s">
        <v>70</v>
      </c>
      <c r="F27" s="4" t="s">
        <v>4</v>
      </c>
      <c r="G27" s="17" t="s">
        <v>111</v>
      </c>
      <c r="H27" s="25" t="str">
        <f t="shared" si="0"/>
        <v>NEA:LMi</v>
      </c>
      <c r="I27" s="1" t="s">
        <v>214</v>
      </c>
      <c r="J27" s="25" t="s">
        <v>177</v>
      </c>
      <c r="K27" s="4" t="s">
        <v>35</v>
      </c>
      <c r="L27" s="17" t="s">
        <v>197</v>
      </c>
      <c r="M27" s="1" t="s">
        <v>143</v>
      </c>
      <c r="N27" s="26" t="s">
        <v>138</v>
      </c>
      <c r="O27" s="26"/>
      <c r="P27" s="26"/>
      <c r="Q27" s="26"/>
      <c r="R27" s="26"/>
      <c r="S27" s="44"/>
      <c r="T27" s="44"/>
      <c r="U27" s="35" t="s">
        <v>138</v>
      </c>
      <c r="V27" s="44"/>
      <c r="W27" s="44"/>
      <c r="X27" s="78" t="s">
        <v>286</v>
      </c>
      <c r="Y27" s="56" t="s">
        <v>101</v>
      </c>
      <c r="Z27" s="67" t="s">
        <v>292</v>
      </c>
      <c r="AA27" s="4" t="s">
        <v>84</v>
      </c>
      <c r="AB27" s="10" t="s">
        <v>258</v>
      </c>
    </row>
    <row r="28" spans="1:28" x14ac:dyDescent="0.3">
      <c r="A28" s="1" t="s">
        <v>38</v>
      </c>
      <c r="B28" s="4" t="s">
        <v>240</v>
      </c>
      <c r="C28" s="62">
        <v>20</v>
      </c>
      <c r="D28" s="1" t="s">
        <v>65</v>
      </c>
      <c r="E28" s="1" t="s">
        <v>70</v>
      </c>
      <c r="F28" s="4" t="s">
        <v>32</v>
      </c>
      <c r="G28" s="17" t="s">
        <v>109</v>
      </c>
      <c r="H28" s="25" t="str">
        <f t="shared" si="0"/>
        <v>NEA:EOl</v>
      </c>
      <c r="I28" s="1" t="s">
        <v>68</v>
      </c>
      <c r="J28" s="25" t="s">
        <v>177</v>
      </c>
      <c r="K28" s="4" t="s">
        <v>28</v>
      </c>
      <c r="L28" s="17" t="s">
        <v>193</v>
      </c>
      <c r="M28" s="1" t="s">
        <v>171</v>
      </c>
      <c r="N28" s="26" t="s">
        <v>141</v>
      </c>
      <c r="O28" s="26"/>
      <c r="P28" s="26"/>
      <c r="Q28" s="26"/>
      <c r="R28" s="26" t="s">
        <v>138</v>
      </c>
      <c r="T28" s="31" t="s">
        <v>138</v>
      </c>
      <c r="X28" s="32" t="s">
        <v>290</v>
      </c>
      <c r="Y28" s="56" t="s">
        <v>101</v>
      </c>
      <c r="Z28" s="20" t="s">
        <v>290</v>
      </c>
      <c r="AA28" s="4" t="s">
        <v>83</v>
      </c>
      <c r="AB28" s="10" t="s">
        <v>258</v>
      </c>
    </row>
    <row r="29" spans="1:28" x14ac:dyDescent="0.3">
      <c r="A29" s="1" t="s">
        <v>38</v>
      </c>
      <c r="B29" s="4" t="s">
        <v>243</v>
      </c>
      <c r="C29" s="62">
        <v>28</v>
      </c>
      <c r="D29" s="1" t="s">
        <v>66</v>
      </c>
      <c r="E29" s="1" t="s">
        <v>71</v>
      </c>
      <c r="F29" s="4" t="s">
        <v>32</v>
      </c>
      <c r="G29" s="17" t="s">
        <v>109</v>
      </c>
      <c r="H29" s="25" t="str">
        <f t="shared" si="0"/>
        <v>WEA:EMi</v>
      </c>
      <c r="I29" s="1" t="s">
        <v>33</v>
      </c>
      <c r="J29" s="25" t="s">
        <v>180</v>
      </c>
      <c r="K29" s="4" t="s">
        <v>34</v>
      </c>
      <c r="L29" s="17" t="s">
        <v>195</v>
      </c>
      <c r="M29" s="1" t="s">
        <v>169</v>
      </c>
      <c r="N29" s="26"/>
      <c r="O29" s="26"/>
      <c r="P29" s="26"/>
      <c r="Q29" s="26"/>
      <c r="R29" s="26" t="s">
        <v>138</v>
      </c>
      <c r="T29" s="31" t="s">
        <v>138</v>
      </c>
      <c r="X29" s="32" t="s">
        <v>290</v>
      </c>
      <c r="Y29" s="56" t="s">
        <v>101</v>
      </c>
      <c r="Z29" s="20" t="s">
        <v>290</v>
      </c>
      <c r="AA29" s="4" t="s">
        <v>302</v>
      </c>
      <c r="AB29" s="10" t="s">
        <v>258</v>
      </c>
    </row>
    <row r="30" spans="1:28" x14ac:dyDescent="0.3">
      <c r="A30" s="1" t="s">
        <v>38</v>
      </c>
      <c r="B30" s="4" t="s">
        <v>241</v>
      </c>
      <c r="C30" s="62">
        <v>10</v>
      </c>
      <c r="D30" s="1" t="s">
        <v>65</v>
      </c>
      <c r="E30" s="1" t="s">
        <v>70</v>
      </c>
      <c r="F30" s="4" t="s">
        <v>32</v>
      </c>
      <c r="G30" s="17" t="s">
        <v>110</v>
      </c>
      <c r="H30" s="25" t="str">
        <f t="shared" si="0"/>
        <v>WEA:MMi</v>
      </c>
      <c r="I30" s="1" t="s">
        <v>91</v>
      </c>
      <c r="J30" s="25" t="s">
        <v>180</v>
      </c>
      <c r="K30" s="4" t="s">
        <v>21</v>
      </c>
      <c r="L30" s="17" t="s">
        <v>196</v>
      </c>
      <c r="M30" s="1" t="s">
        <v>149</v>
      </c>
      <c r="N30" s="26" t="s">
        <v>138</v>
      </c>
      <c r="O30" s="26"/>
      <c r="P30" s="26"/>
      <c r="Q30" s="26" t="s">
        <v>162</v>
      </c>
      <c r="R30" s="26"/>
      <c r="S30" s="44"/>
      <c r="T30" s="49" t="s">
        <v>200</v>
      </c>
      <c r="U30" s="44" t="s">
        <v>201</v>
      </c>
      <c r="V30" s="44"/>
      <c r="W30" s="49"/>
      <c r="X30" s="67" t="s">
        <v>292</v>
      </c>
      <c r="Y30" s="56" t="s">
        <v>101</v>
      </c>
      <c r="Z30" s="67" t="s">
        <v>292</v>
      </c>
      <c r="AA30" s="4" t="s">
        <v>78</v>
      </c>
      <c r="AB30" s="10" t="s">
        <v>256</v>
      </c>
    </row>
    <row r="31" spans="1:28" x14ac:dyDescent="0.3">
      <c r="A31" s="1" t="s">
        <v>38</v>
      </c>
      <c r="B31" s="4" t="s">
        <v>241</v>
      </c>
      <c r="C31" s="62">
        <v>29</v>
      </c>
      <c r="D31" s="1" t="s">
        <v>65</v>
      </c>
      <c r="E31" s="1" t="s">
        <v>70</v>
      </c>
      <c r="F31" s="4" t="s">
        <v>32</v>
      </c>
      <c r="G31" s="17" t="s">
        <v>111</v>
      </c>
      <c r="H31" s="25" t="str">
        <f t="shared" si="0"/>
        <v>WEA:MMi</v>
      </c>
      <c r="I31" s="1" t="s">
        <v>36</v>
      </c>
      <c r="J31" s="25" t="s">
        <v>180</v>
      </c>
      <c r="K31" s="4" t="s">
        <v>42</v>
      </c>
      <c r="L31" s="17" t="s">
        <v>196</v>
      </c>
      <c r="M31" s="1" t="s">
        <v>170</v>
      </c>
      <c r="N31" s="26"/>
      <c r="O31" s="26"/>
      <c r="P31" s="26"/>
      <c r="Q31" s="26" t="s">
        <v>162</v>
      </c>
      <c r="R31" s="26"/>
      <c r="S31" s="44"/>
      <c r="T31" s="49" t="s">
        <v>200</v>
      </c>
      <c r="U31" s="44" t="s">
        <v>201</v>
      </c>
      <c r="V31" s="44"/>
      <c r="W31" s="49"/>
      <c r="X31" s="67" t="s">
        <v>292</v>
      </c>
      <c r="Y31" s="56" t="s">
        <v>101</v>
      </c>
      <c r="Z31" s="67" t="s">
        <v>292</v>
      </c>
      <c r="AA31" s="4" t="s">
        <v>85</v>
      </c>
      <c r="AB31" s="5" t="s">
        <v>258</v>
      </c>
    </row>
    <row r="32" spans="1:28" x14ac:dyDescent="0.3">
      <c r="A32" s="1" t="s">
        <v>38</v>
      </c>
      <c r="B32" s="4" t="s">
        <v>242</v>
      </c>
      <c r="C32" s="62">
        <v>29</v>
      </c>
      <c r="D32" s="1" t="s">
        <v>64</v>
      </c>
      <c r="E32" s="1" t="s">
        <v>70</v>
      </c>
      <c r="F32" s="4" t="s">
        <v>32</v>
      </c>
      <c r="G32" s="13" t="s">
        <v>110</v>
      </c>
      <c r="H32" s="28" t="str">
        <f t="shared" si="0"/>
        <v>WEA:MMi</v>
      </c>
      <c r="I32" s="1" t="s">
        <v>36</v>
      </c>
      <c r="J32" s="28" t="s">
        <v>180</v>
      </c>
      <c r="K32" s="4" t="s">
        <v>42</v>
      </c>
      <c r="L32" s="17" t="s">
        <v>196</v>
      </c>
      <c r="M32" s="1" t="s">
        <v>170</v>
      </c>
      <c r="N32" s="26"/>
      <c r="O32" s="26"/>
      <c r="P32" s="26"/>
      <c r="Q32" s="26" t="s">
        <v>162</v>
      </c>
      <c r="R32" s="26"/>
      <c r="S32" s="44"/>
      <c r="T32" s="49" t="s">
        <v>200</v>
      </c>
      <c r="U32" s="44" t="s">
        <v>201</v>
      </c>
      <c r="V32" s="44"/>
      <c r="W32" s="49"/>
      <c r="X32" s="67" t="s">
        <v>292</v>
      </c>
      <c r="Y32" s="56" t="s">
        <v>101</v>
      </c>
      <c r="Z32" s="67" t="s">
        <v>292</v>
      </c>
      <c r="AA32" s="4" t="s">
        <v>85</v>
      </c>
      <c r="AB32" s="5" t="s">
        <v>258</v>
      </c>
    </row>
    <row r="33" spans="1:28" x14ac:dyDescent="0.3">
      <c r="A33" s="1" t="s">
        <v>38</v>
      </c>
      <c r="B33" s="4" t="s">
        <v>241</v>
      </c>
      <c r="C33" s="62">
        <v>25</v>
      </c>
      <c r="D33" s="1" t="s">
        <v>65</v>
      </c>
      <c r="E33" s="1" t="s">
        <v>70</v>
      </c>
      <c r="F33" s="4" t="s">
        <v>32</v>
      </c>
      <c r="G33" s="17" t="s">
        <v>109</v>
      </c>
      <c r="H33" s="25" t="str">
        <f t="shared" si="0"/>
        <v>WEA:MMi</v>
      </c>
      <c r="I33" s="1" t="s">
        <v>44</v>
      </c>
      <c r="J33" s="25" t="s">
        <v>180</v>
      </c>
      <c r="K33" s="4" t="s">
        <v>43</v>
      </c>
      <c r="L33" s="17" t="s">
        <v>196</v>
      </c>
      <c r="M33" s="1" t="s">
        <v>144</v>
      </c>
      <c r="N33" s="26"/>
      <c r="O33" s="26"/>
      <c r="P33" s="26" t="s">
        <v>160</v>
      </c>
      <c r="Q33" s="26"/>
      <c r="R33" s="26" t="s">
        <v>138</v>
      </c>
      <c r="S33" s="44"/>
      <c r="T33" s="49" t="s">
        <v>200</v>
      </c>
      <c r="U33" s="44" t="s">
        <v>201</v>
      </c>
      <c r="V33" s="44"/>
      <c r="W33" s="49"/>
      <c r="X33" s="67" t="s">
        <v>292</v>
      </c>
      <c r="Y33" s="56" t="s">
        <v>101</v>
      </c>
      <c r="Z33" s="67" t="s">
        <v>292</v>
      </c>
      <c r="AA33" s="4" t="s">
        <v>86</v>
      </c>
      <c r="AB33" s="5" t="s">
        <v>258</v>
      </c>
    </row>
    <row r="34" spans="1:28" x14ac:dyDescent="0.3">
      <c r="A34" s="1" t="s">
        <v>38</v>
      </c>
      <c r="B34" s="4" t="s">
        <v>244</v>
      </c>
      <c r="C34" s="62">
        <v>27</v>
      </c>
      <c r="D34" s="1" t="s">
        <v>65</v>
      </c>
      <c r="E34" s="1" t="s">
        <v>70</v>
      </c>
      <c r="F34" s="4" t="s">
        <v>32</v>
      </c>
      <c r="G34" s="17" t="s">
        <v>110</v>
      </c>
      <c r="H34" s="25" t="str">
        <f t="shared" si="0"/>
        <v>WEA:M/P</v>
      </c>
      <c r="I34" s="1" t="s">
        <v>212</v>
      </c>
      <c r="J34" s="25" t="s">
        <v>180</v>
      </c>
      <c r="K34" s="4" t="s">
        <v>47</v>
      </c>
      <c r="L34" s="17" t="s">
        <v>198</v>
      </c>
      <c r="M34" s="1" t="s">
        <v>147</v>
      </c>
      <c r="N34" s="26"/>
      <c r="O34" s="26"/>
      <c r="P34" s="26"/>
      <c r="Q34" s="26"/>
      <c r="R34" s="79" t="s">
        <v>138</v>
      </c>
      <c r="S34" s="49"/>
      <c r="T34" s="49"/>
      <c r="U34" s="35" t="s">
        <v>138</v>
      </c>
      <c r="V34" s="44"/>
      <c r="W34" s="49"/>
      <c r="X34" s="78" t="s">
        <v>286</v>
      </c>
      <c r="Y34" s="51" t="s">
        <v>103</v>
      </c>
      <c r="Z34" s="72" t="s">
        <v>279</v>
      </c>
      <c r="AA34" s="4" t="s">
        <v>87</v>
      </c>
      <c r="AB34" s="5" t="s">
        <v>258</v>
      </c>
    </row>
    <row r="35" spans="1:28" x14ac:dyDescent="0.3">
      <c r="A35" s="1" t="s">
        <v>38</v>
      </c>
      <c r="B35" s="4" t="s">
        <v>239</v>
      </c>
      <c r="C35" s="62">
        <v>27</v>
      </c>
      <c r="D35" s="1" t="s">
        <v>64</v>
      </c>
      <c r="E35" s="1" t="s">
        <v>70</v>
      </c>
      <c r="F35" s="4" t="s">
        <v>32</v>
      </c>
      <c r="G35" s="17" t="s">
        <v>111</v>
      </c>
      <c r="H35" s="25" t="str">
        <f t="shared" si="0"/>
        <v>WEA:M/P</v>
      </c>
      <c r="I35" s="1" t="s">
        <v>212</v>
      </c>
      <c r="J35" s="25" t="s">
        <v>180</v>
      </c>
      <c r="K35" s="4" t="s">
        <v>47</v>
      </c>
      <c r="L35" s="17" t="s">
        <v>198</v>
      </c>
      <c r="M35" s="1" t="s">
        <v>147</v>
      </c>
      <c r="N35" s="26"/>
      <c r="O35" s="26"/>
      <c r="P35" s="26"/>
      <c r="Q35" s="26"/>
      <c r="R35" s="79" t="s">
        <v>138</v>
      </c>
      <c r="S35" s="49"/>
      <c r="T35" s="49"/>
      <c r="U35" s="35" t="s">
        <v>138</v>
      </c>
      <c r="V35" s="44"/>
      <c r="W35" s="49"/>
      <c r="X35" s="78" t="s">
        <v>286</v>
      </c>
      <c r="Y35" s="51" t="s">
        <v>103</v>
      </c>
      <c r="Z35" s="72" t="s">
        <v>279</v>
      </c>
      <c r="AA35" s="4" t="s">
        <v>87</v>
      </c>
      <c r="AB35" s="5" t="s">
        <v>258</v>
      </c>
    </row>
    <row r="36" spans="1:28" x14ac:dyDescent="0.3">
      <c r="A36" s="1" t="s">
        <v>38</v>
      </c>
      <c r="B36" s="4" t="s">
        <v>242</v>
      </c>
      <c r="C36" s="62">
        <v>27</v>
      </c>
      <c r="D36" s="1" t="s">
        <v>64</v>
      </c>
      <c r="E36" s="1" t="s">
        <v>70</v>
      </c>
      <c r="F36" s="4" t="s">
        <v>32</v>
      </c>
      <c r="G36" s="17" t="s">
        <v>111</v>
      </c>
      <c r="H36" s="25" t="str">
        <f t="shared" si="0"/>
        <v>WEA:M/P</v>
      </c>
      <c r="I36" s="1" t="s">
        <v>212</v>
      </c>
      <c r="J36" s="25" t="s">
        <v>180</v>
      </c>
      <c r="K36" s="4" t="s">
        <v>47</v>
      </c>
      <c r="L36" s="17" t="s">
        <v>198</v>
      </c>
      <c r="M36" s="1" t="s">
        <v>147</v>
      </c>
      <c r="N36" s="26"/>
      <c r="O36" s="26"/>
      <c r="P36" s="26"/>
      <c r="Q36" s="26"/>
      <c r="R36" s="79" t="s">
        <v>138</v>
      </c>
      <c r="S36" s="49"/>
      <c r="T36" s="49"/>
      <c r="U36" s="35" t="s">
        <v>138</v>
      </c>
      <c r="V36" s="44"/>
      <c r="W36" s="49"/>
      <c r="X36" s="78" t="s">
        <v>286</v>
      </c>
      <c r="Y36" s="51" t="s">
        <v>103</v>
      </c>
      <c r="Z36" s="72" t="s">
        <v>279</v>
      </c>
      <c r="AA36" s="4" t="s">
        <v>87</v>
      </c>
      <c r="AB36" s="5" t="s">
        <v>258</v>
      </c>
    </row>
    <row r="37" spans="1:28" s="10" customFormat="1" x14ac:dyDescent="0.3">
      <c r="A37" s="1" t="s">
        <v>38</v>
      </c>
      <c r="B37" s="1" t="s">
        <v>245</v>
      </c>
      <c r="C37" s="62">
        <v>26</v>
      </c>
      <c r="D37" s="1" t="s">
        <v>65</v>
      </c>
      <c r="E37" s="1" t="s">
        <v>70</v>
      </c>
      <c r="F37" s="1" t="s">
        <v>41</v>
      </c>
      <c r="G37" s="15" t="s">
        <v>110</v>
      </c>
      <c r="H37" s="24" t="str">
        <f t="shared" si="0"/>
        <v>WEA:Pl</v>
      </c>
      <c r="I37" s="1" t="s">
        <v>93</v>
      </c>
      <c r="J37" s="24" t="s">
        <v>180</v>
      </c>
      <c r="K37" s="22" t="s">
        <v>46</v>
      </c>
      <c r="L37" s="37" t="s">
        <v>199</v>
      </c>
      <c r="M37" s="1" t="s">
        <v>142</v>
      </c>
      <c r="N37" s="26"/>
      <c r="O37" s="26"/>
      <c r="P37" s="26"/>
      <c r="Q37" s="26"/>
      <c r="R37" s="26"/>
      <c r="S37" s="44"/>
      <c r="T37" s="44"/>
      <c r="U37" s="35" t="s">
        <v>138</v>
      </c>
      <c r="V37" s="35" t="s">
        <v>138</v>
      </c>
      <c r="W37" s="44"/>
      <c r="X37" s="67" t="s">
        <v>280</v>
      </c>
      <c r="Y37" s="53" t="s">
        <v>104</v>
      </c>
      <c r="Z37" s="67" t="s">
        <v>280</v>
      </c>
      <c r="AA37" s="1" t="s">
        <v>261</v>
      </c>
      <c r="AB37" s="5" t="s">
        <v>258</v>
      </c>
    </row>
    <row r="38" spans="1:28" s="10" customFormat="1" x14ac:dyDescent="0.3">
      <c r="A38" s="1" t="s">
        <v>38</v>
      </c>
      <c r="B38" s="1" t="s">
        <v>246</v>
      </c>
      <c r="C38" s="62">
        <v>26</v>
      </c>
      <c r="D38" s="1" t="s">
        <v>65</v>
      </c>
      <c r="E38" s="1" t="s">
        <v>70</v>
      </c>
      <c r="F38" s="1" t="s">
        <v>41</v>
      </c>
      <c r="G38" s="15" t="s">
        <v>111</v>
      </c>
      <c r="H38" s="24" t="str">
        <f t="shared" si="0"/>
        <v>WEA:Pl</v>
      </c>
      <c r="I38" s="1" t="s">
        <v>93</v>
      </c>
      <c r="J38" s="24" t="s">
        <v>180</v>
      </c>
      <c r="K38" s="22" t="s">
        <v>46</v>
      </c>
      <c r="L38" s="37" t="s">
        <v>199</v>
      </c>
      <c r="M38" s="1" t="s">
        <v>142</v>
      </c>
      <c r="N38" s="26"/>
      <c r="O38" s="26"/>
      <c r="P38" s="26"/>
      <c r="Q38" s="26"/>
      <c r="R38" s="26"/>
      <c r="S38" s="44"/>
      <c r="T38" s="44"/>
      <c r="U38" s="35" t="s">
        <v>138</v>
      </c>
      <c r="V38" s="35" t="s">
        <v>138</v>
      </c>
      <c r="W38" s="44"/>
      <c r="X38" s="67" t="s">
        <v>280</v>
      </c>
      <c r="Y38" s="53" t="s">
        <v>104</v>
      </c>
      <c r="Z38" s="67" t="s">
        <v>280</v>
      </c>
      <c r="AA38" s="1" t="s">
        <v>261</v>
      </c>
      <c r="AB38" s="5" t="s">
        <v>258</v>
      </c>
    </row>
    <row r="39" spans="1:28" s="10" customFormat="1" x14ac:dyDescent="0.3">
      <c r="A39" s="1" t="s">
        <v>38</v>
      </c>
      <c r="B39" s="1" t="s">
        <v>247</v>
      </c>
      <c r="C39" s="62">
        <v>26</v>
      </c>
      <c r="D39" s="1" t="s">
        <v>66</v>
      </c>
      <c r="E39" s="1" t="s">
        <v>71</v>
      </c>
      <c r="F39" s="1" t="s">
        <v>41</v>
      </c>
      <c r="G39" s="18" t="s">
        <v>126</v>
      </c>
      <c r="H39" s="34" t="str">
        <f t="shared" si="0"/>
        <v>WEA:Pl</v>
      </c>
      <c r="I39" s="1" t="s">
        <v>93</v>
      </c>
      <c r="J39" s="34" t="s">
        <v>180</v>
      </c>
      <c r="K39" s="22" t="s">
        <v>46</v>
      </c>
      <c r="L39" s="37" t="s">
        <v>199</v>
      </c>
      <c r="M39" s="1" t="s">
        <v>142</v>
      </c>
      <c r="N39" s="26"/>
      <c r="O39" s="26"/>
      <c r="P39" s="26"/>
      <c r="Q39" s="26"/>
      <c r="R39" s="26"/>
      <c r="S39" s="44"/>
      <c r="T39" s="44"/>
      <c r="U39" s="35" t="s">
        <v>138</v>
      </c>
      <c r="V39" s="35" t="s">
        <v>138</v>
      </c>
      <c r="W39" s="44"/>
      <c r="X39" s="67" t="s">
        <v>280</v>
      </c>
      <c r="Y39" s="53" t="s">
        <v>104</v>
      </c>
      <c r="Z39" s="67" t="s">
        <v>280</v>
      </c>
      <c r="AA39" s="1" t="s">
        <v>98</v>
      </c>
      <c r="AB39" s="5" t="s">
        <v>258</v>
      </c>
    </row>
    <row r="40" spans="1:28" s="10" customFormat="1" x14ac:dyDescent="0.3">
      <c r="A40" s="1" t="s">
        <v>38</v>
      </c>
      <c r="B40" s="1" t="s">
        <v>248</v>
      </c>
      <c r="C40" s="62">
        <v>23</v>
      </c>
      <c r="D40" s="1" t="s">
        <v>65</v>
      </c>
      <c r="E40" s="1" t="s">
        <v>70</v>
      </c>
      <c r="F40" s="1" t="s">
        <v>41</v>
      </c>
      <c r="G40" s="15" t="s">
        <v>112</v>
      </c>
      <c r="H40" s="24" t="str">
        <f t="shared" si="0"/>
        <v>WEA:Pl</v>
      </c>
      <c r="I40" s="1" t="s">
        <v>51</v>
      </c>
      <c r="J40" s="24" t="s">
        <v>180</v>
      </c>
      <c r="K40" s="1" t="s">
        <v>52</v>
      </c>
      <c r="L40" s="37" t="s">
        <v>199</v>
      </c>
      <c r="M40" s="1" t="s">
        <v>150</v>
      </c>
      <c r="N40" s="26"/>
      <c r="O40" s="26"/>
      <c r="P40" s="26"/>
      <c r="Q40" s="26"/>
      <c r="R40" s="26" t="s">
        <v>138</v>
      </c>
      <c r="S40" s="44"/>
      <c r="T40" s="35" t="s">
        <v>138</v>
      </c>
      <c r="U40" s="44"/>
      <c r="V40" s="44"/>
      <c r="W40" s="44"/>
      <c r="X40" s="67" t="s">
        <v>290</v>
      </c>
      <c r="Y40" s="56" t="s">
        <v>101</v>
      </c>
      <c r="Z40" s="20" t="s">
        <v>290</v>
      </c>
      <c r="AA40" s="1" t="s">
        <v>81</v>
      </c>
      <c r="AB40" s="5" t="s">
        <v>258</v>
      </c>
    </row>
    <row r="41" spans="1:28" s="10" customFormat="1" x14ac:dyDescent="0.3">
      <c r="A41" s="1" t="s">
        <v>38</v>
      </c>
      <c r="B41" s="1" t="s">
        <v>249</v>
      </c>
      <c r="C41" s="62">
        <v>29</v>
      </c>
      <c r="D41" s="1" t="s">
        <v>65</v>
      </c>
      <c r="E41" s="1" t="s">
        <v>70</v>
      </c>
      <c r="F41" s="1" t="s">
        <v>49</v>
      </c>
      <c r="G41" s="15" t="s">
        <v>109</v>
      </c>
      <c r="H41" s="24" t="str">
        <f t="shared" si="0"/>
        <v>WEA:MMi</v>
      </c>
      <c r="I41" s="1" t="s">
        <v>36</v>
      </c>
      <c r="J41" s="24" t="s">
        <v>180</v>
      </c>
      <c r="K41" s="1" t="s">
        <v>42</v>
      </c>
      <c r="L41" s="15" t="s">
        <v>196</v>
      </c>
      <c r="M41" s="1" t="s">
        <v>170</v>
      </c>
      <c r="N41" s="26"/>
      <c r="O41" s="26"/>
      <c r="P41" s="26"/>
      <c r="Q41" s="26" t="s">
        <v>162</v>
      </c>
      <c r="R41" s="26"/>
      <c r="S41" s="44"/>
      <c r="T41" s="49" t="s">
        <v>200</v>
      </c>
      <c r="U41" s="44" t="s">
        <v>201</v>
      </c>
      <c r="V41" s="44"/>
      <c r="W41" s="49"/>
      <c r="X41" s="67" t="s">
        <v>292</v>
      </c>
      <c r="Y41" s="56" t="s">
        <v>101</v>
      </c>
      <c r="Z41" s="67" t="s">
        <v>292</v>
      </c>
      <c r="AA41" s="1" t="s">
        <v>88</v>
      </c>
      <c r="AB41" s="5" t="s">
        <v>258</v>
      </c>
    </row>
    <row r="42" spans="1:28" s="10" customFormat="1" x14ac:dyDescent="0.3">
      <c r="A42" s="1" t="s">
        <v>38</v>
      </c>
      <c r="B42" s="1" t="s">
        <v>127</v>
      </c>
      <c r="C42" s="62">
        <v>13</v>
      </c>
      <c r="D42" s="1" t="s">
        <v>65</v>
      </c>
      <c r="E42" s="1" t="s">
        <v>70</v>
      </c>
      <c r="F42" s="1" t="s">
        <v>49</v>
      </c>
      <c r="G42" s="15" t="s">
        <v>109</v>
      </c>
      <c r="H42" s="24" t="str">
        <f t="shared" si="0"/>
        <v>WEA:LMi</v>
      </c>
      <c r="I42" s="1" t="s">
        <v>19</v>
      </c>
      <c r="J42" s="24" t="s">
        <v>180</v>
      </c>
      <c r="K42" s="1" t="s">
        <v>20</v>
      </c>
      <c r="L42" s="15" t="s">
        <v>197</v>
      </c>
      <c r="M42" s="33" t="s">
        <v>146</v>
      </c>
      <c r="N42" s="34" t="s">
        <v>138</v>
      </c>
      <c r="O42" s="26" t="s">
        <v>138</v>
      </c>
      <c r="P42" s="26"/>
      <c r="Q42" s="26"/>
      <c r="R42" s="26"/>
      <c r="S42" s="44"/>
      <c r="T42" s="35" t="s">
        <v>138</v>
      </c>
      <c r="U42" s="44"/>
      <c r="V42" s="44"/>
      <c r="W42" s="44"/>
      <c r="X42" s="67" t="s">
        <v>290</v>
      </c>
      <c r="Y42" s="56" t="s">
        <v>101</v>
      </c>
      <c r="Z42" s="20" t="s">
        <v>290</v>
      </c>
      <c r="AA42" s="1" t="s">
        <v>89</v>
      </c>
      <c r="AB42" s="5" t="s">
        <v>258</v>
      </c>
    </row>
    <row r="43" spans="1:28" s="10" customFormat="1" x14ac:dyDescent="0.3">
      <c r="A43" s="1" t="s">
        <v>38</v>
      </c>
      <c r="B43" s="1" t="s">
        <v>244</v>
      </c>
      <c r="C43" s="62">
        <v>30</v>
      </c>
      <c r="D43" s="1" t="s">
        <v>65</v>
      </c>
      <c r="E43" s="1" t="s">
        <v>70</v>
      </c>
      <c r="F43" s="1" t="s">
        <v>49</v>
      </c>
      <c r="G43" s="15" t="s">
        <v>111</v>
      </c>
      <c r="H43" s="24" t="str">
        <f t="shared" si="0"/>
        <v>WEA:Pl</v>
      </c>
      <c r="I43" s="1" t="s">
        <v>50</v>
      </c>
      <c r="J43" s="24" t="s">
        <v>180</v>
      </c>
      <c r="K43" s="1" t="s">
        <v>48</v>
      </c>
      <c r="L43" s="15" t="s">
        <v>199</v>
      </c>
      <c r="M43" s="1" t="s">
        <v>150</v>
      </c>
      <c r="N43" s="26"/>
      <c r="O43" s="26"/>
      <c r="P43" s="26"/>
      <c r="Q43" s="26"/>
      <c r="R43" s="26" t="s">
        <v>138</v>
      </c>
      <c r="S43" s="44"/>
      <c r="T43" s="35" t="s">
        <v>138</v>
      </c>
      <c r="U43" s="44"/>
      <c r="V43" s="44"/>
      <c r="W43" s="44"/>
      <c r="X43" s="67" t="s">
        <v>290</v>
      </c>
      <c r="Y43" s="56" t="s">
        <v>101</v>
      </c>
      <c r="Z43" s="20" t="s">
        <v>290</v>
      </c>
      <c r="AA43" s="1" t="s">
        <v>296</v>
      </c>
      <c r="AB43" s="5" t="s">
        <v>258</v>
      </c>
    </row>
    <row r="44" spans="1:28" s="10" customFormat="1" x14ac:dyDescent="0.3">
      <c r="A44" s="1" t="s">
        <v>38</v>
      </c>
      <c r="B44" s="1" t="s">
        <v>250</v>
      </c>
      <c r="C44" s="62">
        <v>24</v>
      </c>
      <c r="D44" s="1" t="s">
        <v>65</v>
      </c>
      <c r="E44" s="1" t="s">
        <v>70</v>
      </c>
      <c r="F44" s="1" t="s">
        <v>49</v>
      </c>
      <c r="G44" s="15" t="s">
        <v>109</v>
      </c>
      <c r="H44" s="24" t="str">
        <f t="shared" si="0"/>
        <v>WEA:Pl</v>
      </c>
      <c r="I44" s="1" t="s">
        <v>222</v>
      </c>
      <c r="J44" s="24" t="s">
        <v>180</v>
      </c>
      <c r="K44" s="1" t="s">
        <v>53</v>
      </c>
      <c r="L44" s="15" t="s">
        <v>199</v>
      </c>
      <c r="M44" s="1" t="s">
        <v>150</v>
      </c>
      <c r="N44" s="26"/>
      <c r="O44" s="26"/>
      <c r="P44" s="26"/>
      <c r="Q44" s="26"/>
      <c r="R44" s="26" t="s">
        <v>138</v>
      </c>
      <c r="S44" s="44"/>
      <c r="T44" s="44"/>
      <c r="U44" s="35" t="s">
        <v>138</v>
      </c>
      <c r="V44" s="35" t="s">
        <v>138</v>
      </c>
      <c r="W44" s="44"/>
      <c r="X44" s="67" t="s">
        <v>280</v>
      </c>
      <c r="Y44" s="53" t="s">
        <v>104</v>
      </c>
      <c r="Z44" s="67" t="s">
        <v>280</v>
      </c>
      <c r="AA44" s="1" t="s">
        <v>81</v>
      </c>
      <c r="AB44" s="5" t="s">
        <v>258</v>
      </c>
    </row>
    <row r="45" spans="1:28" s="1" customFormat="1" x14ac:dyDescent="0.3">
      <c r="A45" s="1" t="s">
        <v>38</v>
      </c>
      <c r="B45" s="1" t="s">
        <v>251</v>
      </c>
      <c r="C45" s="62">
        <v>24</v>
      </c>
      <c r="D45" s="1" t="s">
        <v>65</v>
      </c>
      <c r="E45" s="1" t="s">
        <v>70</v>
      </c>
      <c r="F45" s="1" t="s">
        <v>54</v>
      </c>
      <c r="G45" s="15" t="s">
        <v>109</v>
      </c>
      <c r="H45" s="24" t="str">
        <f t="shared" si="0"/>
        <v>WEA:Pl</v>
      </c>
      <c r="I45" s="1" t="s">
        <v>222</v>
      </c>
      <c r="J45" s="24" t="s">
        <v>180</v>
      </c>
      <c r="K45" s="1" t="s">
        <v>53</v>
      </c>
      <c r="L45" s="15" t="s">
        <v>199</v>
      </c>
      <c r="M45" s="1" t="s">
        <v>150</v>
      </c>
      <c r="N45" s="26"/>
      <c r="O45" s="26"/>
      <c r="P45" s="26"/>
      <c r="Q45" s="26"/>
      <c r="R45" s="26" t="s">
        <v>138</v>
      </c>
      <c r="S45" s="43"/>
      <c r="T45" s="43"/>
      <c r="U45" s="26" t="s">
        <v>138</v>
      </c>
      <c r="V45" s="26" t="s">
        <v>138</v>
      </c>
      <c r="W45" s="43"/>
      <c r="X45" s="3" t="s">
        <v>280</v>
      </c>
      <c r="Y45" s="54" t="s">
        <v>104</v>
      </c>
      <c r="Z45" s="67" t="s">
        <v>280</v>
      </c>
      <c r="AA45" s="1" t="s">
        <v>81</v>
      </c>
      <c r="AB45" s="5" t="s">
        <v>258</v>
      </c>
    </row>
    <row r="46" spans="1:28" s="10" customFormat="1" x14ac:dyDescent="0.3">
      <c r="A46" s="10" t="s">
        <v>38</v>
      </c>
      <c r="B46" s="1" t="s">
        <v>241</v>
      </c>
      <c r="C46" s="62">
        <v>22</v>
      </c>
      <c r="D46" s="10" t="s">
        <v>65</v>
      </c>
      <c r="E46" s="10" t="s">
        <v>70</v>
      </c>
      <c r="F46" s="10" t="s">
        <v>32</v>
      </c>
      <c r="G46" s="15" t="s">
        <v>112</v>
      </c>
      <c r="H46" s="24" t="str">
        <f t="shared" si="0"/>
        <v>CAS:LOl</v>
      </c>
      <c r="I46" s="10" t="s">
        <v>218</v>
      </c>
      <c r="J46" s="24" t="s">
        <v>181</v>
      </c>
      <c r="K46" s="10" t="s">
        <v>94</v>
      </c>
      <c r="L46" s="18" t="s">
        <v>194</v>
      </c>
      <c r="M46" s="10" t="s">
        <v>172</v>
      </c>
      <c r="N46" s="30"/>
      <c r="O46" s="30"/>
      <c r="P46" s="35" t="s">
        <v>159</v>
      </c>
      <c r="Q46" s="35" t="s">
        <v>162</v>
      </c>
      <c r="R46" s="30"/>
      <c r="S46" s="49"/>
      <c r="T46" s="49"/>
      <c r="U46" s="35" t="s">
        <v>138</v>
      </c>
      <c r="V46" s="44"/>
      <c r="W46" s="49"/>
      <c r="X46" s="78" t="s">
        <v>286</v>
      </c>
      <c r="Y46" s="51" t="s">
        <v>103</v>
      </c>
      <c r="Z46" s="72" t="s">
        <v>279</v>
      </c>
      <c r="AA46" s="10" t="s">
        <v>260</v>
      </c>
      <c r="AB46" s="5" t="s">
        <v>258</v>
      </c>
    </row>
    <row r="47" spans="1:28" s="10" customFormat="1" x14ac:dyDescent="0.3">
      <c r="A47" s="10" t="s">
        <v>38</v>
      </c>
      <c r="B47" s="10" t="s">
        <v>252</v>
      </c>
      <c r="C47" s="63">
        <v>22</v>
      </c>
      <c r="D47" s="10" t="s">
        <v>66</v>
      </c>
      <c r="E47" s="10" t="s">
        <v>71</v>
      </c>
      <c r="F47" s="10" t="s">
        <v>32</v>
      </c>
      <c r="G47" s="18" t="s">
        <v>124</v>
      </c>
      <c r="H47" s="34" t="str">
        <f t="shared" si="0"/>
        <v>CAS:LOl</v>
      </c>
      <c r="I47" s="10" t="s">
        <v>218</v>
      </c>
      <c r="J47" s="34" t="s">
        <v>181</v>
      </c>
      <c r="K47" s="10" t="s">
        <v>94</v>
      </c>
      <c r="L47" s="18" t="s">
        <v>194</v>
      </c>
      <c r="M47" s="10" t="s">
        <v>172</v>
      </c>
      <c r="N47" s="30"/>
      <c r="O47" s="30"/>
      <c r="P47" s="35" t="s">
        <v>159</v>
      </c>
      <c r="Q47" s="35" t="s">
        <v>162</v>
      </c>
      <c r="R47" s="30"/>
      <c r="S47" s="49"/>
      <c r="T47" s="49"/>
      <c r="U47" s="35" t="s">
        <v>138</v>
      </c>
      <c r="V47" s="44"/>
      <c r="W47" s="49"/>
      <c r="X47" s="78" t="s">
        <v>286</v>
      </c>
      <c r="Y47" s="51" t="s">
        <v>103</v>
      </c>
      <c r="Z47" s="72" t="s">
        <v>279</v>
      </c>
      <c r="AA47" s="10" t="s">
        <v>260</v>
      </c>
      <c r="AB47" s="5" t="s">
        <v>258</v>
      </c>
    </row>
    <row r="48" spans="1:28" s="10" customFormat="1" x14ac:dyDescent="0.3">
      <c r="A48" s="10" t="s">
        <v>38</v>
      </c>
      <c r="B48" s="10" t="s">
        <v>247</v>
      </c>
      <c r="C48" s="63">
        <v>31</v>
      </c>
      <c r="D48" s="10" t="s">
        <v>66</v>
      </c>
      <c r="E48" s="10" t="s">
        <v>71</v>
      </c>
      <c r="F48" s="10" t="s">
        <v>32</v>
      </c>
      <c r="G48" s="18" t="s">
        <v>125</v>
      </c>
      <c r="H48" s="34" t="str">
        <f t="shared" si="0"/>
        <v>WEA:MMi</v>
      </c>
      <c r="I48" s="10" t="s">
        <v>189</v>
      </c>
      <c r="J48" s="34" t="s">
        <v>180</v>
      </c>
      <c r="K48" s="10" t="s">
        <v>97</v>
      </c>
      <c r="L48" s="18" t="s">
        <v>196</v>
      </c>
      <c r="M48" s="10" t="s">
        <v>140</v>
      </c>
      <c r="N48" s="30"/>
      <c r="O48" s="30"/>
      <c r="P48" s="35" t="s">
        <v>159</v>
      </c>
      <c r="Q48" s="30"/>
      <c r="R48" s="30"/>
      <c r="S48" s="44"/>
      <c r="T48" s="49" t="s">
        <v>200</v>
      </c>
      <c r="U48" s="44" t="s">
        <v>201</v>
      </c>
      <c r="V48" s="44"/>
      <c r="W48" s="49"/>
      <c r="X48" s="67" t="s">
        <v>292</v>
      </c>
      <c r="Y48" s="56" t="s">
        <v>101</v>
      </c>
      <c r="Z48" s="67" t="s">
        <v>292</v>
      </c>
      <c r="AA48" s="10" t="s">
        <v>95</v>
      </c>
      <c r="AB48" s="5" t="s">
        <v>258</v>
      </c>
    </row>
    <row r="49" spans="1:28" s="10" customFormat="1" x14ac:dyDescent="0.3">
      <c r="A49" s="10" t="s">
        <v>38</v>
      </c>
      <c r="B49" s="10" t="s">
        <v>241</v>
      </c>
      <c r="C49" s="63">
        <v>31</v>
      </c>
      <c r="D49" s="10" t="s">
        <v>65</v>
      </c>
      <c r="E49" s="10" t="s">
        <v>70</v>
      </c>
      <c r="F49" s="10" t="s">
        <v>32</v>
      </c>
      <c r="G49" s="18" t="s">
        <v>118</v>
      </c>
      <c r="H49" s="34" t="str">
        <f t="shared" si="0"/>
        <v>WEA:MMi</v>
      </c>
      <c r="I49" s="10" t="s">
        <v>189</v>
      </c>
      <c r="J49" s="34" t="s">
        <v>180</v>
      </c>
      <c r="K49" s="10" t="s">
        <v>97</v>
      </c>
      <c r="L49" s="18" t="s">
        <v>196</v>
      </c>
      <c r="M49" s="10" t="s">
        <v>140</v>
      </c>
      <c r="N49" s="30"/>
      <c r="O49" s="30"/>
      <c r="P49" s="35" t="s">
        <v>159</v>
      </c>
      <c r="Q49" s="30"/>
      <c r="R49" s="30"/>
      <c r="S49" s="44"/>
      <c r="T49" s="49" t="s">
        <v>200</v>
      </c>
      <c r="U49" s="44" t="s">
        <v>201</v>
      </c>
      <c r="V49" s="44"/>
      <c r="W49" s="49"/>
      <c r="X49" s="67" t="s">
        <v>292</v>
      </c>
      <c r="Y49" s="56" t="s">
        <v>101</v>
      </c>
      <c r="Z49" s="67" t="s">
        <v>292</v>
      </c>
      <c r="AA49" s="10" t="s">
        <v>95</v>
      </c>
      <c r="AB49" s="5" t="s">
        <v>258</v>
      </c>
    </row>
    <row r="50" spans="1:28" x14ac:dyDescent="0.3">
      <c r="A50" s="9" t="s">
        <v>128</v>
      </c>
      <c r="B50" s="9"/>
      <c r="C50" s="9"/>
      <c r="F50" s="11" t="s">
        <v>54</v>
      </c>
      <c r="G50" s="19" t="str">
        <f>CONCATENATE(F50,".prior")</f>
        <v>castaneifolia.prior</v>
      </c>
      <c r="J50" s="28" t="s">
        <v>181</v>
      </c>
      <c r="K50" s="5" t="s">
        <v>183</v>
      </c>
      <c r="N50" s="31" t="s">
        <v>141</v>
      </c>
      <c r="O50" s="32" t="s">
        <v>163</v>
      </c>
      <c r="T50" s="31" t="s">
        <v>210</v>
      </c>
      <c r="U50" s="32" t="s">
        <v>211</v>
      </c>
      <c r="X50" s="75" t="s">
        <v>285</v>
      </c>
      <c r="Y50" s="73" t="s">
        <v>275</v>
      </c>
      <c r="Z50" s="67" t="s">
        <v>292</v>
      </c>
      <c r="AA50" s="70" t="s">
        <v>262</v>
      </c>
    </row>
    <row r="51" spans="1:28" x14ac:dyDescent="0.3">
      <c r="F51" s="12" t="s">
        <v>41</v>
      </c>
      <c r="G51" s="19" t="str">
        <f>CONCATENATE(F51,"1.prior")</f>
        <v>cerris1.prior</v>
      </c>
      <c r="J51" s="28" t="s">
        <v>178</v>
      </c>
      <c r="K51" s="5" t="s">
        <v>184</v>
      </c>
      <c r="W51" s="69"/>
      <c r="X51" s="75" t="s">
        <v>285</v>
      </c>
      <c r="Y51" s="73" t="s">
        <v>289</v>
      </c>
      <c r="Z51" s="10" t="s">
        <v>290</v>
      </c>
      <c r="AA51" s="70" t="s">
        <v>263</v>
      </c>
    </row>
    <row r="52" spans="1:28" x14ac:dyDescent="0.3">
      <c r="F52" s="5" t="s">
        <v>49</v>
      </c>
      <c r="G52" s="19" t="s">
        <v>114</v>
      </c>
      <c r="J52" s="28" t="s">
        <v>177</v>
      </c>
      <c r="K52" s="5" t="s">
        <v>185</v>
      </c>
      <c r="X52" s="75" t="s">
        <v>285</v>
      </c>
      <c r="Y52" s="73" t="s">
        <v>276</v>
      </c>
      <c r="Z52" s="72" t="s">
        <v>279</v>
      </c>
      <c r="AA52" s="70" t="s">
        <v>264</v>
      </c>
    </row>
    <row r="53" spans="1:28" x14ac:dyDescent="0.3">
      <c r="F53" s="11" t="s">
        <v>4</v>
      </c>
      <c r="G53" s="19" t="s">
        <v>119</v>
      </c>
      <c r="J53" s="28" t="s">
        <v>179</v>
      </c>
      <c r="K53" s="5" t="s">
        <v>182</v>
      </c>
      <c r="X53" s="76" t="s">
        <v>283</v>
      </c>
      <c r="Y53" s="73" t="s">
        <v>277</v>
      </c>
      <c r="Z53" s="67" t="s">
        <v>280</v>
      </c>
      <c r="AA53" s="70" t="s">
        <v>265</v>
      </c>
    </row>
    <row r="54" spans="1:28" x14ac:dyDescent="0.3">
      <c r="B54" s="13"/>
      <c r="C54" s="13"/>
      <c r="F54" s="4" t="s">
        <v>32</v>
      </c>
      <c r="G54" s="19" t="s">
        <v>132</v>
      </c>
      <c r="J54" s="28" t="s">
        <v>180</v>
      </c>
      <c r="K54" s="5" t="s">
        <v>190</v>
      </c>
      <c r="X54" s="76" t="s">
        <v>283</v>
      </c>
      <c r="Y54" s="73" t="s">
        <v>278</v>
      </c>
      <c r="Z54" s="20" t="s">
        <v>291</v>
      </c>
      <c r="AA54" s="70" t="s">
        <v>266</v>
      </c>
    </row>
    <row r="55" spans="1:28" x14ac:dyDescent="0.3">
      <c r="B55" s="13"/>
      <c r="C55" s="13"/>
      <c r="F55" s="4" t="s">
        <v>107</v>
      </c>
      <c r="G55" s="20" t="s">
        <v>133</v>
      </c>
      <c r="H55" s="34"/>
      <c r="J55" s="34" t="s">
        <v>176</v>
      </c>
      <c r="K55" s="5" t="s">
        <v>188</v>
      </c>
      <c r="X55" s="75" t="s">
        <v>285</v>
      </c>
      <c r="Y55" s="73" t="s">
        <v>278</v>
      </c>
      <c r="Z55" s="20" t="s">
        <v>291</v>
      </c>
      <c r="AA55" s="70" t="s">
        <v>267</v>
      </c>
    </row>
    <row r="56" spans="1:28" x14ac:dyDescent="0.3">
      <c r="B56" s="13"/>
      <c r="C56" s="13"/>
      <c r="F56" s="4" t="s">
        <v>30</v>
      </c>
      <c r="G56" s="20" t="s">
        <v>120</v>
      </c>
      <c r="H56" s="34"/>
      <c r="J56" s="34"/>
      <c r="X56" s="76" t="s">
        <v>283</v>
      </c>
      <c r="Y56" s="73" t="s">
        <v>278</v>
      </c>
      <c r="Z56" s="20" t="s">
        <v>291</v>
      </c>
      <c r="AA56" s="71" t="s">
        <v>268</v>
      </c>
    </row>
    <row r="57" spans="1:28" s="10" customFormat="1" x14ac:dyDescent="0.3">
      <c r="F57" s="10" t="s">
        <v>14</v>
      </c>
      <c r="G57" s="19" t="str">
        <f>CONCATENATE(F57,".prior")</f>
        <v>alnifolia.prior</v>
      </c>
      <c r="H57" s="28"/>
      <c r="J57" s="28"/>
      <c r="L57" s="34"/>
      <c r="M57" s="14"/>
      <c r="N57" s="30"/>
      <c r="O57" s="30"/>
      <c r="P57" s="30"/>
      <c r="Q57" s="30"/>
      <c r="R57" s="30"/>
      <c r="S57" s="44"/>
      <c r="T57" s="44"/>
      <c r="U57" s="44"/>
      <c r="V57" s="44"/>
      <c r="W57" s="44"/>
      <c r="X57" s="76" t="s">
        <v>283</v>
      </c>
      <c r="Y57" s="73" t="s">
        <v>278</v>
      </c>
      <c r="Z57" s="20" t="s">
        <v>291</v>
      </c>
      <c r="AA57" s="70" t="s">
        <v>269</v>
      </c>
    </row>
    <row r="58" spans="1:28" x14ac:dyDescent="0.3">
      <c r="F58" s="5" t="s">
        <v>23</v>
      </c>
      <c r="G58" s="19" t="s">
        <v>121</v>
      </c>
      <c r="X58" s="77" t="s">
        <v>284</v>
      </c>
      <c r="Y58" s="73" t="s">
        <v>293</v>
      </c>
      <c r="Z58" s="67" t="s">
        <v>280</v>
      </c>
      <c r="AA58" s="70" t="s">
        <v>270</v>
      </c>
    </row>
    <row r="59" spans="1:28" x14ac:dyDescent="0.3">
      <c r="E59" s="21"/>
      <c r="F59" s="10" t="s">
        <v>11</v>
      </c>
      <c r="G59" s="19" t="s">
        <v>122</v>
      </c>
      <c r="X59" s="76" t="s">
        <v>283</v>
      </c>
      <c r="Y59" s="73" t="s">
        <v>277</v>
      </c>
      <c r="Z59" s="67" t="s">
        <v>280</v>
      </c>
      <c r="AA59" s="70" t="s">
        <v>271</v>
      </c>
    </row>
    <row r="60" spans="1:28" x14ac:dyDescent="0.3">
      <c r="F60" s="12" t="s">
        <v>12</v>
      </c>
      <c r="G60" s="19" t="str">
        <f>CONCATENATE(F60,".prior")</f>
        <v>floribunda.prior</v>
      </c>
      <c r="X60" s="76" t="s">
        <v>283</v>
      </c>
      <c r="Y60" s="73" t="s">
        <v>277</v>
      </c>
      <c r="Z60" s="67" t="s">
        <v>280</v>
      </c>
      <c r="AA60" s="70" t="s">
        <v>272</v>
      </c>
    </row>
    <row r="61" spans="1:28" x14ac:dyDescent="0.3">
      <c r="B61" s="13"/>
      <c r="C61" s="13"/>
      <c r="F61" s="5" t="s">
        <v>13</v>
      </c>
      <c r="G61" s="19" t="s">
        <v>134</v>
      </c>
      <c r="X61" s="76" t="s">
        <v>283</v>
      </c>
      <c r="Y61" s="73" t="s">
        <v>278</v>
      </c>
      <c r="Z61" s="20" t="s">
        <v>291</v>
      </c>
      <c r="AA61" s="70" t="s">
        <v>273</v>
      </c>
    </row>
    <row r="62" spans="1:28" x14ac:dyDescent="0.3">
      <c r="B62" s="13"/>
      <c r="C62" s="13"/>
      <c r="F62" s="5" t="s">
        <v>108</v>
      </c>
      <c r="G62" s="20" t="s">
        <v>135</v>
      </c>
      <c r="H62" s="34"/>
      <c r="J62" s="34"/>
      <c r="X62" s="75" t="s">
        <v>285</v>
      </c>
      <c r="Y62" s="73" t="s">
        <v>293</v>
      </c>
      <c r="Z62" s="67" t="s">
        <v>280</v>
      </c>
      <c r="AA62" s="70" t="s">
        <v>54</v>
      </c>
    </row>
    <row r="63" spans="1:28" x14ac:dyDescent="0.3">
      <c r="B63" s="13"/>
      <c r="C63" s="13"/>
      <c r="F63" s="5" t="s">
        <v>5</v>
      </c>
      <c r="G63" s="20" t="s">
        <v>131</v>
      </c>
      <c r="H63" s="34"/>
      <c r="J63" s="34"/>
      <c r="X63" s="76" t="s">
        <v>283</v>
      </c>
      <c r="Y63" s="73" t="s">
        <v>278</v>
      </c>
      <c r="Z63" s="20" t="s">
        <v>291</v>
      </c>
      <c r="AA63" s="70" t="s">
        <v>274</v>
      </c>
    </row>
    <row r="64" spans="1:28" x14ac:dyDescent="0.3">
      <c r="X64" s="76" t="s">
        <v>283</v>
      </c>
      <c r="Y64" s="73" t="s">
        <v>277</v>
      </c>
      <c r="Z64" s="67" t="s">
        <v>280</v>
      </c>
      <c r="AA64" s="70" t="s">
        <v>41</v>
      </c>
    </row>
    <row r="65" spans="24:25" x14ac:dyDescent="0.3">
      <c r="X65" s="74" t="s">
        <v>282</v>
      </c>
      <c r="Y65" s="73" t="s">
        <v>281</v>
      </c>
    </row>
    <row r="66" spans="24:25" x14ac:dyDescent="0.3">
      <c r="Y66" s="5" t="s">
        <v>294</v>
      </c>
    </row>
  </sheetData>
  <autoFilter ref="A2:AB65" xr:uid="{00000000-0009-0000-0000-000000000000}"/>
  <mergeCells count="2">
    <mergeCell ref="N1:R1"/>
    <mergeCell ref="S1:X1"/>
  </mergeCells>
  <conditionalFormatting sqref="K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"/>
  <sheetViews>
    <sheetView topLeftCell="A31" zoomScale="90" zoomScaleNormal="90" workbookViewId="0">
      <selection activeCell="A38" sqref="A38"/>
    </sheetView>
  </sheetViews>
  <sheetFormatPr baseColWidth="10" defaultColWidth="9.109375" defaultRowHeight="15.6" x14ac:dyDescent="0.3"/>
  <cols>
    <col min="1" max="1" width="164.44140625" style="80" customWidth="1"/>
    <col min="2" max="16384" width="9.109375" style="80"/>
  </cols>
  <sheetData>
    <row r="1" spans="1:1" s="81" customFormat="1" ht="45.75" customHeight="1" x14ac:dyDescent="0.3">
      <c r="A1" s="85" t="s">
        <v>306</v>
      </c>
    </row>
    <row r="2" spans="1:1" s="81" customFormat="1" ht="45.75" customHeight="1" x14ac:dyDescent="0.3">
      <c r="A2" s="83" t="s">
        <v>307</v>
      </c>
    </row>
    <row r="3" spans="1:1" s="81" customFormat="1" ht="45.75" customHeight="1" x14ac:dyDescent="0.3">
      <c r="A3" s="83" t="s">
        <v>308</v>
      </c>
    </row>
    <row r="4" spans="1:1" s="81" customFormat="1" ht="45.75" customHeight="1" x14ac:dyDescent="0.3">
      <c r="A4" s="85" t="s">
        <v>309</v>
      </c>
    </row>
    <row r="5" spans="1:1" s="81" customFormat="1" ht="45.75" customHeight="1" x14ac:dyDescent="0.3">
      <c r="A5" s="86" t="s">
        <v>310</v>
      </c>
    </row>
    <row r="6" spans="1:1" s="81" customFormat="1" ht="45.75" customHeight="1" x14ac:dyDescent="0.3">
      <c r="A6" s="82" t="s">
        <v>311</v>
      </c>
    </row>
    <row r="7" spans="1:1" s="81" customFormat="1" ht="45.75" customHeight="1" x14ac:dyDescent="0.3">
      <c r="A7" s="87" t="s">
        <v>312</v>
      </c>
    </row>
    <row r="8" spans="1:1" s="81" customFormat="1" ht="45.75" customHeight="1" x14ac:dyDescent="0.3">
      <c r="A8" s="83" t="s">
        <v>313</v>
      </c>
    </row>
    <row r="9" spans="1:1" s="81" customFormat="1" ht="45.75" customHeight="1" x14ac:dyDescent="0.3">
      <c r="A9" s="88" t="s">
        <v>314</v>
      </c>
    </row>
    <row r="10" spans="1:1" s="81" customFormat="1" ht="45.75" customHeight="1" x14ac:dyDescent="0.3">
      <c r="A10" s="85" t="s">
        <v>315</v>
      </c>
    </row>
    <row r="11" spans="1:1" s="81" customFormat="1" ht="45.75" customHeight="1" x14ac:dyDescent="0.3">
      <c r="A11" s="86" t="s">
        <v>316</v>
      </c>
    </row>
    <row r="12" spans="1:1" s="81" customFormat="1" ht="45.75" customHeight="1" x14ac:dyDescent="0.3">
      <c r="A12" s="86" t="s">
        <v>317</v>
      </c>
    </row>
    <row r="13" spans="1:1" s="81" customFormat="1" ht="45.75" customHeight="1" x14ac:dyDescent="0.3">
      <c r="A13" s="85" t="s">
        <v>318</v>
      </c>
    </row>
    <row r="14" spans="1:1" s="81" customFormat="1" ht="45.75" customHeight="1" x14ac:dyDescent="0.3">
      <c r="A14" s="7" t="s">
        <v>319</v>
      </c>
    </row>
    <row r="15" spans="1:1" s="81" customFormat="1" ht="45.75" customHeight="1" x14ac:dyDescent="0.3">
      <c r="A15" s="85" t="s">
        <v>320</v>
      </c>
    </row>
    <row r="16" spans="1:1" s="81" customFormat="1" ht="45.75" customHeight="1" x14ac:dyDescent="0.3">
      <c r="A16" s="88" t="s">
        <v>321</v>
      </c>
    </row>
    <row r="17" spans="1:1" s="81" customFormat="1" ht="45.75" customHeight="1" x14ac:dyDescent="0.3">
      <c r="A17" s="88" t="s">
        <v>322</v>
      </c>
    </row>
    <row r="18" spans="1:1" s="81" customFormat="1" ht="45.75" customHeight="1" x14ac:dyDescent="0.3">
      <c r="A18" s="83" t="s">
        <v>323</v>
      </c>
    </row>
    <row r="19" spans="1:1" s="81" customFormat="1" ht="45.75" customHeight="1" x14ac:dyDescent="0.3">
      <c r="A19" s="83" t="s">
        <v>324</v>
      </c>
    </row>
    <row r="20" spans="1:1" s="81" customFormat="1" ht="45.75" customHeight="1" x14ac:dyDescent="0.3">
      <c r="A20" s="33" t="s">
        <v>325</v>
      </c>
    </row>
    <row r="21" spans="1:1" s="81" customFormat="1" ht="45.75" customHeight="1" x14ac:dyDescent="0.3">
      <c r="A21" s="85" t="s">
        <v>326</v>
      </c>
    </row>
    <row r="22" spans="1:1" s="81" customFormat="1" ht="45.75" customHeight="1" x14ac:dyDescent="0.3">
      <c r="A22" s="84" t="s">
        <v>327</v>
      </c>
    </row>
    <row r="23" spans="1:1" s="81" customFormat="1" ht="45.75" customHeight="1" x14ac:dyDescent="0.3">
      <c r="A23" s="88" t="s">
        <v>328</v>
      </c>
    </row>
    <row r="24" spans="1:1" s="81" customFormat="1" ht="45.75" customHeight="1" x14ac:dyDescent="0.3">
      <c r="A24" s="84" t="s">
        <v>347</v>
      </c>
    </row>
    <row r="25" spans="1:1" s="81" customFormat="1" ht="45.75" customHeight="1" x14ac:dyDescent="0.3">
      <c r="A25" s="83" t="s">
        <v>346</v>
      </c>
    </row>
    <row r="26" spans="1:1" s="81" customFormat="1" ht="45.75" customHeight="1" x14ac:dyDescent="0.3">
      <c r="A26" s="33" t="s">
        <v>345</v>
      </c>
    </row>
    <row r="27" spans="1:1" s="81" customFormat="1" ht="45.75" customHeight="1" x14ac:dyDescent="0.3">
      <c r="A27" s="88" t="s">
        <v>344</v>
      </c>
    </row>
    <row r="28" spans="1:1" s="81" customFormat="1" ht="45.75" customHeight="1" x14ac:dyDescent="0.3">
      <c r="A28" s="86" t="s">
        <v>343</v>
      </c>
    </row>
    <row r="29" spans="1:1" s="81" customFormat="1" ht="45.75" customHeight="1" x14ac:dyDescent="0.3">
      <c r="A29" s="88" t="s">
        <v>342</v>
      </c>
    </row>
    <row r="30" spans="1:1" s="81" customFormat="1" ht="45.75" customHeight="1" x14ac:dyDescent="0.3">
      <c r="A30" s="84" t="s">
        <v>341</v>
      </c>
    </row>
    <row r="31" spans="1:1" s="81" customFormat="1" ht="45.75" customHeight="1" x14ac:dyDescent="0.3">
      <c r="A31" s="83" t="s">
        <v>340</v>
      </c>
    </row>
    <row r="32" spans="1:1" s="81" customFormat="1" ht="45.75" customHeight="1" x14ac:dyDescent="0.3">
      <c r="A32" s="33" t="s">
        <v>339</v>
      </c>
    </row>
    <row r="33" spans="1:1" s="81" customFormat="1" ht="45.75" customHeight="1" x14ac:dyDescent="0.3">
      <c r="A33" s="85" t="s">
        <v>338</v>
      </c>
    </row>
    <row r="34" spans="1:1" s="81" customFormat="1" ht="45.75" customHeight="1" x14ac:dyDescent="0.3">
      <c r="A34" s="85" t="s">
        <v>337</v>
      </c>
    </row>
    <row r="35" spans="1:1" s="81" customFormat="1" ht="45.75" customHeight="1" x14ac:dyDescent="0.3">
      <c r="A35" s="83" t="s">
        <v>336</v>
      </c>
    </row>
    <row r="36" spans="1:1" s="81" customFormat="1" ht="45.75" customHeight="1" x14ac:dyDescent="0.3">
      <c r="A36" s="83" t="s">
        <v>335</v>
      </c>
    </row>
    <row r="37" spans="1:1" s="81" customFormat="1" ht="45.75" customHeight="1" x14ac:dyDescent="0.3">
      <c r="A37" s="88" t="s">
        <v>334</v>
      </c>
    </row>
    <row r="38" spans="1:1" s="81" customFormat="1" ht="45.75" customHeight="1" x14ac:dyDescent="0.3">
      <c r="A38" s="85" t="s">
        <v>333</v>
      </c>
    </row>
    <row r="39" spans="1:1" s="81" customFormat="1" ht="45.75" customHeight="1" x14ac:dyDescent="0.3">
      <c r="A39" s="83" t="s">
        <v>332</v>
      </c>
    </row>
    <row r="40" spans="1:1" s="81" customFormat="1" ht="45.75" customHeight="1" x14ac:dyDescent="0.3">
      <c r="A40" s="84" t="s">
        <v>331</v>
      </c>
    </row>
    <row r="41" spans="1:1" s="81" customFormat="1" ht="45.75" customHeight="1" x14ac:dyDescent="0.3">
      <c r="A41" s="85" t="s">
        <v>330</v>
      </c>
    </row>
    <row r="42" spans="1:1" s="81" customFormat="1" ht="45.75" customHeight="1" x14ac:dyDescent="0.3">
      <c r="A42" s="83" t="s">
        <v>329</v>
      </c>
    </row>
    <row r="43" spans="1:1" s="81" customFormat="1" ht="45.75" customHeight="1" x14ac:dyDescent="0.3">
      <c r="A43" s="84"/>
    </row>
    <row r="44" spans="1:1" s="81" customFormat="1" ht="45.75" customHeight="1" x14ac:dyDescent="0.3">
      <c r="A44" s="3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Suppl Table 2</vt:lpstr>
      <vt:lpstr>References Suppl Table 2</vt:lpstr>
    </vt:vector>
  </TitlesOfParts>
  <Company>Naturhistoriska riksmuseet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Authors</dc:creator>
  <cp:lastModifiedBy>G Grimm</cp:lastModifiedBy>
  <cp:lastPrinted>2022-04-28T09:38:44Z</cp:lastPrinted>
  <dcterms:created xsi:type="dcterms:W3CDTF">2018-08-21T13:37:43Z</dcterms:created>
  <dcterms:modified xsi:type="dcterms:W3CDTF">2022-06-09T12:40:45Z</dcterms:modified>
</cp:coreProperties>
</file>