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MCSimeone\Desktop\Manuscript Cerris\Final manuscript\"/>
    </mc:Choice>
  </mc:AlternateContent>
  <bookViews>
    <workbookView xWindow="0" yWindow="0" windowWidth="23040" windowHeight="8796"/>
  </bookViews>
  <sheets>
    <sheet name="Dataset" sheetId="1" r:id="rId1"/>
    <sheet name="Cerris Phylogeny Extract" sheetId="2" r:id="rId2"/>
  </sheets>
  <definedNames>
    <definedName name="_xlnm._FilterDatabase" localSheetId="1" hidden="1">'Cerris Phylogeny Extract'!$Q$1:$Q$63</definedName>
    <definedName name="_xlnm._FilterDatabase" localSheetId="0" hidden="1">Dataset!$B$3:$J$65</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18" i="1" l="1"/>
  <c r="L18" i="1"/>
  <c r="M18" i="1"/>
  <c r="K19" i="1"/>
  <c r="L19" i="1"/>
  <c r="M19" i="1"/>
  <c r="K20" i="1"/>
  <c r="L20" i="1"/>
  <c r="M20" i="1"/>
  <c r="K21" i="1"/>
  <c r="L21" i="1"/>
  <c r="M21" i="1"/>
  <c r="K22" i="1"/>
  <c r="L22" i="1"/>
  <c r="M22" i="1"/>
  <c r="K23" i="1"/>
  <c r="L23" i="1"/>
  <c r="M23" i="1"/>
  <c r="K24" i="1"/>
  <c r="L24" i="1"/>
  <c r="M24" i="1"/>
  <c r="K25" i="1"/>
  <c r="L25" i="1"/>
  <c r="M25" i="1"/>
  <c r="K26" i="1"/>
  <c r="L26" i="1"/>
  <c r="M26" i="1"/>
  <c r="K27" i="1"/>
  <c r="L27" i="1"/>
  <c r="M27" i="1"/>
  <c r="K28" i="1"/>
  <c r="L28" i="1"/>
  <c r="M28" i="1"/>
  <c r="K30" i="1"/>
  <c r="L30" i="1"/>
  <c r="M30" i="1"/>
  <c r="K31" i="1"/>
  <c r="L31" i="1"/>
  <c r="M31" i="1"/>
  <c r="K32" i="1"/>
  <c r="L32" i="1"/>
  <c r="M32" i="1"/>
  <c r="K33" i="1"/>
  <c r="L33" i="1"/>
  <c r="M33" i="1"/>
  <c r="K34" i="1"/>
  <c r="L34" i="1"/>
  <c r="M34" i="1"/>
  <c r="K35" i="1"/>
  <c r="L35" i="1"/>
  <c r="M35" i="1"/>
  <c r="K36" i="1"/>
  <c r="L36" i="1"/>
  <c r="M36" i="1"/>
  <c r="K37" i="1"/>
  <c r="L37" i="1"/>
  <c r="M37" i="1"/>
  <c r="K38" i="1"/>
  <c r="L38" i="1"/>
  <c r="M38" i="1"/>
  <c r="K39" i="1"/>
  <c r="L39" i="1"/>
  <c r="M39" i="1"/>
  <c r="K40" i="1"/>
  <c r="L40" i="1"/>
  <c r="M40" i="1"/>
  <c r="K41" i="1"/>
  <c r="L41" i="1"/>
  <c r="M41" i="1"/>
  <c r="K42" i="1"/>
  <c r="L42" i="1"/>
  <c r="M42" i="1"/>
  <c r="K43" i="1"/>
  <c r="L43" i="1"/>
  <c r="M43" i="1"/>
  <c r="K44" i="1"/>
  <c r="L44" i="1"/>
  <c r="M44" i="1"/>
  <c r="K45" i="1"/>
  <c r="L45" i="1"/>
  <c r="M45" i="1"/>
  <c r="K46" i="1"/>
  <c r="L46" i="1"/>
  <c r="M46" i="1"/>
  <c r="K47" i="1"/>
  <c r="L47" i="1"/>
  <c r="M47" i="1"/>
  <c r="K48" i="1"/>
  <c r="L48" i="1"/>
  <c r="M48" i="1"/>
  <c r="K49" i="1"/>
  <c r="L49" i="1"/>
  <c r="M49" i="1"/>
  <c r="K50" i="1"/>
  <c r="L50" i="1"/>
  <c r="M50" i="1"/>
  <c r="K51" i="1"/>
  <c r="L51" i="1"/>
  <c r="M51" i="1"/>
  <c r="K52" i="1"/>
  <c r="L52" i="1"/>
  <c r="M52" i="1"/>
  <c r="K53" i="1"/>
  <c r="L53" i="1"/>
  <c r="M53" i="1"/>
  <c r="K54" i="1"/>
  <c r="L54" i="1"/>
  <c r="M54" i="1"/>
  <c r="K55" i="1"/>
  <c r="L55" i="1"/>
  <c r="M55" i="1"/>
  <c r="K56" i="1"/>
  <c r="L56" i="1"/>
  <c r="M56" i="1"/>
  <c r="K57" i="1"/>
  <c r="L57" i="1"/>
  <c r="M57" i="1"/>
  <c r="K58" i="1"/>
  <c r="L58" i="1"/>
  <c r="M58" i="1"/>
  <c r="K59" i="1"/>
  <c r="L59" i="1"/>
  <c r="M59" i="1"/>
  <c r="K60" i="1"/>
  <c r="L60" i="1"/>
  <c r="M60" i="1"/>
  <c r="K61" i="1"/>
  <c r="L61" i="1"/>
  <c r="M61" i="1"/>
  <c r="K62" i="1"/>
  <c r="L62" i="1"/>
  <c r="M62" i="1"/>
  <c r="K63" i="1"/>
  <c r="L63" i="1"/>
  <c r="M63" i="1"/>
  <c r="K64" i="1"/>
  <c r="L64" i="1"/>
  <c r="M64" i="1"/>
  <c r="K65" i="1"/>
  <c r="L65" i="1"/>
  <c r="M65" i="1"/>
  <c r="K5" i="1"/>
  <c r="L5" i="1"/>
  <c r="M5" i="1"/>
  <c r="K6" i="1"/>
  <c r="L6" i="1"/>
  <c r="M6" i="1"/>
  <c r="K7" i="1"/>
  <c r="L7" i="1"/>
  <c r="M7" i="1"/>
  <c r="K8" i="1"/>
  <c r="L8" i="1"/>
  <c r="M8" i="1"/>
  <c r="K9" i="1"/>
  <c r="L9" i="1"/>
  <c r="M9" i="1"/>
  <c r="K10" i="1"/>
  <c r="L10" i="1"/>
  <c r="M10" i="1"/>
  <c r="K11" i="1"/>
  <c r="L11" i="1"/>
  <c r="M11" i="1"/>
  <c r="K12" i="1"/>
  <c r="L12" i="1"/>
  <c r="M12" i="1"/>
  <c r="K13" i="1"/>
  <c r="L13" i="1"/>
  <c r="M13" i="1"/>
  <c r="K14" i="1"/>
  <c r="L14" i="1"/>
  <c r="M14" i="1"/>
  <c r="K15" i="1"/>
  <c r="L15" i="1"/>
  <c r="M15" i="1"/>
  <c r="K16" i="1"/>
  <c r="L16" i="1"/>
  <c r="M16" i="1"/>
  <c r="K17" i="1"/>
  <c r="L17" i="1"/>
  <c r="M17" i="1"/>
  <c r="M4" i="1"/>
  <c r="L4" i="1"/>
  <c r="K4" i="1"/>
</calcChain>
</file>

<file path=xl/comments1.xml><?xml version="1.0" encoding="utf-8"?>
<comments xmlns="http://schemas.openxmlformats.org/spreadsheetml/2006/main">
  <authors>
    <author>Marlene Hahn</author>
  </authors>
  <commentList>
    <comment ref="BV1" authorId="0" shapeId="0">
      <text>
        <r>
          <rPr>
            <b/>
            <sz val="11"/>
            <color rgb="FFFA7D00"/>
            <rFont val="Calibri"/>
            <family val="2"/>
            <scheme val="minor"/>
          </rPr>
          <t>Marlene Hahn:</t>
        </r>
        <r>
          <rPr>
            <b/>
            <sz val="11"/>
            <color rgb="FF3F3F3F"/>
            <rFont val="Calibri"/>
            <family val="2"/>
            <scheme val="minor"/>
          </rPr>
          <t xml:space="preserve">
Marlene Hahn: The following columns contain information for georeferencing specimens.
This will contain lats and longs for collected for wild collected specimens, lats and longs for original source of arb/garden collected specimens, and geo referenced coordinates for specimens without gps information.  When adding to these columns, please list how coordinates were acquired. (georeference source).  Don't use GPS coordinates of location of garden location for example.....</t>
        </r>
      </text>
    </comment>
  </commentList>
</comments>
</file>

<file path=xl/sharedStrings.xml><?xml version="1.0" encoding="utf-8"?>
<sst xmlns="http://schemas.openxmlformats.org/spreadsheetml/2006/main" count="3780" uniqueCount="1234">
  <si>
    <t>Marco C. Simeone</t>
  </si>
  <si>
    <t>Sir Harold Hillier Gardens</t>
  </si>
  <si>
    <t>Jean Stephan</t>
  </si>
  <si>
    <t>Lebanon</t>
  </si>
  <si>
    <t>Zhana Ekhvaia</t>
  </si>
  <si>
    <t>Georgia</t>
  </si>
  <si>
    <t>Fazia Krouchi</t>
  </si>
  <si>
    <t>Algeria</t>
  </si>
  <si>
    <t>Médéa</t>
  </si>
  <si>
    <t>Italy</t>
  </si>
  <si>
    <t>Spain</t>
  </si>
  <si>
    <t>Magda Bou-Dagher Kharrat</t>
  </si>
  <si>
    <t>TUS13-001, Tuscia university herbarium</t>
  </si>
  <si>
    <t>TUS13-002, Tuscia university herbarium</t>
  </si>
  <si>
    <t>TUS13-003, Tuscia university herbarium</t>
  </si>
  <si>
    <t>TUS13-004, Tuscia university herbarium</t>
  </si>
  <si>
    <t>Pakistan</t>
  </si>
  <si>
    <t>China</t>
  </si>
  <si>
    <t>Turkey</t>
  </si>
  <si>
    <t>Iran</t>
  </si>
  <si>
    <t>Portugal</t>
  </si>
  <si>
    <t>Albufeira</t>
  </si>
  <si>
    <t>Hungary</t>
  </si>
  <si>
    <t>TUS13-013, Tuscia university herbarium</t>
  </si>
  <si>
    <t>Species</t>
  </si>
  <si>
    <t>Origin</t>
  </si>
  <si>
    <t>Collector</t>
  </si>
  <si>
    <t>Khyber,  Swat Valley, Kalam</t>
  </si>
  <si>
    <t>Kabcot Valley adjacent to Llobek Village</t>
  </si>
  <si>
    <t>n.a.</t>
  </si>
  <si>
    <t>Yunnan, Dali-Lijiang, km 2253</t>
  </si>
  <si>
    <t>Yunnan, Guishan, Lunan</t>
  </si>
  <si>
    <t>Muğla, Marmaris</t>
  </si>
  <si>
    <t>Yunnan, Manwan-Jing Dong, summit of pass</t>
  </si>
  <si>
    <t>Badajoz, Higuera de Vargos</t>
  </si>
  <si>
    <t>Zitouna,  Ain Zena</t>
  </si>
  <si>
    <t>Māzandarān, Nushahr</t>
  </si>
  <si>
    <t>Ajara, Keda</t>
  </si>
  <si>
    <t>Yunnan, Yulong Shan</t>
  </si>
  <si>
    <t>Latium, Tuscania</t>
  </si>
  <si>
    <t>Latium, Valentano</t>
  </si>
  <si>
    <t>Zgharta, Ehden Nature reserve</t>
  </si>
  <si>
    <t>Akkar, Noura</t>
  </si>
  <si>
    <t>Trialeti, Ateni</t>
  </si>
  <si>
    <t>Médéa, Berrouaghia</t>
  </si>
  <si>
    <t>Apulia, Bari</t>
  </si>
  <si>
    <t>Danniyeh, Mrebbine</t>
  </si>
  <si>
    <t>Source material</t>
  </si>
  <si>
    <t>Wild</t>
  </si>
  <si>
    <t>Voucher</t>
  </si>
  <si>
    <t>1995,121 - Living collection</t>
  </si>
  <si>
    <t>1999,0004 - Living collection</t>
  </si>
  <si>
    <t>1976,087 - Living collection</t>
  </si>
  <si>
    <t>1998,038 - Living collection</t>
  </si>
  <si>
    <t>1998,037 - Living collection</t>
  </si>
  <si>
    <t>1999,038 - Living collection</t>
  </si>
  <si>
    <t>2001,066 - Living collection</t>
  </si>
  <si>
    <t>1998,039 - Living collection</t>
  </si>
  <si>
    <t>1981,169 - Living collection</t>
  </si>
  <si>
    <t>1977,224 - Living collection</t>
  </si>
  <si>
    <t>1977,448 - Living collection</t>
  </si>
  <si>
    <t>1994,117 - Living collection</t>
  </si>
  <si>
    <t>1977,541 - Living collection</t>
  </si>
  <si>
    <t>2003,081 - Living collection</t>
  </si>
  <si>
    <t>2006,028 - Living collection</t>
  </si>
  <si>
    <t>2003,0809 - Living collection</t>
  </si>
  <si>
    <t>TUS-1-2_JS, unmounted</t>
  </si>
  <si>
    <t>TUS-4-1_JS, unmounted</t>
  </si>
  <si>
    <t>TUS-4-2_JS, unmounted</t>
  </si>
  <si>
    <t>TUS-MC16_JE, unmounted</t>
  </si>
  <si>
    <t>TUS13-016, unmounted</t>
  </si>
  <si>
    <t>TUS13-010, unmounted</t>
  </si>
  <si>
    <t>TUS13-009, unmounted</t>
  </si>
  <si>
    <t>Japan</t>
  </si>
  <si>
    <t>1981,2233 - Living collection</t>
  </si>
  <si>
    <t>1976,1063 - Living collection</t>
  </si>
  <si>
    <t>Site</t>
  </si>
  <si>
    <t>Michael Avishai</t>
  </si>
  <si>
    <t>Israel</t>
  </si>
  <si>
    <t>Andrew Hipp</t>
  </si>
  <si>
    <t>Morton Arboretum</t>
  </si>
  <si>
    <t>Cyprus</t>
  </si>
  <si>
    <t>Samsun, Havsa village</t>
  </si>
  <si>
    <t>Jerusalem Botanical garden</t>
  </si>
  <si>
    <t>840660 - Living collection</t>
  </si>
  <si>
    <t>770582 - Living Collection</t>
  </si>
  <si>
    <t>Mount Hermon</t>
  </si>
  <si>
    <t>650031 - Living collection</t>
  </si>
  <si>
    <t>Greece</t>
  </si>
  <si>
    <t>Crete</t>
  </si>
  <si>
    <t>712079 - Living collection</t>
  </si>
  <si>
    <t xml:space="preserve">Israel </t>
  </si>
  <si>
    <t>Eastern Galilee</t>
  </si>
  <si>
    <t>Gansu</t>
  </si>
  <si>
    <t>Starhill Forest Arboretum</t>
  </si>
  <si>
    <t>Mt. Troodos, Makrya Kontarya</t>
  </si>
  <si>
    <t>670226 - Living collection</t>
  </si>
  <si>
    <t>Baneh</t>
  </si>
  <si>
    <t>Pulumur</t>
  </si>
  <si>
    <t>Ramoth Hashavim Village</t>
  </si>
  <si>
    <t>IL−MOR−MH230 - Living collection</t>
  </si>
  <si>
    <t>IL−MOR−MH209 - Living collection</t>
  </si>
  <si>
    <t>IL−SH−176 - Living collection</t>
  </si>
  <si>
    <t>TUS002-Avish05-it, unmounted</t>
  </si>
  <si>
    <t>TUS002-Avish07-it, uunmounted</t>
  </si>
  <si>
    <t>TUS001-Avish02-ce, unmounted</t>
  </si>
  <si>
    <t>TUS001-Avish03-ce, unmounted</t>
  </si>
  <si>
    <t>TUS001-Avish01-ce, unmounted</t>
  </si>
  <si>
    <t>Isparta, Kasnak Forest</t>
  </si>
  <si>
    <t>IL-MOR-MH206</t>
  </si>
  <si>
    <t>Javier Lopez Tirado</t>
  </si>
  <si>
    <t>Andalusia, Jaen</t>
  </si>
  <si>
    <t>TUS13-015, unmounted</t>
  </si>
  <si>
    <t>TUS13-012, unmounted</t>
  </si>
  <si>
    <t>Andalusia, Cordoba</t>
  </si>
  <si>
    <t>Alentejo, Pnte de Sor</t>
  </si>
  <si>
    <t>2000,044 - Living collection</t>
  </si>
  <si>
    <t>2002,078 - Living collection</t>
  </si>
  <si>
    <t>Str. Bagni, Viterbo</t>
  </si>
  <si>
    <t>TUS13-005, unmounted</t>
  </si>
  <si>
    <t>TUS13-007, unmounted</t>
  </si>
  <si>
    <t>Monte Rufeno, Acquapendente</t>
  </si>
  <si>
    <t>1982,0337 - Living collection</t>
  </si>
  <si>
    <t>DM18</t>
  </si>
  <si>
    <t>DM47</t>
  </si>
  <si>
    <t>DM56</t>
  </si>
  <si>
    <t>DM20</t>
  </si>
  <si>
    <t>DM68</t>
  </si>
  <si>
    <t>Cerris</t>
  </si>
  <si>
    <t>Hainan, Baisha</t>
  </si>
  <si>
    <t>Min Deng</t>
  </si>
  <si>
    <t>USA</t>
  </si>
  <si>
    <t>California</t>
  </si>
  <si>
    <t>Paul Manos</t>
  </si>
  <si>
    <t>Illinois, Gallatin</t>
  </si>
  <si>
    <t>Miraflores de la Sierra</t>
  </si>
  <si>
    <t>UC Davis Arboretum</t>
  </si>
  <si>
    <t>IL-SH-119 - Living collection</t>
  </si>
  <si>
    <t>CA-DAV-MH52 - Living collection</t>
  </si>
  <si>
    <t>Quercoideae</t>
  </si>
  <si>
    <t>Sect. Ilex</t>
  </si>
  <si>
    <t>Sect. Cyclobalanopsis</t>
  </si>
  <si>
    <t>Subgenus</t>
  </si>
  <si>
    <t>Quercus</t>
  </si>
  <si>
    <t>/</t>
  </si>
  <si>
    <r>
      <rPr>
        <i/>
        <sz val="11"/>
        <color theme="1"/>
        <rFont val="Calibri"/>
        <family val="2"/>
        <scheme val="minor"/>
      </rPr>
      <t>Quercus suber</t>
    </r>
    <r>
      <rPr>
        <sz val="11"/>
        <color theme="1"/>
        <rFont val="Calibri"/>
        <family val="2"/>
        <scheme val="minor"/>
      </rPr>
      <t xml:space="preserve"> L.</t>
    </r>
  </si>
  <si>
    <r>
      <rPr>
        <i/>
        <sz val="11"/>
        <color theme="1"/>
        <rFont val="Calibri"/>
        <family val="2"/>
        <scheme val="minor"/>
      </rPr>
      <t>Quercus acutissima</t>
    </r>
    <r>
      <rPr>
        <sz val="11"/>
        <color theme="1"/>
        <rFont val="Calibri"/>
        <family val="2"/>
        <scheme val="minor"/>
      </rPr>
      <t xml:space="preserve"> Carruth.</t>
    </r>
  </si>
  <si>
    <r>
      <rPr>
        <i/>
        <sz val="11"/>
        <color theme="1"/>
        <rFont val="Calibri"/>
        <family val="2"/>
        <scheme val="minor"/>
      </rPr>
      <t>Quercus afares</t>
    </r>
    <r>
      <rPr>
        <sz val="11"/>
        <color theme="1"/>
        <rFont val="Calibri"/>
        <family val="2"/>
        <scheme val="minor"/>
      </rPr>
      <t xml:space="preserve"> Pomel</t>
    </r>
  </si>
  <si>
    <r>
      <rPr>
        <i/>
        <sz val="11"/>
        <color theme="1"/>
        <rFont val="Calibri"/>
        <family val="2"/>
        <scheme val="minor"/>
      </rPr>
      <t>Quercus alnifolia</t>
    </r>
    <r>
      <rPr>
        <sz val="11"/>
        <color theme="1"/>
        <rFont val="Calibri"/>
        <family val="2"/>
        <scheme val="minor"/>
      </rPr>
      <t xml:space="preserve"> Poech</t>
    </r>
  </si>
  <si>
    <r>
      <rPr>
        <i/>
        <sz val="11"/>
        <color theme="1"/>
        <rFont val="Calibri"/>
        <family val="2"/>
        <scheme val="minor"/>
      </rPr>
      <t>Quercus aucheri</t>
    </r>
    <r>
      <rPr>
        <sz val="11"/>
        <color theme="1"/>
        <rFont val="Calibri"/>
        <family val="2"/>
        <scheme val="minor"/>
      </rPr>
      <t xml:space="preserve"> Jaub. &amp; Spach</t>
    </r>
  </si>
  <si>
    <r>
      <rPr>
        <i/>
        <sz val="11"/>
        <color theme="1"/>
        <rFont val="Calibri"/>
        <family val="2"/>
        <scheme val="minor"/>
      </rPr>
      <t>Quercus baloot</t>
    </r>
    <r>
      <rPr>
        <sz val="11"/>
        <color theme="1"/>
        <rFont val="Calibri"/>
        <family val="2"/>
        <scheme val="minor"/>
      </rPr>
      <t xml:space="preserve"> Griff.</t>
    </r>
  </si>
  <si>
    <r>
      <rPr>
        <i/>
        <sz val="11"/>
        <color theme="1"/>
        <rFont val="Calibri"/>
        <family val="2"/>
        <scheme val="minor"/>
      </rPr>
      <t>Quercus baronii</t>
    </r>
    <r>
      <rPr>
        <sz val="11"/>
        <color theme="1"/>
        <rFont val="Calibri"/>
        <family val="2"/>
        <scheme val="minor"/>
      </rPr>
      <t xml:space="preserve"> Skan</t>
    </r>
  </si>
  <si>
    <r>
      <rPr>
        <i/>
        <sz val="11"/>
        <color theme="1"/>
        <rFont val="Calibri"/>
        <family val="2"/>
        <scheme val="minor"/>
      </rPr>
      <t>Quercus blackei</t>
    </r>
    <r>
      <rPr>
        <sz val="11"/>
        <color theme="1"/>
        <rFont val="Calibri"/>
        <family val="2"/>
        <scheme val="minor"/>
      </rPr>
      <t xml:space="preserve"> Skan</t>
    </r>
  </si>
  <si>
    <r>
      <rPr>
        <i/>
        <sz val="11"/>
        <color theme="1"/>
        <rFont val="Calibri"/>
        <family val="2"/>
        <scheme val="minor"/>
      </rPr>
      <t>Quercus boissieri</t>
    </r>
    <r>
      <rPr>
        <sz val="11"/>
        <color theme="1"/>
        <rFont val="Calibri"/>
        <family val="2"/>
        <scheme val="minor"/>
      </rPr>
      <t xml:space="preserve"> Reut.</t>
    </r>
  </si>
  <si>
    <r>
      <rPr>
        <i/>
        <sz val="11"/>
        <color theme="1"/>
        <rFont val="Calibri"/>
        <family val="2"/>
        <scheme val="minor"/>
      </rPr>
      <t>Quercus brantii</t>
    </r>
    <r>
      <rPr>
        <sz val="11"/>
        <color theme="1"/>
        <rFont val="Calibri"/>
        <family val="2"/>
        <scheme val="minor"/>
      </rPr>
      <t xml:space="preserve"> Lindl.</t>
    </r>
  </si>
  <si>
    <t>Quercus calliprinos Webb</t>
  </si>
  <si>
    <r>
      <rPr>
        <i/>
        <sz val="11"/>
        <color theme="1"/>
        <rFont val="Calibri"/>
        <family val="2"/>
        <scheme val="minor"/>
      </rPr>
      <t>Quercus castaneifolia</t>
    </r>
    <r>
      <rPr>
        <sz val="11"/>
        <color theme="1"/>
        <rFont val="Calibri"/>
        <family val="2"/>
        <scheme val="minor"/>
      </rPr>
      <t xml:space="preserve"> C.A.Mey.</t>
    </r>
  </si>
  <si>
    <r>
      <rPr>
        <i/>
        <sz val="11"/>
        <color theme="1"/>
        <rFont val="Calibri"/>
        <family val="2"/>
        <scheme val="minor"/>
      </rPr>
      <t>Quercus cerris</t>
    </r>
    <r>
      <rPr>
        <sz val="11"/>
        <color theme="1"/>
        <rFont val="Calibri"/>
        <family val="2"/>
        <scheme val="minor"/>
      </rPr>
      <t xml:space="preserve"> L.</t>
    </r>
  </si>
  <si>
    <r>
      <rPr>
        <i/>
        <sz val="11"/>
        <color theme="1"/>
        <rFont val="Calibri"/>
        <family val="2"/>
        <scheme val="minor"/>
      </rPr>
      <t>Quercus championii</t>
    </r>
    <r>
      <rPr>
        <sz val="11"/>
        <color theme="1"/>
        <rFont val="Calibri"/>
        <family val="2"/>
        <scheme val="minor"/>
      </rPr>
      <t xml:space="preserve"> Benth.</t>
    </r>
  </si>
  <si>
    <r>
      <rPr>
        <i/>
        <sz val="11"/>
        <color theme="1"/>
        <rFont val="Calibri"/>
        <family val="2"/>
        <scheme val="minor"/>
      </rPr>
      <t>Quercus chenii</t>
    </r>
    <r>
      <rPr>
        <sz val="11"/>
        <color theme="1"/>
        <rFont val="Calibri"/>
        <family val="2"/>
        <scheme val="minor"/>
      </rPr>
      <t xml:space="preserve"> Nakai</t>
    </r>
  </si>
  <si>
    <r>
      <rPr>
        <i/>
        <sz val="11"/>
        <color theme="1"/>
        <rFont val="Calibri"/>
        <family val="2"/>
        <scheme val="minor"/>
      </rPr>
      <t>Quercus coccifera</t>
    </r>
    <r>
      <rPr>
        <sz val="11"/>
        <color theme="1"/>
        <rFont val="Calibri"/>
        <family val="2"/>
        <scheme val="minor"/>
      </rPr>
      <t xml:space="preserve"> L.</t>
    </r>
  </si>
  <si>
    <r>
      <rPr>
        <i/>
        <sz val="11"/>
        <color theme="1"/>
        <rFont val="Calibri"/>
        <family val="2"/>
        <scheme val="minor"/>
      </rPr>
      <t>Quercus coccinea</t>
    </r>
    <r>
      <rPr>
        <sz val="11"/>
        <color theme="1"/>
        <rFont val="Calibri"/>
        <family val="2"/>
        <scheme val="minor"/>
      </rPr>
      <t xml:space="preserve"> Münchh.</t>
    </r>
  </si>
  <si>
    <r>
      <rPr>
        <i/>
        <sz val="11"/>
        <color theme="1"/>
        <rFont val="Calibri"/>
        <family val="2"/>
        <scheme val="minor"/>
      </rPr>
      <t>Quercus crenata</t>
    </r>
    <r>
      <rPr>
        <sz val="11"/>
        <color theme="1"/>
        <rFont val="Calibri"/>
        <family val="2"/>
        <scheme val="minor"/>
      </rPr>
      <t xml:space="preserve"> Lam.</t>
    </r>
  </si>
  <si>
    <r>
      <rPr>
        <i/>
        <sz val="11"/>
        <color theme="1"/>
        <rFont val="Calibri"/>
        <family val="2"/>
        <scheme val="minor"/>
      </rPr>
      <t>Quercus crenata</t>
    </r>
    <r>
      <rPr>
        <sz val="11"/>
        <color theme="1"/>
        <rFont val="Calibri"/>
        <family val="2"/>
        <scheme val="minor"/>
      </rPr>
      <t xml:space="preserve"> Lam. cv. </t>
    </r>
    <r>
      <rPr>
        <i/>
        <sz val="11"/>
        <color theme="1"/>
        <rFont val="Calibri"/>
        <family val="2"/>
        <scheme val="minor"/>
      </rPr>
      <t>Lucombeana</t>
    </r>
  </si>
  <si>
    <r>
      <rPr>
        <i/>
        <sz val="11"/>
        <color theme="1"/>
        <rFont val="Calibri"/>
        <family val="2"/>
        <scheme val="minor"/>
      </rPr>
      <t>Quercus dolicholepis</t>
    </r>
    <r>
      <rPr>
        <sz val="11"/>
        <color theme="1"/>
        <rFont val="Calibri"/>
        <family val="2"/>
        <scheme val="minor"/>
      </rPr>
      <t xml:space="preserve"> A.Camus</t>
    </r>
  </si>
  <si>
    <r>
      <rPr>
        <i/>
        <sz val="11"/>
        <color theme="1"/>
        <rFont val="Calibri"/>
        <family val="2"/>
        <scheme val="minor"/>
      </rPr>
      <t>Quercus faginea</t>
    </r>
    <r>
      <rPr>
        <sz val="11"/>
        <color theme="1"/>
        <rFont val="Calibri"/>
        <family val="2"/>
        <scheme val="minor"/>
      </rPr>
      <t xml:space="preserve"> Lam.</t>
    </r>
  </si>
  <si>
    <r>
      <rPr>
        <i/>
        <sz val="11"/>
        <color theme="1"/>
        <rFont val="Calibri"/>
        <family val="2"/>
        <scheme val="minor"/>
      </rPr>
      <t>Quercus floribunda</t>
    </r>
    <r>
      <rPr>
        <sz val="11"/>
        <color theme="1"/>
        <rFont val="Calibri"/>
        <family val="2"/>
        <scheme val="minor"/>
      </rPr>
      <t xml:space="preserve"> Wall.</t>
    </r>
  </si>
  <si>
    <r>
      <rPr>
        <i/>
        <sz val="11"/>
        <color theme="1"/>
        <rFont val="Calibri"/>
        <family val="2"/>
        <scheme val="minor"/>
      </rPr>
      <t>Quercus frainetto</t>
    </r>
    <r>
      <rPr>
        <sz val="11"/>
        <color theme="1"/>
        <rFont val="Calibri"/>
        <family val="2"/>
        <scheme val="minor"/>
      </rPr>
      <t xml:space="preserve"> Ten.</t>
    </r>
  </si>
  <si>
    <r>
      <rPr>
        <i/>
        <sz val="11"/>
        <color theme="1"/>
        <rFont val="Calibri"/>
        <family val="2"/>
        <scheme val="minor"/>
      </rPr>
      <t>Quercus gilva</t>
    </r>
    <r>
      <rPr>
        <sz val="11"/>
        <color theme="1"/>
        <rFont val="Calibri"/>
        <family val="2"/>
        <scheme val="minor"/>
      </rPr>
      <t xml:space="preserve"> Blume</t>
    </r>
  </si>
  <si>
    <r>
      <rPr>
        <i/>
        <sz val="11"/>
        <color theme="1"/>
        <rFont val="Calibri"/>
        <family val="2"/>
        <scheme val="minor"/>
      </rPr>
      <t>Quercus guyavifolia</t>
    </r>
    <r>
      <rPr>
        <sz val="11"/>
        <color theme="1"/>
        <rFont val="Calibri"/>
        <family val="2"/>
        <scheme val="minor"/>
      </rPr>
      <t xml:space="preserve"> H.Lév.</t>
    </r>
  </si>
  <si>
    <r>
      <rPr>
        <i/>
        <sz val="11"/>
        <color theme="1"/>
        <rFont val="Calibri"/>
        <family val="2"/>
        <scheme val="minor"/>
      </rPr>
      <t>Quercus ilex</t>
    </r>
    <r>
      <rPr>
        <sz val="11"/>
        <color theme="1"/>
        <rFont val="Calibri"/>
        <family val="2"/>
        <scheme val="minor"/>
      </rPr>
      <t xml:space="preserve"> L.</t>
    </r>
  </si>
  <si>
    <r>
      <rPr>
        <i/>
        <sz val="11"/>
        <color theme="1"/>
        <rFont val="Calibri"/>
        <family val="2"/>
        <scheme val="minor"/>
      </rPr>
      <t>Quercus ilex</t>
    </r>
    <r>
      <rPr>
        <sz val="11"/>
        <color theme="1"/>
        <rFont val="Calibri"/>
        <family val="2"/>
        <scheme val="minor"/>
      </rPr>
      <t xml:space="preserve"> L. (subsp.</t>
    </r>
    <r>
      <rPr>
        <i/>
        <sz val="11"/>
        <color theme="1"/>
        <rFont val="Calibri"/>
        <family val="2"/>
        <scheme val="minor"/>
      </rPr>
      <t xml:space="preserve"> rotundifolia</t>
    </r>
    <r>
      <rPr>
        <sz val="11"/>
        <color theme="1"/>
        <rFont val="Calibri"/>
        <family val="2"/>
        <scheme val="minor"/>
      </rPr>
      <t>)</t>
    </r>
  </si>
  <si>
    <r>
      <rPr>
        <i/>
        <sz val="11"/>
        <color theme="1"/>
        <rFont val="Calibri"/>
        <family val="2"/>
        <scheme val="minor"/>
      </rPr>
      <t>Quercus infectoria</t>
    </r>
    <r>
      <rPr>
        <sz val="11"/>
        <color theme="1"/>
        <rFont val="Calibri"/>
        <family val="2"/>
        <scheme val="minor"/>
      </rPr>
      <t xml:space="preserve"> Olivier</t>
    </r>
  </si>
  <si>
    <r>
      <rPr>
        <i/>
        <sz val="11"/>
        <color theme="1"/>
        <rFont val="Calibri"/>
        <family val="2"/>
        <scheme val="minor"/>
      </rPr>
      <t>Quercus ithaburensis</t>
    </r>
    <r>
      <rPr>
        <sz val="11"/>
        <color theme="1"/>
        <rFont val="Calibri"/>
        <family val="2"/>
        <scheme val="minor"/>
      </rPr>
      <t xml:space="preserve"> Decne.</t>
    </r>
  </si>
  <si>
    <r>
      <rPr>
        <i/>
        <sz val="11"/>
        <color theme="1"/>
        <rFont val="Calibri"/>
        <family val="2"/>
        <scheme val="minor"/>
      </rPr>
      <t>Quercus lamellosa</t>
    </r>
    <r>
      <rPr>
        <sz val="11"/>
        <color theme="1"/>
        <rFont val="Calibri"/>
        <family val="2"/>
        <scheme val="minor"/>
      </rPr>
      <t xml:space="preserve"> Sm.</t>
    </r>
  </si>
  <si>
    <r>
      <rPr>
        <i/>
        <sz val="11"/>
        <color theme="1"/>
        <rFont val="Calibri"/>
        <family val="2"/>
        <scheme val="minor"/>
      </rPr>
      <t>Quercus libani</t>
    </r>
    <r>
      <rPr>
        <sz val="11"/>
        <color theme="1"/>
        <rFont val="Calibri"/>
        <family val="2"/>
        <scheme val="minor"/>
      </rPr>
      <t xml:space="preserve"> Olivier</t>
    </r>
  </si>
  <si>
    <r>
      <rPr>
        <i/>
        <sz val="11"/>
        <color theme="1"/>
        <rFont val="Calibri"/>
        <family val="2"/>
        <scheme val="minor"/>
      </rPr>
      <t>Quercus look</t>
    </r>
    <r>
      <rPr>
        <sz val="11"/>
        <color theme="1"/>
        <rFont val="Calibri"/>
        <family val="2"/>
        <scheme val="minor"/>
      </rPr>
      <t xml:space="preserve"> Kotschy</t>
    </r>
  </si>
  <si>
    <r>
      <rPr>
        <i/>
        <sz val="11"/>
        <color theme="1"/>
        <rFont val="Calibri"/>
        <family val="2"/>
        <scheme val="minor"/>
      </rPr>
      <t>Quercus lusitanica</t>
    </r>
    <r>
      <rPr>
        <sz val="11"/>
        <color theme="1"/>
        <rFont val="Calibri"/>
        <family val="2"/>
        <scheme val="minor"/>
      </rPr>
      <t xml:space="preserve"> Lam.</t>
    </r>
  </si>
  <si>
    <r>
      <rPr>
        <i/>
        <sz val="11"/>
        <color theme="1"/>
        <rFont val="Calibri"/>
        <family val="2"/>
        <scheme val="minor"/>
      </rPr>
      <t>Quercus macranthera</t>
    </r>
    <r>
      <rPr>
        <sz val="11"/>
        <color theme="1"/>
        <rFont val="Calibri"/>
        <family val="2"/>
        <scheme val="minor"/>
      </rPr>
      <t xml:space="preserve"> Fisch. &amp; C.A.Mey ex Hohen.</t>
    </r>
  </si>
  <si>
    <r>
      <rPr>
        <i/>
        <sz val="11"/>
        <color theme="1"/>
        <rFont val="Calibri"/>
        <family val="2"/>
        <scheme val="minor"/>
      </rPr>
      <t>Quercus macrolepis</t>
    </r>
    <r>
      <rPr>
        <sz val="11"/>
        <color theme="1"/>
        <rFont val="Calibri"/>
        <family val="2"/>
        <scheme val="minor"/>
      </rPr>
      <t xml:space="preserve"> Kotschy</t>
    </r>
  </si>
  <si>
    <r>
      <rPr>
        <i/>
        <sz val="11"/>
        <color theme="1"/>
        <rFont val="Calibri"/>
        <family val="2"/>
        <scheme val="minor"/>
      </rPr>
      <t>Quercus monimotricha</t>
    </r>
    <r>
      <rPr>
        <sz val="11"/>
        <color theme="1"/>
        <rFont val="Calibri"/>
        <family val="2"/>
        <scheme val="minor"/>
      </rPr>
      <t xml:space="preserve"> Hand.-Mazz.</t>
    </r>
  </si>
  <si>
    <r>
      <rPr>
        <i/>
        <sz val="11"/>
        <color theme="1"/>
        <rFont val="Calibri"/>
        <family val="2"/>
        <scheme val="minor"/>
      </rPr>
      <t>Quercus petraea</t>
    </r>
    <r>
      <rPr>
        <sz val="11"/>
        <color theme="1"/>
        <rFont val="Calibri"/>
        <family val="2"/>
        <scheme val="minor"/>
      </rPr>
      <t xml:space="preserve"> (Matt.) Liebl.</t>
    </r>
  </si>
  <si>
    <r>
      <rPr>
        <i/>
        <sz val="11"/>
        <color theme="1"/>
        <rFont val="Calibri"/>
        <family val="2"/>
        <scheme val="minor"/>
      </rPr>
      <t>Quercus phillyreoides</t>
    </r>
    <r>
      <rPr>
        <sz val="11"/>
        <color theme="1"/>
        <rFont val="Calibri"/>
        <family val="2"/>
        <scheme val="minor"/>
      </rPr>
      <t xml:space="preserve"> A.Gray [A.Camus]</t>
    </r>
  </si>
  <si>
    <r>
      <rPr>
        <i/>
        <sz val="11"/>
        <color theme="1"/>
        <rFont val="Calibri"/>
        <family val="2"/>
        <scheme val="minor"/>
      </rPr>
      <t>Quercus pontica</t>
    </r>
    <r>
      <rPr>
        <sz val="11"/>
        <color theme="1"/>
        <rFont val="Calibri"/>
        <family val="2"/>
        <scheme val="minor"/>
      </rPr>
      <t xml:space="preserve"> K.Koch</t>
    </r>
  </si>
  <si>
    <r>
      <rPr>
        <i/>
        <sz val="11"/>
        <color theme="1"/>
        <rFont val="Calibri"/>
        <family val="2"/>
        <scheme val="minor"/>
      </rPr>
      <t>Quercus pubescens</t>
    </r>
    <r>
      <rPr>
        <sz val="11"/>
        <color theme="1"/>
        <rFont val="Calibri"/>
        <family val="2"/>
        <scheme val="minor"/>
      </rPr>
      <t xml:space="preserve"> Willd.</t>
    </r>
  </si>
  <si>
    <r>
      <rPr>
        <i/>
        <sz val="11"/>
        <color theme="1"/>
        <rFont val="Calibri"/>
        <family val="2"/>
        <scheme val="minor"/>
      </rPr>
      <t>Quercus robur</t>
    </r>
    <r>
      <rPr>
        <sz val="11"/>
        <color theme="1"/>
        <rFont val="Calibri"/>
        <family val="2"/>
        <scheme val="minor"/>
      </rPr>
      <t xml:space="preserve"> L.</t>
    </r>
  </si>
  <si>
    <r>
      <rPr>
        <i/>
        <sz val="11"/>
        <color theme="1"/>
        <rFont val="Calibri"/>
        <family val="2"/>
        <scheme val="minor"/>
      </rPr>
      <t>Quercus pyrenaica</t>
    </r>
    <r>
      <rPr>
        <sz val="11"/>
        <color theme="1"/>
        <rFont val="Calibri"/>
        <family val="2"/>
        <scheme val="minor"/>
      </rPr>
      <t xml:space="preserve"> Willd.</t>
    </r>
  </si>
  <si>
    <r>
      <rPr>
        <i/>
        <sz val="11"/>
        <color theme="1"/>
        <rFont val="Calibri"/>
        <family val="2"/>
        <scheme val="minor"/>
      </rPr>
      <t>Quercus semecarpifolia</t>
    </r>
    <r>
      <rPr>
        <sz val="11"/>
        <color theme="1"/>
        <rFont val="Calibri"/>
        <family val="2"/>
        <scheme val="minor"/>
      </rPr>
      <t xml:space="preserve"> Sm.</t>
    </r>
  </si>
  <si>
    <r>
      <rPr>
        <i/>
        <sz val="11"/>
        <color theme="1"/>
        <rFont val="Calibri"/>
        <family val="2"/>
        <scheme val="minor"/>
      </rPr>
      <t>Quercus variabilis</t>
    </r>
    <r>
      <rPr>
        <sz val="11"/>
        <color theme="1"/>
        <rFont val="Calibri"/>
        <family val="2"/>
        <scheme val="minor"/>
      </rPr>
      <t xml:space="preserve"> Blume</t>
    </r>
  </si>
  <si>
    <r>
      <rPr>
        <i/>
        <sz val="11"/>
        <color theme="1"/>
        <rFont val="Calibri"/>
        <family val="2"/>
        <scheme val="minor"/>
      </rPr>
      <t>Quercus vulcanica</t>
    </r>
    <r>
      <rPr>
        <sz val="11"/>
        <color theme="1"/>
        <rFont val="Calibri"/>
        <family val="2"/>
        <scheme val="minor"/>
      </rPr>
      <t xml:space="preserve"> Boiss. &amp; Heldr.</t>
    </r>
  </si>
  <si>
    <r>
      <rPr>
        <i/>
        <sz val="11"/>
        <color theme="1"/>
        <rFont val="Calibri"/>
        <family val="2"/>
        <scheme val="minor"/>
      </rPr>
      <t>Quercus trojana</t>
    </r>
    <r>
      <rPr>
        <sz val="11"/>
        <color theme="1"/>
        <rFont val="Calibri"/>
        <family val="2"/>
        <scheme val="minor"/>
      </rPr>
      <t xml:space="preserve"> Webb</t>
    </r>
  </si>
  <si>
    <r>
      <rPr>
        <i/>
        <sz val="11"/>
        <color theme="1"/>
        <rFont val="Calibri"/>
        <family val="2"/>
        <scheme val="minor"/>
      </rPr>
      <t>Quercus austrocochinchinensis</t>
    </r>
    <r>
      <rPr>
        <sz val="11"/>
        <color theme="1"/>
        <rFont val="Calibri"/>
        <family val="2"/>
        <scheme val="minor"/>
      </rPr>
      <t xml:space="preserve"> Hickel &amp; A.Camus</t>
    </r>
  </si>
  <si>
    <t>Yunnan, Yingjiang</t>
  </si>
  <si>
    <t>DM5</t>
  </si>
  <si>
    <t>Yunnan, Jinghong</t>
  </si>
  <si>
    <t>Zhejiang, Zhoushan</t>
  </si>
  <si>
    <t>Fujian, Fuzhou</t>
  </si>
  <si>
    <t>Tibet, Cuona</t>
  </si>
  <si>
    <r>
      <rPr>
        <i/>
        <sz val="11"/>
        <color theme="1"/>
        <rFont val="Calibri"/>
        <family val="2"/>
        <scheme val="minor"/>
      </rPr>
      <t>Notholithocarpus densiflorus</t>
    </r>
    <r>
      <rPr>
        <sz val="11"/>
        <color theme="1"/>
        <rFont val="Calibri"/>
        <family val="2"/>
        <scheme val="minor"/>
      </rPr>
      <t xml:space="preserve"> (Hook. &amp; Arn.) Manos, Cannon &amp; S.H.Oh</t>
    </r>
  </si>
  <si>
    <t>Label</t>
  </si>
  <si>
    <r>
      <rPr>
        <i/>
        <sz val="11"/>
        <color theme="1"/>
        <rFont val="Calibri"/>
        <family val="2"/>
        <scheme val="minor"/>
      </rPr>
      <t xml:space="preserve">Quercus </t>
    </r>
    <r>
      <rPr>
        <i/>
        <sz val="11"/>
        <rFont val="Calibri"/>
        <family val="2"/>
        <scheme val="minor"/>
      </rPr>
      <t>pseudosemecarpifolia</t>
    </r>
    <r>
      <rPr>
        <sz val="11"/>
        <rFont val="Calibri"/>
        <family val="2"/>
        <scheme val="minor"/>
      </rPr>
      <t xml:space="preserve"> </t>
    </r>
    <r>
      <rPr>
        <sz val="11"/>
        <color theme="1"/>
        <rFont val="Calibri"/>
        <family val="2"/>
        <scheme val="minor"/>
      </rPr>
      <t xml:space="preserve">A.Camus 
[= </t>
    </r>
    <r>
      <rPr>
        <i/>
        <sz val="11"/>
        <color theme="1"/>
        <rFont val="Calibri"/>
        <family val="2"/>
        <scheme val="minor"/>
      </rPr>
      <t>Q. rehderiana</t>
    </r>
    <r>
      <rPr>
        <sz val="11"/>
        <color theme="1"/>
        <rFont val="Calibri"/>
        <family val="2"/>
        <scheme val="minor"/>
      </rPr>
      <t xml:space="preserve"> Hand.-Mazz.]</t>
    </r>
  </si>
  <si>
    <t>Major Clade:Group*</t>
  </si>
  <si>
    <r>
      <t xml:space="preserve">Sect. </t>
    </r>
    <r>
      <rPr>
        <i/>
        <sz val="11"/>
        <color theme="1"/>
        <rFont val="Calibri"/>
        <family val="2"/>
        <scheme val="minor"/>
      </rPr>
      <t>Lobatae</t>
    </r>
  </si>
  <si>
    <r>
      <t xml:space="preserve">Sect. </t>
    </r>
    <r>
      <rPr>
        <i/>
        <sz val="11"/>
        <color theme="1"/>
        <rFont val="Calibri"/>
        <family val="2"/>
        <scheme val="minor"/>
      </rPr>
      <t>Cerris</t>
    </r>
    <r>
      <rPr>
        <sz val="11"/>
        <color theme="1"/>
        <rFont val="Calibri"/>
        <family val="2"/>
        <scheme val="minor"/>
      </rPr>
      <t>: East Asia</t>
    </r>
  </si>
  <si>
    <r>
      <t xml:space="preserve">Sect. </t>
    </r>
    <r>
      <rPr>
        <i/>
        <sz val="11"/>
        <color theme="1"/>
        <rFont val="Calibri"/>
        <family val="2"/>
        <scheme val="minor"/>
      </rPr>
      <t>Cerris</t>
    </r>
    <r>
      <rPr>
        <sz val="11"/>
        <color theme="1"/>
        <rFont val="Calibri"/>
        <family val="2"/>
        <scheme val="minor"/>
      </rPr>
      <t xml:space="preserve">: </t>
    </r>
    <r>
      <rPr>
        <i/>
        <sz val="11"/>
        <color theme="1"/>
        <rFont val="Calibri"/>
        <family val="2"/>
        <scheme val="minor"/>
      </rPr>
      <t xml:space="preserve">crenata-suber </t>
    </r>
    <r>
      <rPr>
        <sz val="11"/>
        <color theme="1"/>
        <rFont val="Calibri"/>
        <family val="2"/>
        <scheme val="minor"/>
      </rPr>
      <t>lineage</t>
    </r>
  </si>
  <si>
    <r>
      <t xml:space="preserve">Sect. </t>
    </r>
    <r>
      <rPr>
        <i/>
        <sz val="11"/>
        <color theme="1"/>
        <rFont val="Calibri"/>
        <family val="2"/>
        <scheme val="minor"/>
      </rPr>
      <t>Cerris</t>
    </r>
    <r>
      <rPr>
        <sz val="11"/>
        <color theme="1"/>
        <rFont val="Calibri"/>
        <family val="2"/>
        <scheme val="minor"/>
      </rPr>
      <t>: occidental lineage</t>
    </r>
  </si>
  <si>
    <r>
      <t xml:space="preserve">Sect. </t>
    </r>
    <r>
      <rPr>
        <i/>
        <sz val="11"/>
        <color theme="1"/>
        <rFont val="Calibri"/>
        <family val="2"/>
        <scheme val="minor"/>
      </rPr>
      <t>Cerris</t>
    </r>
    <r>
      <rPr>
        <sz val="11"/>
        <color theme="1"/>
        <rFont val="Calibri"/>
        <family val="2"/>
        <scheme val="minor"/>
      </rPr>
      <t>: Vallonea lineage</t>
    </r>
  </si>
  <si>
    <r>
      <t xml:space="preserve">Sect. </t>
    </r>
    <r>
      <rPr>
        <i/>
        <sz val="11"/>
        <color theme="1"/>
        <rFont val="Calibri"/>
        <family val="2"/>
        <scheme val="minor"/>
      </rPr>
      <t>Cerris</t>
    </r>
    <r>
      <rPr>
        <sz val="11"/>
        <color theme="1"/>
        <rFont val="Calibri"/>
        <family val="2"/>
        <scheme val="minor"/>
      </rPr>
      <t>: oriental lineage</t>
    </r>
  </si>
  <si>
    <r>
      <t>Sect.</t>
    </r>
    <r>
      <rPr>
        <i/>
        <sz val="11"/>
        <color theme="1"/>
        <rFont val="Calibri"/>
        <family val="2"/>
        <scheme val="minor"/>
      </rPr>
      <t xml:space="preserve"> Ponticae</t>
    </r>
  </si>
  <si>
    <r>
      <t xml:space="preserve">Sect. </t>
    </r>
    <r>
      <rPr>
        <i/>
        <sz val="11"/>
        <color theme="1"/>
        <rFont val="Calibri"/>
        <family val="2"/>
        <scheme val="minor"/>
      </rPr>
      <t>Quercus:</t>
    </r>
    <r>
      <rPr>
        <sz val="11"/>
        <color theme="1"/>
        <rFont val="Calibri"/>
        <family val="2"/>
        <scheme val="minor"/>
      </rPr>
      <t xml:space="preserve"> W. Eurasian clade</t>
    </r>
  </si>
  <si>
    <r>
      <t xml:space="preserve">Quercus </t>
    </r>
    <r>
      <rPr>
        <i/>
        <sz val="11"/>
        <color theme="1"/>
        <rFont val="Calibri"/>
        <family val="2"/>
        <scheme val="minor"/>
      </rPr>
      <t>canariensis</t>
    </r>
    <r>
      <rPr>
        <sz val="11"/>
        <color theme="1"/>
        <rFont val="Calibri"/>
        <family val="2"/>
        <scheme val="minor"/>
      </rPr>
      <t xml:space="preserve"> Willd.</t>
    </r>
  </si>
  <si>
    <r>
      <t xml:space="preserve">Sect. </t>
    </r>
    <r>
      <rPr>
        <i/>
        <sz val="11"/>
        <color theme="1"/>
        <rFont val="Calibri"/>
        <family val="2"/>
        <scheme val="minor"/>
      </rPr>
      <t>Ilex</t>
    </r>
    <r>
      <rPr>
        <sz val="11"/>
        <color theme="1"/>
        <rFont val="Calibri"/>
        <family val="2"/>
        <scheme val="minor"/>
      </rPr>
      <t>: Himalayan group</t>
    </r>
  </si>
  <si>
    <r>
      <t xml:space="preserve">Sect. </t>
    </r>
    <r>
      <rPr>
        <i/>
        <sz val="11"/>
        <color theme="1"/>
        <rFont val="Calibri"/>
        <family val="2"/>
        <scheme val="minor"/>
      </rPr>
      <t>Ilex</t>
    </r>
    <r>
      <rPr>
        <sz val="11"/>
        <color theme="1"/>
        <rFont val="Calibri"/>
        <family val="2"/>
        <scheme val="minor"/>
      </rPr>
      <t>: W.Eurasian clade</t>
    </r>
  </si>
  <si>
    <r>
      <t xml:space="preserve">Sect. </t>
    </r>
    <r>
      <rPr>
        <i/>
        <sz val="11"/>
        <color theme="1"/>
        <rFont val="Calibri"/>
        <family val="2"/>
        <scheme val="minor"/>
      </rPr>
      <t>Ilex</t>
    </r>
    <r>
      <rPr>
        <sz val="11"/>
        <color theme="1"/>
        <rFont val="Calibri"/>
        <family val="2"/>
        <scheme val="minor"/>
      </rPr>
      <t>: E. Asian group</t>
    </r>
  </si>
  <si>
    <t>INDEX</t>
  </si>
  <si>
    <t>Specimen CODE</t>
  </si>
  <si>
    <t>CollNum</t>
  </si>
  <si>
    <t>Alt_Coll_No</t>
  </si>
  <si>
    <t>singleTip</t>
  </si>
  <si>
    <t>include2019</t>
  </si>
  <si>
    <t>removeDate</t>
  </si>
  <si>
    <t>removeStep</t>
  </si>
  <si>
    <t>RAD-SEQ-FLORAGENEX</t>
  </si>
  <si>
    <t>lociRetained-2018-07</t>
  </si>
  <si>
    <t>LABEL_taxonOnly</t>
  </si>
  <si>
    <t>Cleaned_NAMES-USE-THIS</t>
  </si>
  <si>
    <t>id_modifier</t>
  </si>
  <si>
    <t>TempCompare-LABEL_taxonOnly-CLEANED NAMES</t>
  </si>
  <si>
    <t>LOOK_UP-TAXA-Current_determination</t>
  </si>
  <si>
    <t>collectionDate</t>
  </si>
  <si>
    <t>collectors</t>
  </si>
  <si>
    <t>Material type</t>
  </si>
  <si>
    <t>Received by MOR</t>
  </si>
  <si>
    <t>OWNER</t>
  </si>
  <si>
    <t>country</t>
  </si>
  <si>
    <t>state/province</t>
  </si>
  <si>
    <t>substate</t>
  </si>
  <si>
    <t>substateRank</t>
  </si>
  <si>
    <t>site</t>
  </si>
  <si>
    <t>Protected</t>
  </si>
  <si>
    <t>habitat</t>
  </si>
  <si>
    <t>associates</t>
  </si>
  <si>
    <t>DBH-cm</t>
  </si>
  <si>
    <t>Height-m</t>
  </si>
  <si>
    <t>plantAttributesOther</t>
  </si>
  <si>
    <t>determinationOriginal</t>
  </si>
  <si>
    <t>Determination_HIST_PIPED</t>
  </si>
  <si>
    <t>detBy</t>
  </si>
  <si>
    <t>detDate</t>
  </si>
  <si>
    <t>determinationNotes</t>
  </si>
  <si>
    <t>sourceInstitution</t>
  </si>
  <si>
    <t>livingCollectionsNumber</t>
  </si>
  <si>
    <t>OrigSourceInfo</t>
  </si>
  <si>
    <t>Original Source- Cultivated</t>
  </si>
  <si>
    <t>waypoint</t>
  </si>
  <si>
    <t>latitude.orig</t>
  </si>
  <si>
    <t>longitude.orig</t>
  </si>
  <si>
    <t>datum</t>
  </si>
  <si>
    <t>utm_zone</t>
  </si>
  <si>
    <t>utm_northing</t>
  </si>
  <si>
    <t>utm_easting</t>
  </si>
  <si>
    <t>elevation-DONOTUSE</t>
  </si>
  <si>
    <t>Elevation-USETHIS</t>
  </si>
  <si>
    <t>coordinate.accuracy</t>
  </si>
  <si>
    <t>coordinatesSource</t>
  </si>
  <si>
    <t>photos</t>
  </si>
  <si>
    <t>Collecting_Extracting_notes</t>
  </si>
  <si>
    <t>Project</t>
  </si>
  <si>
    <t>DNA_location</t>
  </si>
  <si>
    <t>voucher1</t>
  </si>
  <si>
    <t>voucher2</t>
  </si>
  <si>
    <t>voucher3</t>
  </si>
  <si>
    <t>otherVouchers</t>
  </si>
  <si>
    <t>MOR_Acc_Num</t>
  </si>
  <si>
    <t>Voucher_Notes</t>
  </si>
  <si>
    <t>MOR_Barcode</t>
  </si>
  <si>
    <t>Recollect_Date</t>
  </si>
  <si>
    <t>Recollect_Num</t>
  </si>
  <si>
    <t>Recollect_Collecters</t>
  </si>
  <si>
    <t>Sent to Floragenex</t>
  </si>
  <si>
    <t>RAD Batch.No</t>
  </si>
  <si>
    <t>label.noDots</t>
  </si>
  <si>
    <t>lociSaved</t>
  </si>
  <si>
    <t>RAD sequencing notes</t>
  </si>
  <si>
    <t>Mira used for:</t>
  </si>
  <si>
    <t>Wild_Arb_GH_Collected</t>
  </si>
  <si>
    <t>Paper References</t>
  </si>
  <si>
    <t>latitude_georef</t>
  </si>
  <si>
    <t>longitude_georef</t>
  </si>
  <si>
    <t>Georeference_source</t>
  </si>
  <si>
    <t>country-georef</t>
  </si>
  <si>
    <t>state_province_georef</t>
  </si>
  <si>
    <t>County_georef</t>
  </si>
  <si>
    <t>City_georef</t>
  </si>
  <si>
    <t>Voucher Imaged</t>
  </si>
  <si>
    <t>RAD-SEQ_BioProject</t>
  </si>
  <si>
    <t>SRA_biosample_accession</t>
  </si>
  <si>
    <t>SRA_Run_Accession_RADseq</t>
  </si>
  <si>
    <t>RAD-SEQ-SRA_library_ID</t>
  </si>
  <si>
    <t>SRA_title_correct_LOCALITY_INFO</t>
  </si>
  <si>
    <t>RAD-SEQ_SRA_filename</t>
  </si>
  <si>
    <t>SRA_Publication</t>
  </si>
  <si>
    <t xml:space="preserve">SRA_SEQUENCES USED IN </t>
  </si>
  <si>
    <t>SRA_NOTES/REASONS FOR DROPPING SAMPLE</t>
  </si>
  <si>
    <t xml:space="preserve">RAD-SEQ Sequenced on </t>
  </si>
  <si>
    <t>Sequencing Summary</t>
  </si>
  <si>
    <t>Floragenex Lib.No</t>
  </si>
  <si>
    <t>EXTRACTION LABELING</t>
  </si>
  <si>
    <t>OAKS OF THE WORLD</t>
  </si>
  <si>
    <t>subgenus</t>
  </si>
  <si>
    <t>section</t>
  </si>
  <si>
    <t>clade</t>
  </si>
  <si>
    <t>Lookup-SUBGENUS-by-CurrentTAXA</t>
  </si>
  <si>
    <t>LOOKUP-section-by-currentTAXA</t>
  </si>
  <si>
    <t>Lookup-CLADE0by-CurrentTAXA</t>
  </si>
  <si>
    <t>Lookup-CLADE MATCH prediction vs actual</t>
  </si>
  <si>
    <t>QUE000153</t>
  </si>
  <si>
    <t>JW2604</t>
  </si>
  <si>
    <t>OAK-MOR-JW-2604</t>
  </si>
  <si>
    <t>Quercus coccinea</t>
  </si>
  <si>
    <t>good</t>
  </si>
  <si>
    <t>Andrew Hipp, Jason E. Schlismann</t>
  </si>
  <si>
    <t>fresh, frozen leaves</t>
  </si>
  <si>
    <t>YES</t>
  </si>
  <si>
    <t>HIPP</t>
  </si>
  <si>
    <t>Illinois</t>
  </si>
  <si>
    <t>Gallatin</t>
  </si>
  <si>
    <t>Co.</t>
  </si>
  <si>
    <t>Shawnee National Forest, bluffs above Pounds Lake in Pounds Hollow Recreation Area, between Pine ridge Campground and lake.</t>
  </si>
  <si>
    <t>In crevass between sandstone, blocks of bluff.</t>
  </si>
  <si>
    <t xml:space="preserve">  Juniperus L., Pinus L., Quercus stellata Wangenh., Quercus velutina Lam., Vaccinium</t>
  </si>
  <si>
    <t>8"</t>
  </si>
  <si>
    <t>Quercus coccinea Mϋnchh.</t>
  </si>
  <si>
    <t>NA</t>
  </si>
  <si>
    <t>F</t>
  </si>
  <si>
    <t>Taxonomy/Hybridization in Hill's oak: molecular studies Funded by a Franklin Research Grant from APS: 2005-2006 HILL'S OAK MOLECULAR STUDIES 2005-2006</t>
  </si>
  <si>
    <t>MOR</t>
  </si>
  <si>
    <t>The Morton Arboretum (MOR)</t>
  </si>
  <si>
    <t>Batch 1</t>
  </si>
  <si>
    <t>IL</t>
  </si>
  <si>
    <t>PRJNA376740</t>
  </si>
  <si>
    <t>SAMN07140925</t>
  </si>
  <si>
    <t>SRR5632589</t>
  </si>
  <si>
    <t>PstI RADseq of Quercus coccinea from USA : Illinois</t>
  </si>
  <si>
    <t>OAK-MOR-JW-2604.fq.gz</t>
  </si>
  <si>
    <t>Hipp et al., 2018. New Phytol. (Oaks of the Americas)</t>
  </si>
  <si>
    <t xml:space="preserve">Hipp et al., 2018. New Phytol. (Oaks of the Americas); Hipp et al., 2019 (Oaks of the World); Cerris Oaks </t>
  </si>
  <si>
    <t>Quercus_coccinea_|_HIPP_|_JW2604_|_USA_|_Illinois_|_OAK-MOR-JW-2604</t>
  </si>
  <si>
    <t>subg. Quercus</t>
  </si>
  <si>
    <t>Lobatae</t>
  </si>
  <si>
    <t>Rubrae</t>
  </si>
  <si>
    <t>Match</t>
  </si>
  <si>
    <t>QUE000325</t>
  </si>
  <si>
    <t>CA-DAV-MH52</t>
  </si>
  <si>
    <t>MH52</t>
  </si>
  <si>
    <t>OAK-MOR-534</t>
  </si>
  <si>
    <t>Quercus canariensis</t>
  </si>
  <si>
    <t>Marlene Hahn</t>
  </si>
  <si>
    <t xml:space="preserve">Yolo </t>
  </si>
  <si>
    <t>County</t>
  </si>
  <si>
    <t>UC Davis Arboretum: Shields Oak Grove: Grid #18-B9; Shields Oak Grove Tree #289</t>
  </si>
  <si>
    <t>Arboretum</t>
  </si>
  <si>
    <t>Quercus canariensis Willd.</t>
  </si>
  <si>
    <t>A64.1303, Qualifier 20469</t>
  </si>
  <si>
    <t>collected directly from wild; origin known
Kew Gardens, acorns received 8-XII-64.</t>
  </si>
  <si>
    <t>?</t>
  </si>
  <si>
    <t>n/a</t>
  </si>
  <si>
    <t>Elevation-UC Davis Arboretum</t>
  </si>
  <si>
    <t>y</t>
  </si>
  <si>
    <t>Very large tree.  (Photos)</t>
  </si>
  <si>
    <t>Phylogeny of the oaks of the Americas: Diversification of an ecologically important clade across the tropical-temperate divide. (2012-2015 NSF Grant, DEB 114648)</t>
  </si>
  <si>
    <t>UMN</t>
  </si>
  <si>
    <t>DUKE</t>
  </si>
  <si>
    <t>Carlos Vila-Viçosa (email correspondence). [First email; before voucher seen]This plant probably is a Q. robur. Once it states it is cultivate, could it be just Q. robur or an hybrid? Could we get the origin of this plant?  [second email, after looking at voucher image] The Q. canariensis is clearly a roburoid oak (Not canariensis at all)! It seems inclusively a Q. xrosaceae (Q. petraea x Q. robur), but the large petiole and shorter peduncules may lead us to overestimate introgression. This is something I only realized after looking at the molecular data. I believe that the morphological characters we consider steady species-specific  are quite fragile in reality and inside the same group of species, their segregation can occur across sub-populations of different species, thus blurring the identification and inflating the introgression assumption.</t>
  </si>
  <si>
    <t>Not sure this is actually cultivated, but being marked as CULTIVATED, based upon lack of information.</t>
  </si>
  <si>
    <t>http://quercus.lifedesks.org/node/1064</t>
  </si>
  <si>
    <t>SAMN07140881</t>
  </si>
  <si>
    <t>SRR5632365</t>
  </si>
  <si>
    <t>PstI RADseq of Quercus canariensis</t>
  </si>
  <si>
    <t>OAK-MOR-534.fq.gz</t>
  </si>
  <si>
    <t xml:space="preserve">McVay et al., 2017. PRSB. (white oaks); Hipp et al., 2018. New Phytol. (Oaks of the Americas); Hipp et al., 2019 (Oaks of the World); Cerris Oaks </t>
  </si>
  <si>
    <t>Quercus_canariensis_|_HIPP_|_CA-DAV-MH52_|_USA_|_California_|_OAK-MOR-534</t>
  </si>
  <si>
    <t>Roburoids</t>
  </si>
  <si>
    <t>QUE000579</t>
  </si>
  <si>
    <t>IL-SH-119</t>
  </si>
  <si>
    <t>OAK-MOR-533</t>
  </si>
  <si>
    <t>Quercus pyrenaica</t>
  </si>
  <si>
    <t>Bethany Hayward Brown &amp; Marcial Escudero &amp; Alana McKean</t>
  </si>
  <si>
    <t>Menard</t>
  </si>
  <si>
    <t>Starhill Forest Arboretum, Petersburg, IL, USA; North 39 deg 56.1' / West 89 deg 48.1' (website); Compartment #: OOOB; Lot#: 5</t>
  </si>
  <si>
    <t>2010-112</t>
  </si>
  <si>
    <t>Collected by Charles Tubesing in Miraflores De La Sierra; Spain; 1100m; N40d49' W3d46'</t>
  </si>
  <si>
    <t>gps (of plant on Arboretum grounds)</t>
  </si>
  <si>
    <t>Notes: To distignush whether this was 2009-186 or 2010-112, both the gps for collector # and gps for LC accession number were matched by plotting and  visualizing the coordinates.;  Tree Tag Info: Miraflores De La Sierra Spain</t>
  </si>
  <si>
    <t>x</t>
  </si>
  <si>
    <t>DM conversion to DD based upon provinence info</t>
  </si>
  <si>
    <t>Miraflores De La Sierra</t>
  </si>
  <si>
    <t>SAMN07140880</t>
  </si>
  <si>
    <t>SRR5632599</t>
  </si>
  <si>
    <t>PstI RADseq of Quercus pyrenaica from Spain</t>
  </si>
  <si>
    <t>OAK-MOR-533.fq.gz</t>
  </si>
  <si>
    <t>McVay et al., 2017. PRSB. (white oaks)</t>
  </si>
  <si>
    <t>Quercus_pyrenaica_|_HIPP_|_IL-SH-119_|_USA_|_Illinois_|_OAK-MOR-533</t>
  </si>
  <si>
    <t>QUE000610</t>
  </si>
  <si>
    <t>IL-SH-176</t>
  </si>
  <si>
    <t>OAK-MOR-191</t>
  </si>
  <si>
    <t>Quercus libani</t>
  </si>
  <si>
    <t>Starhill Forest Arboretum, Petersburg, IL, USA; North 39 deg 56.1' / West 89 deg 48.1' (website); Compartment #: OOB; Lot#: 1</t>
  </si>
  <si>
    <t xml:space="preserve">Quercus libani </t>
  </si>
  <si>
    <t>2005-061</t>
  </si>
  <si>
    <t>Hillier's Arb., England, Cultivated</t>
  </si>
  <si>
    <t>T</t>
  </si>
  <si>
    <t>NA- CULTIVATED</t>
  </si>
  <si>
    <t>cultivated</t>
  </si>
  <si>
    <t>http://quercus.lifedesks.org/node/1133</t>
  </si>
  <si>
    <t>SAMN07140812</t>
  </si>
  <si>
    <t>SRR5632444</t>
  </si>
  <si>
    <t>PstI RADseq of Quercus libani, CULTIVATED : Starhill Forest Arboretum: USA</t>
  </si>
  <si>
    <t>OAK-MOR-191.fq.gz</t>
  </si>
  <si>
    <t>Quercus_libani_|_HIPP_|_IL-SH-176_|_USA_|_Illinois_|_OAK-MOR-191</t>
  </si>
  <si>
    <t>subg. Cerris</t>
  </si>
  <si>
    <t>W. Eurasian Cerris</t>
  </si>
  <si>
    <t>QUE000899</t>
  </si>
  <si>
    <t>MOR_DM5 (Extraction name)</t>
  </si>
  <si>
    <t>Quercus blakei</t>
  </si>
  <si>
    <t>Min DENG</t>
  </si>
  <si>
    <t>DENG</t>
  </si>
  <si>
    <t>Cyclobalanopsis blakei</t>
  </si>
  <si>
    <t>Cyclobalanopsis blakei|=Quercus blakei</t>
  </si>
  <si>
    <t>East Asian Oaks</t>
  </si>
  <si>
    <t>MOR ?  (Some of Min's extra materials are in -70 freezer in big box)</t>
  </si>
  <si>
    <t>NONE</t>
  </si>
  <si>
    <t>seedlings at BG- too small for voucher</t>
  </si>
  <si>
    <t>Min Deng's RAD Plate</t>
  </si>
  <si>
    <t>Hainan</t>
  </si>
  <si>
    <t>Baisha</t>
  </si>
  <si>
    <t>na</t>
  </si>
  <si>
    <t>PRJNA400129</t>
  </si>
  <si>
    <t>SAMN07557129</t>
  </si>
  <si>
    <t>SRR5984294</t>
  </si>
  <si>
    <t>SRA7</t>
  </si>
  <si>
    <t>China:Hainan</t>
  </si>
  <si>
    <t>Deng et al., 2018. Mol Phylogenet Evol (Phylogeny of East Asia oaks, Cyclobalanopsis)</t>
  </si>
  <si>
    <t xml:space="preserve">Deng et al., 2018. Mol Phylogenet Evol (Phylogeny of East Asia oaks, Cyclobalanopsis); Hipp et al., 2019 (Oaks of the World); Cerris Oaks </t>
  </si>
  <si>
    <t>Illumina HiSeq 2000</t>
  </si>
  <si>
    <t>Quercus_blakei_|_DENG_|_DM5_|_DM5</t>
  </si>
  <si>
    <t>Cyclobalanopsis</t>
  </si>
  <si>
    <t>Semiserrata</t>
  </si>
  <si>
    <t>QUE000908</t>
  </si>
  <si>
    <t>MOR_DM18 (Extraction name)</t>
  </si>
  <si>
    <t>Quercus lamellosa</t>
  </si>
  <si>
    <t>Cyclobalanopsis lamellosa</t>
  </si>
  <si>
    <t>Cyclobalanopsis lamellosa|=Quercus lamellosa</t>
  </si>
  <si>
    <t>Yunnan</t>
  </si>
  <si>
    <t>Yingjiang</t>
  </si>
  <si>
    <t>SAMN07557142</t>
  </si>
  <si>
    <t>SRR5984307</t>
  </si>
  <si>
    <t>SRA19</t>
  </si>
  <si>
    <t>China:Yunnan</t>
  </si>
  <si>
    <t>Quercus_lamellosa_|_DENG_|_DM18_|_DM18</t>
  </si>
  <si>
    <t>Missing actual</t>
  </si>
  <si>
    <t>QUE000910</t>
  </si>
  <si>
    <t>MOR_DM20 (Extraction name)</t>
  </si>
  <si>
    <t>Quercus championii</t>
  </si>
  <si>
    <t>Cyclobalanopsis championii</t>
  </si>
  <si>
    <t>Cyclobalanopsis championii|=Quercus championii</t>
  </si>
  <si>
    <t>Fujian</t>
  </si>
  <si>
    <t>Fuzhou</t>
  </si>
  <si>
    <t>SAMN07557130</t>
  </si>
  <si>
    <t>SRR5984293</t>
  </si>
  <si>
    <t>SRA8</t>
  </si>
  <si>
    <t>China:Fujian</t>
  </si>
  <si>
    <t>Quercus_championii_|_DENG_|_DM20_|_DM20</t>
  </si>
  <si>
    <t>CTB lineage</t>
  </si>
  <si>
    <t>QUE000928</t>
  </si>
  <si>
    <t>MOR_DM47 (Extraction name)</t>
  </si>
  <si>
    <t>Quercus austrocochinchinensis</t>
  </si>
  <si>
    <t>Cyclobalanopsis austrocochinchiensis</t>
  </si>
  <si>
    <t>Cyclobalanopsis austrocochinchiensis|=Quercus austrocochinchinensis</t>
  </si>
  <si>
    <t>Jinghong</t>
  </si>
  <si>
    <t>SAMN07557127</t>
  </si>
  <si>
    <t>SRR5984292</t>
  </si>
  <si>
    <t>SRA5</t>
  </si>
  <si>
    <t>Quercus_austrocochinchinensis_|_DENG_|_DM47_|_DM47</t>
  </si>
  <si>
    <t>QUE000934</t>
  </si>
  <si>
    <t>MOR_DM56 (Extraction name)</t>
  </si>
  <si>
    <t>Quercus gilva</t>
  </si>
  <si>
    <t>Cyclobalanopsis gilva</t>
  </si>
  <si>
    <t>Cyclobalanopsis gilva|=Quercus gilva</t>
  </si>
  <si>
    <t>DM3660</t>
  </si>
  <si>
    <t>Zhejiang</t>
  </si>
  <si>
    <t>Zhoushan</t>
  </si>
  <si>
    <t>PRJNA400129 (Deng- MiSEQ)| PRJNA376740 (MOR- HiSeq)</t>
  </si>
  <si>
    <t>SAMN07557138 (Deng- MiSeq)|SAMN11229608(MOR- HiSeq)</t>
  </si>
  <si>
    <t>SRR5984311|</t>
  </si>
  <si>
    <t>SRA_A1|DM56</t>
  </si>
  <si>
    <t>China:Zhejiang|</t>
  </si>
  <si>
    <t>DM56.fq.gz|</t>
  </si>
  <si>
    <t>Deng et al., 2018. Mol Phylogenet Evol (Phylogeny of East Asia oaks, Cyclobalanopsis)- [MiSeq]; Oaks of World [HiSeq]</t>
  </si>
  <si>
    <t>Quercus_gilva_|_DENG_|_DM56_|_DM56</t>
  </si>
  <si>
    <t>QUE000945</t>
  </si>
  <si>
    <t>MOR_DM68 (Extraction name)</t>
  </si>
  <si>
    <t>Quercus monimotricha</t>
  </si>
  <si>
    <t>DM4705</t>
  </si>
  <si>
    <t>Tibet</t>
  </si>
  <si>
    <t>Cuona</t>
  </si>
  <si>
    <t>SAMN07557162</t>
  </si>
  <si>
    <t>SRR5984318</t>
  </si>
  <si>
    <t>SRA38</t>
  </si>
  <si>
    <t>China:Tibet</t>
  </si>
  <si>
    <t>Quercus_monimotricha_|_DENG_|_DM68_|_DM68</t>
  </si>
  <si>
    <t>Ilex</t>
  </si>
  <si>
    <t>Himalayan subalpine</t>
  </si>
  <si>
    <t>QUE000952</t>
  </si>
  <si>
    <t>TUS13-001</t>
  </si>
  <si>
    <t>OAK-MOR-588.fq.barcodeStripped</t>
  </si>
  <si>
    <t>Quercus suber</t>
  </si>
  <si>
    <t>6-8 October 2013</t>
  </si>
  <si>
    <t>SIMEONE</t>
  </si>
  <si>
    <t>Latium</t>
  </si>
  <si>
    <t>Tuscania</t>
  </si>
  <si>
    <t>Town</t>
  </si>
  <si>
    <t>Tuscania (VT), "La sughereta" Natural reserve</t>
  </si>
  <si>
    <t>protected area</t>
  </si>
  <si>
    <t>Quercus suber L</t>
  </si>
  <si>
    <t>Material sent to MOR on ~10/10 received ~10/15, to be extracted in Fall 2013, from leaves shipped UPS</t>
  </si>
  <si>
    <t>European Oaks</t>
  </si>
  <si>
    <t>don't have vouchers for these at MOR (April-4-2014)</t>
  </si>
  <si>
    <t>OAK-MOR-588</t>
  </si>
  <si>
    <t>Batch 4</t>
  </si>
  <si>
    <t>wild</t>
  </si>
  <si>
    <t>Googgle maps to Sughereta di Tuscania, Tuscania, VT, Italy. Note: I'm not sure if this is exactly the same place referenced</t>
  </si>
  <si>
    <t>SAMN11229730</t>
  </si>
  <si>
    <t>SRR8860546</t>
  </si>
  <si>
    <t>PstI RADseq of Quercus suber from Italy : Latium</t>
  </si>
  <si>
    <t>OAK-MOR-588.fq.barcodeStripped.fq.gz</t>
  </si>
  <si>
    <t>Hipp et al., 2019 (Oaks of the World)</t>
  </si>
  <si>
    <t xml:space="preserve">Hipp et al., 2019 (Oaks of the World); Cerris Oaks </t>
  </si>
  <si>
    <t>C335</t>
  </si>
  <si>
    <t>Quercus_suber_|_SIMEONE_|_TUS13-001_|_Italy_|_Viterbo_|_OAK-MOR-588</t>
  </si>
  <si>
    <t>QUE000953</t>
  </si>
  <si>
    <t>TUS13-002</t>
  </si>
  <si>
    <t>OAK-MOR-591.fq.barcodeStripped</t>
  </si>
  <si>
    <t>Quercus cerris</t>
  </si>
  <si>
    <t>Tuscania (VT), "Il cerro" (wood reserve)</t>
  </si>
  <si>
    <t>wood reserve</t>
  </si>
  <si>
    <t>Quercus cerris L.</t>
  </si>
  <si>
    <t>OAK-MOR-591</t>
  </si>
  <si>
    <t>Google maps to Tuscania, VT, Italy</t>
  </si>
  <si>
    <t>SAMN11229551</t>
  </si>
  <si>
    <t>SRR8860657</t>
  </si>
  <si>
    <t>PstI RADseq of Quercus cerris from Italy : Latium</t>
  </si>
  <si>
    <t>OAK-MOR-591.fq.barcodeStripped.fq.gz</t>
  </si>
  <si>
    <t>Quercus_cerris_|_SIMEONE_|_TUS13-002_|_Italy_|_Viterbo_|_OAK-MOR-591</t>
  </si>
  <si>
    <t>QUE000954</t>
  </si>
  <si>
    <t>TUS13-003</t>
  </si>
  <si>
    <t>OAK-MOR-593.fq.barcodeStripped</t>
  </si>
  <si>
    <t>Quercus crenata</t>
  </si>
  <si>
    <t>Valentano</t>
  </si>
  <si>
    <t>Valentano (VT), "Felceti" (road SP 13)</t>
  </si>
  <si>
    <t>Quercus crenata Lam.</t>
  </si>
  <si>
    <t>OAK-MOR-593</t>
  </si>
  <si>
    <t>Google maps to Valentano, Italy along SP13.</t>
  </si>
  <si>
    <t>SAMN11229573</t>
  </si>
  <si>
    <t>SRR8860719</t>
  </si>
  <si>
    <t>PstI RADseq of Quercus crenata from Italy : Latium</t>
  </si>
  <si>
    <t>OAK-MOR-593.fq.barcodeStripped.fq.gz</t>
  </si>
  <si>
    <t>Quercus_crenata_|_SIMEONE_|_TUS13-003_|_Italy_|_Viterbo_|_OAK-MOR-593</t>
  </si>
  <si>
    <t>QUE000955</t>
  </si>
  <si>
    <t>TUS13-004</t>
  </si>
  <si>
    <t>OAK-MOR-589.fq.barcodeStripped</t>
  </si>
  <si>
    <t>Quercus ilex</t>
  </si>
  <si>
    <t>Tuscania (VT) "Il cerro" (just outside the wood reserve)</t>
  </si>
  <si>
    <t>just outside wood reserve</t>
  </si>
  <si>
    <t>Quercus ilex L.</t>
  </si>
  <si>
    <t>OAK-MOR-589</t>
  </si>
  <si>
    <t>SAMN11229619</t>
  </si>
  <si>
    <t>SRR8860608</t>
  </si>
  <si>
    <t>PstI RADseq of Quercus ilex from Italy : Latium</t>
  </si>
  <si>
    <t>OAK-MOR-589.fq.barcodeStripped.fq.gz</t>
  </si>
  <si>
    <t>Quercus_ilex_|_SIMEONE_|_TUS13-004_|_Italy_|_Viterbo_|_OAK-MOR-589</t>
  </si>
  <si>
    <t xml:space="preserve">west Himalayan-Mediterranean </t>
  </si>
  <si>
    <t>QUE000958</t>
  </si>
  <si>
    <t>TUS13-007</t>
  </si>
  <si>
    <t>OAK-MOR-692.fq.barcodeStripped</t>
  </si>
  <si>
    <t>Quercus robur</t>
  </si>
  <si>
    <t>Acquapendente</t>
  </si>
  <si>
    <t>City</t>
  </si>
  <si>
    <t>Acquapendente (VT), Monte Rufeno Natural Reserve</t>
  </si>
  <si>
    <t>Reserve</t>
  </si>
  <si>
    <t xml:space="preserve">Quercus robur L. </t>
  </si>
  <si>
    <t>TUS13-007, Tuscia university herbarium</t>
  </si>
  <si>
    <t>OAK-MOR-692</t>
  </si>
  <si>
    <t>Batch 3</t>
  </si>
  <si>
    <t>Google maps to Monte Rufeno National Reserve, Acquapendente, Italy</t>
  </si>
  <si>
    <t>SAMN07140910</t>
  </si>
  <si>
    <t>SRR5632408</t>
  </si>
  <si>
    <t>PstI RADseq of Quercus robur from Italy : Viterbo</t>
  </si>
  <si>
    <t>OAK-MOR-692.fq.barcodeStripped.fq.gz</t>
  </si>
  <si>
    <t>Sequence removed from analysis, but SRA's published</t>
  </si>
  <si>
    <t>Quercus_robur_|_SIMEONE_|_TUS13-007_|_Italy_|_Viterbo_|_OAK-MOR-692</t>
  </si>
  <si>
    <t>QUE000977</t>
  </si>
  <si>
    <t>KOCHAL2</t>
  </si>
  <si>
    <t>sample 2 (s.n), MA-ISR-ithan-2 (mh assigned #)</t>
  </si>
  <si>
    <t>OAK-MOR-599.fq.barcodeStripped</t>
  </si>
  <si>
    <t>Quercus ithaburensis</t>
  </si>
  <si>
    <t>M. Avishai and O. Fragman Sapir</t>
  </si>
  <si>
    <t>AVISHAI</t>
  </si>
  <si>
    <t>Eastern Lower Galilee on road to Kachal village</t>
  </si>
  <si>
    <t>lime stone fields, heavily grazed, open community of isolated trees on heavy brown Rendzina soil.</t>
  </si>
  <si>
    <t>Quercus ithaburensis, Pistacia atlantica and Zyziphus spina-christi</t>
  </si>
  <si>
    <r>
      <t xml:space="preserve">Quercus ithaburensis </t>
    </r>
    <r>
      <rPr>
        <sz val="11"/>
        <color rgb="FF9C0006"/>
        <rFont val="Calibri"/>
        <family val="2"/>
        <scheme val="minor"/>
      </rPr>
      <t>Decaisne</t>
    </r>
  </si>
  <si>
    <t>New Israel grid coordinates 248123/756227, 144 m. a.s.l.</t>
  </si>
  <si>
    <t>leaf material mailed on ~oct 8th (maybe??), received on 10/21</t>
  </si>
  <si>
    <t>OAK-MOR-599</t>
  </si>
  <si>
    <t>SAMN11229624</t>
  </si>
  <si>
    <t>SRR8860604</t>
  </si>
  <si>
    <t xml:space="preserve">PstI RADseq of Quercus ithaburensis from Israel : </t>
  </si>
  <si>
    <t>OAK-MOR-599.fq.barcodeStripped.fq.gz</t>
  </si>
  <si>
    <t>Quercus_ithaburensis_|_AVISHAI_|_KOCHAL2_|_Israel_|_OAK-MOR-599</t>
  </si>
  <si>
    <t>QUE000980</t>
  </si>
  <si>
    <t>sample 1_s.n.</t>
  </si>
  <si>
    <t>MA-ISR-cerris-1 (mh assigned #)</t>
  </si>
  <si>
    <t>OAK-MOR-728.fq.barcodeStripped</t>
  </si>
  <si>
    <t>Mount Hermon Nature reserve</t>
  </si>
  <si>
    <t>moist gully on noth facing slope with lime stone rocks, dense woodland and forest. Isolated large tree</t>
  </si>
  <si>
    <t>Quercus boissierii, Sorbus, Eriolobus, Crataegus and Styrax</t>
  </si>
  <si>
    <r>
      <t xml:space="preserve">Quercus cerris </t>
    </r>
    <r>
      <rPr>
        <sz val="11"/>
        <color theme="1"/>
        <rFont val="Calibri"/>
        <family val="2"/>
        <scheme val="minor"/>
      </rPr>
      <t>L</t>
    </r>
  </si>
  <si>
    <t>New Israel grid coordinates 269256/799392, 1300 m. a.s.l.</t>
  </si>
  <si>
    <t>leaf material mailed on ~oct 8th (maybe??), received on 10/21 this material is not good, brown.; material recollected to and shipped ~1 week to get fresher material.  Material from recollect is what is going to Floragenex.</t>
  </si>
  <si>
    <t>185597/185596</t>
  </si>
  <si>
    <t xml:space="preserve"> We have 2 vouchers for Sample 1 of same location (QUE000980 &amp; QUE000981), but both are attributed to either sample 1 plant (185597) or sample 1 for extraction (185596) </t>
  </si>
  <si>
    <t>sample 1 (s.n); "MA-ISR-cerris-1b"</t>
  </si>
  <si>
    <t>OAK-MOR-728</t>
  </si>
  <si>
    <t>SAMN11229552</t>
  </si>
  <si>
    <t>SRR8860663</t>
  </si>
  <si>
    <t xml:space="preserve">PstI RADseq of Quercus cerris from Israel : </t>
  </si>
  <si>
    <t>OAK-MOR-728.fq.barcodeStripped.fq.gz</t>
  </si>
  <si>
    <t>Quercus_cerris_|_AVISHAI_|_sample_1_-s.n-_|_Israel_|_OAK-MOR-728</t>
  </si>
  <si>
    <t>QUE000981</t>
  </si>
  <si>
    <t>sample 2-cerris_s.n.</t>
  </si>
  <si>
    <t>MA-ISR-cerris-2 (mh assigned #)</t>
  </si>
  <si>
    <t>OAK-MOR-729.fq.barcodeStripped</t>
  </si>
  <si>
    <t>On noth facing slope with lime stone rocks, dense woodland and forest. Isolated small tree in shade</t>
  </si>
  <si>
    <t>Quercus boissierii, Sorbus, Eriolobus, Crataegus and Styrax.</t>
  </si>
  <si>
    <t>Was listed as species mailed to us on ~oct 8th, however was not in any of the envelopeds we received; material recollected to and shipped ~1 week and received on 11/5/2013.</t>
  </si>
  <si>
    <t>Not Recorded</t>
  </si>
  <si>
    <t xml:space="preserve">Maybe have. We have 2 vouchers for Sample 1 of same location (QUE000980), but both are attributed to either sample 1 plant (185597) or sample 1 for extraction (185596) </t>
  </si>
  <si>
    <t>sample 2 (s.n); "MA-ISR-cerris-2b"</t>
  </si>
  <si>
    <t>OAK-MOR-729</t>
  </si>
  <si>
    <t>SAMN11229553</t>
  </si>
  <si>
    <t>SRR8860664</t>
  </si>
  <si>
    <t>OAK-MOR-729.fq.barcodeStripped.fq.gz</t>
  </si>
  <si>
    <t>Quercus_cerris_|_AVISHAI_|_sample_2_-s.n-__??_|_Israel_|_OAK-MOR-729</t>
  </si>
  <si>
    <t>QUE000983</t>
  </si>
  <si>
    <t>sample 2-look_s.n.</t>
  </si>
  <si>
    <t>MA-ISR-look-2 (mh assigned #)</t>
  </si>
  <si>
    <t>OAK-MOR-727.fq.barcodeStripped</t>
  </si>
  <si>
    <t>Quercus look</t>
  </si>
  <si>
    <t>moist gully on right road side, north facing slope with lime stone rocks, about 500 m before lower ski lift station, open woodland of Quercus boissierii, Q. look, Sorbus, Crataegus, Cotoneaster nummulairia, Crataegus and Styrax. Isolated tree</t>
  </si>
  <si>
    <t>Quercus boissierii, Q. look, Sorbus, Crataegus, Cotoneaster nummulairia, Crataegus and Styrax</t>
  </si>
  <si>
    <r>
      <t>Quercus look </t>
    </r>
    <r>
      <rPr>
        <sz val="11"/>
        <color theme="1"/>
        <rFont val="Calibri"/>
        <family val="2"/>
        <scheme val="minor"/>
      </rPr>
      <t>Kotschy.</t>
    </r>
  </si>
  <si>
    <t>New Israel grid coordinates 271936/800664, 1630 m. a.s.l</t>
  </si>
  <si>
    <t>leaf material mailed on ~oct 8th (maybe??), received on 10/21; this material is brown and not usable. Note recollection is labeled as sn 1, however ski lift description makes me think it matches up to this specimen in our database. It is from the recollected material that was shipped faster, that the extraction came from. (MH)</t>
  </si>
  <si>
    <t>sample 1 (s.n); "MA-ISR-look-1b" - MH note: I think this might actually be a repeat of what I have as the original sample 2…...recollected on Mt. Hermon, "500m S of Lower Ski Lift"</t>
  </si>
  <si>
    <t>OAK-MOR-727</t>
  </si>
  <si>
    <t>SAMN11229650</t>
  </si>
  <si>
    <t>SRR8860700</t>
  </si>
  <si>
    <t xml:space="preserve">PstI RADseq of Quercus look from Israel : </t>
  </si>
  <si>
    <t>OAK-MOR-727.fq.barcodeStripped.fq.gz</t>
  </si>
  <si>
    <t>Quercus_look_|_AVISHAI_|_sample_2_-s.n-_|_Israel_|_OAK-MOR-727</t>
  </si>
  <si>
    <t>QUE000991</t>
  </si>
  <si>
    <t>s.n.</t>
  </si>
  <si>
    <t>JBG.840660</t>
  </si>
  <si>
    <t>OAK-MOR-659.fq.barcodeStripped</t>
  </si>
  <si>
    <t>Quercus brantii</t>
  </si>
  <si>
    <t>Jerusalem Botanical Gardens</t>
  </si>
  <si>
    <t>Quercus brantii Lindl.</t>
  </si>
  <si>
    <t>W. Iran, NW Zagros on road from Sardasht to Baneh, c. 30 Km from Baneh, 1400 m.  a.s.l., preserved oak woodland, about loam over shale; 21.10.1977 collected by Fliegner and Simmons Expd. to Iran (FLSX) no. 483.</t>
  </si>
  <si>
    <t>We also have a voucher for the F1 (selfed Q. brantii from Jerusalem Botanical Gardens #19840660 tree) This is MOR.185606</t>
  </si>
  <si>
    <t>OAK-MOR-659</t>
  </si>
  <si>
    <t>Google maps to Baneh, Iran. ~ 18 miles from Baneh on main road to Sardasht</t>
  </si>
  <si>
    <t>SAMN11229541</t>
  </si>
  <si>
    <t>SRR8860552</t>
  </si>
  <si>
    <t xml:space="preserve">PstI RADseq of Quercus brantii from Iran : </t>
  </si>
  <si>
    <t>OAK-MOR-659.fq.barcodeStripped.fq.gz</t>
  </si>
  <si>
    <t>Quercus_brantii_|_AVISHAI_|_s.n_|_Israel_|_OAK-MOR-659</t>
  </si>
  <si>
    <t>QUE000995</t>
  </si>
  <si>
    <t>NAHAK SOREQ Nat.Res</t>
  </si>
  <si>
    <t>OAK-MOR-649.fq.barcodeStripped</t>
  </si>
  <si>
    <t>Quercus boissieri</t>
  </si>
  <si>
    <t>OAK-MOR-649</t>
  </si>
  <si>
    <t>SAMN07140899</t>
  </si>
  <si>
    <t>SRR5632410</t>
  </si>
  <si>
    <t>PstI RADseq of Quercus boissieri from Israel</t>
  </si>
  <si>
    <t>OAK-MOR-649.fq.barcodeStripped.fq.gz</t>
  </si>
  <si>
    <t>Quercus_boissieri_|_AVISHAI_|_s.n_|_Israel_|_OAK-MOR-649</t>
  </si>
  <si>
    <t>QUE000998</t>
  </si>
  <si>
    <t>Crete. JBG- 712079 Tree 2</t>
  </si>
  <si>
    <t>OAK-MOR-662.fq.barcodeStripped</t>
  </si>
  <si>
    <t>Quercus macrolepis</t>
  </si>
  <si>
    <t>19712079 (Tree 2)</t>
  </si>
  <si>
    <t>Greece, Crete, Armeni of Rethymnon;seed collected by Andrew Agelakis and Aristidis Konsaptakis, agronomists at Governamental Agricultural Research Station, Chania, Crete.</t>
  </si>
  <si>
    <t>185603- Note this is a voucher for JBG tree accession No. 19712079 and doesn't specify a specific tree within that accession, but it does represent a voucher of this population.</t>
  </si>
  <si>
    <t xml:space="preserve">Have Q. macrolepis JBG # 19712079 voucher MOR.185603 but not sure if it is voucher to QUE000990 or QUE000998. Either way, this is a voucher for the same population and for the JBG accession number. </t>
  </si>
  <si>
    <t>OAK-MOR-662</t>
  </si>
  <si>
    <t>SAMN11229654</t>
  </si>
  <si>
    <t>SRR8860704</t>
  </si>
  <si>
    <t>PstI RADseq of Quercus macrolepis from Greece : Crete</t>
  </si>
  <si>
    <t>OAK-MOR-662.fq.barcodeStripped.fq.gz</t>
  </si>
  <si>
    <t>Quercus_macrolepis_|_AVISHAI_|_s.n_|_Israel_|_OAK-MOR-662</t>
  </si>
  <si>
    <t>QUE000999</t>
  </si>
  <si>
    <t>JBG.Acc.no.670226</t>
  </si>
  <si>
    <t>OAK-MOR-674.fq.barcodeStripped</t>
  </si>
  <si>
    <t>Quercus alnifolia</t>
  </si>
  <si>
    <t>Cyprus, Mt. Troodos, Makrya Kontarya, 5700 feet. Collected by Cyprus Forest Department</t>
  </si>
  <si>
    <t>OAK-MOR-674</t>
  </si>
  <si>
    <t>Google maps to Cyprus, Mt Troodos</t>
  </si>
  <si>
    <t>SAMN11229525</t>
  </si>
  <si>
    <t>SRR8860525</t>
  </si>
  <si>
    <t xml:space="preserve">PstI RADseq of Quercus alnifolia from Cyprus : </t>
  </si>
  <si>
    <t>OAK-MOR-674.fq.barcodeStripped.fq.gz</t>
  </si>
  <si>
    <t>Quercus_alnifolia_|_AVISHAI_|_s.n_|_Israel_|_OAK-MOR-674</t>
  </si>
  <si>
    <t>QUE001000</t>
  </si>
  <si>
    <t>JBG.Acc.no.650031</t>
  </si>
  <si>
    <t>OAK-MOR-628.fq.barcodeStripped</t>
  </si>
  <si>
    <t>Quercus libani G.Olivier</t>
  </si>
  <si>
    <t>1965-0031</t>
  </si>
  <si>
    <t>E. Turkey, N. of Elazig province; 3 Km. E of Erzincan-Tunceli- Erzurum Junction, near  Pülümür, 1280 m. a.s.l 30.8.65 Collected bz M. Avishai n. no.</t>
  </si>
  <si>
    <t>Dat is listed as 30.8.1965. This is date of accession collection, I believe.</t>
  </si>
  <si>
    <t>OAK-MOR-628</t>
  </si>
  <si>
    <t>Google maps to Pulumur Turkey. (Near junction of road to Tunceli and rd to Erzincan.</t>
  </si>
  <si>
    <t>SAMN11229648</t>
  </si>
  <si>
    <t>SRR8860694</t>
  </si>
  <si>
    <t xml:space="preserve">PstI RADseq of Quercus libani from Turkey : </t>
  </si>
  <si>
    <t>OAK-MOR-628.fq.barcodeStripped.fq.gz</t>
  </si>
  <si>
    <t>Quercus_libani_|_AVISHAI_|_s.n._|_Israel_|_OAK-MOR-628</t>
  </si>
  <si>
    <t>QUE001003</t>
  </si>
  <si>
    <t>IL-MOR-MH209</t>
  </si>
  <si>
    <t>OAK-MOR-578.fq.barcodeStripped</t>
  </si>
  <si>
    <t>Quercus acutissima</t>
  </si>
  <si>
    <t>Marlene Hahn, Marilyn Carle Satish Sachdev</t>
  </si>
  <si>
    <t>DUPAGE</t>
  </si>
  <si>
    <t>county</t>
  </si>
  <si>
    <t xml:space="preserve">The Morton Arboretum: Quercus: K-99/20-05 </t>
  </si>
  <si>
    <t xml:space="preserve">Ascending tree 55' tall and 35' wide in good condition. Trunk bark  blocky, furrowed and gray. Twigs yellowish gray; previous year gray.  Fruit green, RHS #130-B. </t>
  </si>
  <si>
    <t>Quercus  acutissima Carruth.</t>
  </si>
  <si>
    <t>The Morton Arboretum</t>
  </si>
  <si>
    <t>644-33*1</t>
  </si>
  <si>
    <t>Arnold Arboretum of Harvard University (received as seed)</t>
  </si>
  <si>
    <t xml:space="preserve">MOR RAD sequencing of LC Quercus collection.  </t>
  </si>
  <si>
    <t>Note! not necessarily wild provenance</t>
  </si>
  <si>
    <t>OAK-MOR-578</t>
  </si>
  <si>
    <t>NA-CULTIVATED</t>
  </si>
  <si>
    <t>SAMN07140889</t>
  </si>
  <si>
    <t>SRR5632550</t>
  </si>
  <si>
    <t>PstI RADseq of Quercus acutissima, CULTIVATED : The Morton Arboretum : USA</t>
  </si>
  <si>
    <t>OAK-MOR-578.fq.barcodeStripped.fq.gz</t>
  </si>
  <si>
    <t>Quercus_acutissima_|_HIPP_|_IL-MOR-MH209_|_U.S.A._|_IL_|_OAK-MOR-578</t>
  </si>
  <si>
    <t>E. Asian Cerris</t>
  </si>
  <si>
    <t>QUE001011</t>
  </si>
  <si>
    <t>OAKS-MOR-585</t>
  </si>
  <si>
    <t>Quercus trojana</t>
  </si>
  <si>
    <t xml:space="preserve">The Morton Arboretum: Central Europe: AA-32/07-78 </t>
  </si>
  <si>
    <t xml:space="preserve">Irregular-shaped tree 4' tall and 2' wide. Trunk bark gray-brown.  Twigs brown-green; previous year gray-brown. </t>
  </si>
  <si>
    <t>Quercus  trojana Webb</t>
  </si>
  <si>
    <t>499-2005*1</t>
  </si>
  <si>
    <t>Received as plant. Wild collected by Guy Sternberg, Starhill Forest Arboretum in the Kasnak Forest, Egirdir District, Isparta Province, Turkey.</t>
  </si>
  <si>
    <t>Batch 6</t>
  </si>
  <si>
    <t>Google maps to ~center of Egirdir district in Isparta district of Turkey.</t>
  </si>
  <si>
    <t xml:space="preserve"> Isparta</t>
  </si>
  <si>
    <t>SAMN07140928</t>
  </si>
  <si>
    <t>SRR5632480</t>
  </si>
  <si>
    <t>PstI RADseq of Quercus trojana from TURKEY : Isparta</t>
  </si>
  <si>
    <t>OAKS-MOR-585_R1.fq.gz</t>
  </si>
  <si>
    <t>C415</t>
  </si>
  <si>
    <t>Quercus_trojana_|_HIPP_|_IL-MOR-MH206_|_U.S.A._|_IL_|_OAKS-MOR-585</t>
  </si>
  <si>
    <t>QUE001064</t>
  </si>
  <si>
    <t>IL-MOR-MH230</t>
  </si>
  <si>
    <t>OAK-MOR-608.nameFixed</t>
  </si>
  <si>
    <t>Quercus baronii</t>
  </si>
  <si>
    <t>Evelyn Means, Joyce Beck</t>
  </si>
  <si>
    <t>The Morton Arboretum, Quercus: K-94/53-93</t>
  </si>
  <si>
    <t>Irregular-shaped tree 3' tall and 24" wide in fair condition. Multi- trunked (7). Trunk bark smooth and green/gray. Twigs brown and smooth; previous year gray</t>
  </si>
  <si>
    <t>Quercus baronii Skan</t>
  </si>
  <si>
    <t xml:space="preserve">903-2005*1 </t>
  </si>
  <si>
    <t>Seed from North America-China Plant Exploration Consortium (NACPEC) 2005 Gansu China Expedition, Lisle, Illinois. Wild collected by NACPEC 2005 G at Die Bu County, Gansu Province, China.</t>
  </si>
  <si>
    <t>OAK-MOR-608</t>
  </si>
  <si>
    <t>Batch 5</t>
  </si>
  <si>
    <t>Brahms database- LC collections</t>
  </si>
  <si>
    <t xml:space="preserve">Die Bu </t>
  </si>
  <si>
    <t>SAMN07140892</t>
  </si>
  <si>
    <t>SRR5632385</t>
  </si>
  <si>
    <t>PstI RADseq of Quercus baronii from China: Gansu</t>
  </si>
  <si>
    <t>OAK-MOR-608.nameFixed.fq.gz</t>
  </si>
  <si>
    <t>C364</t>
  </si>
  <si>
    <t>Quercus_baronii_|_HIPP_|_IL-MOR-MH230_|_U.S.A._|_IL_|_OAK-MOR-608</t>
  </si>
  <si>
    <t>E. Asian I</t>
  </si>
  <si>
    <t>QUE001103</t>
  </si>
  <si>
    <t>21.10.2013</t>
  </si>
  <si>
    <t>collected on 21.10.2013</t>
  </si>
  <si>
    <t>OAK-MOR-735.fq.barcodeStripped</t>
  </si>
  <si>
    <t>Sharon: Ramoth Hashavim Village. Alonim Street 24</t>
  </si>
  <si>
    <r>
      <t>Quercus ithaburensis</t>
    </r>
    <r>
      <rPr>
        <sz val="11"/>
        <color theme="1"/>
        <rFont val="Calibri"/>
        <family val="2"/>
        <scheme val="minor"/>
      </rPr>
      <t xml:space="preserve"> Decaisne </t>
    </r>
  </si>
  <si>
    <t>leaf material received on 11/6/2013</t>
  </si>
  <si>
    <t>OAK-MOR-735</t>
  </si>
  <si>
    <t>SAMN11229625</t>
  </si>
  <si>
    <t>SRR8860515</t>
  </si>
  <si>
    <t>OAK-MOR-735.fq.barcodeStripped.fq.gz</t>
  </si>
  <si>
    <t>Quercus_ithaburensis_|_AVISHAI_|_collected_on_21.10.2013_|_Israel_|_OAK-MOR-735</t>
  </si>
  <si>
    <t>QUE001104</t>
  </si>
  <si>
    <t>Coll #412</t>
  </si>
  <si>
    <t>OAK-MOR-736.fq.barcodeStripped</t>
  </si>
  <si>
    <t>(wild collected) Plant cultivated at Jerusalem Botanical Garden. Turkey, Prov. Samsun. 3 Km S of Flavsa Villiage on railroad embankment.</t>
  </si>
  <si>
    <t>OAK-MOR-736</t>
  </si>
  <si>
    <t>Samsun</t>
  </si>
  <si>
    <t>SAMN11229554</t>
  </si>
  <si>
    <t>SRR8860638</t>
  </si>
  <si>
    <t>PstI RADseq of Quercus cerris from Turkey : Samsun</t>
  </si>
  <si>
    <t>OAK-MOR-736.fq.barcodeStripped.fq.gz</t>
  </si>
  <si>
    <t>Quercus_cerris_|_AVISHAI_|_Coll_#412_|_Israel_|_OAK-MOR-736</t>
  </si>
  <si>
    <t>QUE001164</t>
  </si>
  <si>
    <t>F7</t>
  </si>
  <si>
    <t>PM_F7</t>
  </si>
  <si>
    <t>Notholithocarpus densiflorus</t>
  </si>
  <si>
    <t>MANOS</t>
  </si>
  <si>
    <t>Old tube of N. densiflorus DNA from the freezer</t>
  </si>
  <si>
    <t>Paul Manos Lab</t>
  </si>
  <si>
    <t>DUKE, unmounted</t>
  </si>
  <si>
    <t>batch 7, plate 8</t>
  </si>
  <si>
    <t>CA</t>
  </si>
  <si>
    <t>SAMN07141040</t>
  </si>
  <si>
    <t>SRR5632532</t>
  </si>
  <si>
    <t>PstI RADseq of Notholithocarpus densiflorus from USA:California</t>
  </si>
  <si>
    <t>PM_F7.fq.gz</t>
  </si>
  <si>
    <t>McVay et al., 2017.  Genome (Gambels oak)</t>
  </si>
  <si>
    <t xml:space="preserve">McVay et al., 2017.  Genome (Gambels oak); Hipp et al., 2019 (Oaks of the World); Cerris Oaks </t>
  </si>
  <si>
    <t>Illumina HiSeq 2500</t>
  </si>
  <si>
    <t>University of Oregon, Genomics and Cell Char. Core Facility- HiSeq 2500, Read Type Single, length allowed 100, 150, length preferred 100</t>
  </si>
  <si>
    <t>C523</t>
  </si>
  <si>
    <t>Notholithocarpus_densiflorus_|_MANOS_|_F7_|_PM_F7</t>
  </si>
  <si>
    <t>OUTGROUP</t>
  </si>
  <si>
    <t>QUE001492</t>
  </si>
  <si>
    <t>1995,121</t>
  </si>
  <si>
    <t>OAK-MOR-974</t>
  </si>
  <si>
    <t>Quercus baloot</t>
  </si>
  <si>
    <t>20-27 August 2015</t>
  </si>
  <si>
    <t>England</t>
  </si>
  <si>
    <t>Hampshire</t>
  </si>
  <si>
    <t>Khyber, Pakistan. Swat Valley, Kalam</t>
  </si>
  <si>
    <t>batch 7, plate 9</t>
  </si>
  <si>
    <t>garden</t>
  </si>
  <si>
    <t>Khyber</t>
  </si>
  <si>
    <t>SAMN11229537</t>
  </si>
  <si>
    <t>SRR8860556</t>
  </si>
  <si>
    <t>PstI RADseq of Quercus baloot from Pakistan : Khyber</t>
  </si>
  <si>
    <t>OAK-MOR-974_R1.fq.gz</t>
  </si>
  <si>
    <t>C524</t>
  </si>
  <si>
    <t>Quercus_baloot_|_SIMEONE_|_1995-121_|_OAK-MOR-974</t>
  </si>
  <si>
    <t>QUE001493</t>
  </si>
  <si>
    <t>1999,0004</t>
  </si>
  <si>
    <t>OAK-MOR-975</t>
  </si>
  <si>
    <t>Quercus floribunda</t>
  </si>
  <si>
    <t>Pakistan. Kabcot Valley adjacent to Llobek Village</t>
  </si>
  <si>
    <t>SAMN11229601</t>
  </si>
  <si>
    <t>SRR8860701</t>
  </si>
  <si>
    <t xml:space="preserve">PstI RADseq of Quercus floribunda from Pakistan : </t>
  </si>
  <si>
    <t>OAK-MOR-975_R1.fq.gz</t>
  </si>
  <si>
    <t>Quercus_floribunda_|_SIMEONE_|_1999-0004_|_OAK-MOR-975</t>
  </si>
  <si>
    <t>QUE001494</t>
  </si>
  <si>
    <t>1976,087</t>
  </si>
  <si>
    <t>OAK-MOR-1042</t>
  </si>
  <si>
    <t>Quercus semecarpifolia</t>
  </si>
  <si>
    <t>No info beyond China</t>
  </si>
  <si>
    <t>SAMN11229714</t>
  </si>
  <si>
    <t>SRR8860624</t>
  </si>
  <si>
    <t xml:space="preserve">PstI RADseq of Quercus semecarpifolia from China : </t>
  </si>
  <si>
    <t>OAK-MOR-1042_R1.fq.gz</t>
  </si>
  <si>
    <t>Quercus_semecarpifolia_|_SIMEONE_|_1976-087_|_OAK-MOR-1042</t>
  </si>
  <si>
    <t>QUE001495</t>
  </si>
  <si>
    <t>1998,038</t>
  </si>
  <si>
    <t>OAK-MOR-977</t>
  </si>
  <si>
    <t>Quercus rehderiana</t>
  </si>
  <si>
    <t>Quercus pseudosemecarpifolia</t>
  </si>
  <si>
    <t>Quercus pseudosemecarpifolia|=Q. rehderiana Hand.-Mazz.</t>
  </si>
  <si>
    <t>Guido Grimm</t>
  </si>
  <si>
    <t>In the Flora of China Q. rehderiana Hand.-Mazz. is chosen over pseudosemecarpifolia A.Camus – shall I change it accordingly for the tree?</t>
  </si>
  <si>
    <t>Yunnan, China. Dali-Lijiang, km 2253</t>
  </si>
  <si>
    <t>Very rough estimate. Googlemaps to the edge of Dali, Yunnan, China, closest part of Dali to Lijang.</t>
  </si>
  <si>
    <t>SAMN11229677</t>
  </si>
  <si>
    <t>SRR8860673</t>
  </si>
  <si>
    <t>PstI RADseq of Quercus rehderiana from China : Yunnan</t>
  </si>
  <si>
    <t>OAK-MOR-977_R1.fq.gz</t>
  </si>
  <si>
    <t>Quercus_pseudosemecarpifolia_|_SIMEONE_|_1998-038_|_OAK-MOR-977</t>
  </si>
  <si>
    <t>QUE001496</t>
  </si>
  <si>
    <t>1998,037</t>
  </si>
  <si>
    <t>OAK-MOR-978</t>
  </si>
  <si>
    <t>Quercus dolicholepis</t>
  </si>
  <si>
    <t>Yunnan, China. Guishan, Lunan</t>
  </si>
  <si>
    <t>SAMN11229576</t>
  </si>
  <si>
    <t>SRR8860686</t>
  </si>
  <si>
    <t>PstI RADseq of Quercus dolicholepis from China : Yunnan</t>
  </si>
  <si>
    <t>OAK-MOR-978_R1.fq.gz</t>
  </si>
  <si>
    <t>Quercus_dolicholepis_|_SIMEONE_|_1998-037_|_OAK-MOR-978</t>
  </si>
  <si>
    <t>QUE001497</t>
  </si>
  <si>
    <t>1999,038</t>
  </si>
  <si>
    <t>OAK-MOR-979</t>
  </si>
  <si>
    <t>Quercus aucheri</t>
  </si>
  <si>
    <t>Muğla, Turkey. Marmaris</t>
  </si>
  <si>
    <t>Google maps to Marmis, Turkey,  Mugla Province</t>
  </si>
  <si>
    <t>Mugla</t>
  </si>
  <si>
    <t>SAMN11229536</t>
  </si>
  <si>
    <t>SRR8860557</t>
  </si>
  <si>
    <t>PstI RADseq of Quercus aucheri from Turkey : Mugla</t>
  </si>
  <si>
    <t>OAK-MOR-979_R1.fq.gz</t>
  </si>
  <si>
    <t>Quercus_aucheri_|_SIMEONE_|_1999-038_|_OAK-MOR-979</t>
  </si>
  <si>
    <t>QUE001498</t>
  </si>
  <si>
    <t>2001,066</t>
  </si>
  <si>
    <t>OAK-MOR-980</t>
  </si>
  <si>
    <t>Quercus ilex ssp. rotundifolia</t>
  </si>
  <si>
    <t>Badajoz, Spain. Higuera de Vargos</t>
  </si>
  <si>
    <t>Google maps to center of Higuera de Vargas (in Badajoz, Spain)</t>
  </si>
  <si>
    <t>Badajoz</t>
  </si>
  <si>
    <t>SAMN11229621</t>
  </si>
  <si>
    <t>SRR8860610</t>
  </si>
  <si>
    <t>PstI RADseq of Quercus ilex ssp. rotundifolia from Spain : Badajoz</t>
  </si>
  <si>
    <t>OAK-MOR-980_R1.fq.gz</t>
  </si>
  <si>
    <t>Quercus_ilex_ssp._rotundifolia_|_SIMEONE_|_2001-066_|_OAK-MOR-980</t>
  </si>
  <si>
    <t>QUE001499</t>
  </si>
  <si>
    <t>1998,039</t>
  </si>
  <si>
    <t>OAK-MOR-981</t>
  </si>
  <si>
    <t>Quercus variabilis</t>
  </si>
  <si>
    <t>Yunnan, China. Manwan-Jing Dong, summit of pass</t>
  </si>
  <si>
    <t>SAMN11229739</t>
  </si>
  <si>
    <t>SRR8860526</t>
  </si>
  <si>
    <t>PstI RADseq of Quercus variabilis from China : Yunnan</t>
  </si>
  <si>
    <t>OAK-MOR-981_R1.fq.gz</t>
  </si>
  <si>
    <t>Quercus_variabilis_|_SIMEONE_|_1998-039_|_OAK-MOR-981</t>
  </si>
  <si>
    <t>QUE001500</t>
  </si>
  <si>
    <t>1981,169</t>
  </si>
  <si>
    <t>OAK-MOR-982</t>
  </si>
  <si>
    <t>Quercus chenii</t>
  </si>
  <si>
    <t>SAMN11229558</t>
  </si>
  <si>
    <t>SRR8860642</t>
  </si>
  <si>
    <t xml:space="preserve">PstI RADseq of Quercus chenii from China : </t>
  </si>
  <si>
    <t>OAK-MOR-982_R1.fq.gz</t>
  </si>
  <si>
    <t>Quercus_chenii_|_SIMEONE_|_1981-169_|_OAK-MOR-982</t>
  </si>
  <si>
    <t>QUE001501</t>
  </si>
  <si>
    <t>1977,224</t>
  </si>
  <si>
    <t>OAK-MOR-983</t>
  </si>
  <si>
    <t>Quercus afares</t>
  </si>
  <si>
    <t>Zitouna, Algeria. Ain Zena</t>
  </si>
  <si>
    <t>Zitouna</t>
  </si>
  <si>
    <t>SAMN11229508</t>
  </si>
  <si>
    <t>SRR8860740</t>
  </si>
  <si>
    <t>PstI RADseq of Quercus afares from Algeria : Zitouna</t>
  </si>
  <si>
    <t>OAK-MOR-983_R1.fq.gz</t>
  </si>
  <si>
    <t>Quercus_afares_|_SIMEONE_|_1977-224_|_OAK-MOR-983</t>
  </si>
  <si>
    <t>QUE001502</t>
  </si>
  <si>
    <t>1977,448</t>
  </si>
  <si>
    <t>OAK-MOR-1040</t>
  </si>
  <si>
    <t>Quercus castaneifolia</t>
  </si>
  <si>
    <t>Māzandarān, Iran. Nushahr</t>
  </si>
  <si>
    <t>Google maps to Nowshahr, in Mazandaran Provance, Iran</t>
  </si>
  <si>
    <t>Mazandaran</t>
  </si>
  <si>
    <t>SAMN11229548</t>
  </si>
  <si>
    <t>SRR8860654</t>
  </si>
  <si>
    <t>PstI RADseq of Quercus castaneifolia from Iran : Mazandaran</t>
  </si>
  <si>
    <t>OAK-MOR-1040_R1.fq.gz</t>
  </si>
  <si>
    <t>Quercus_castaneifolia_|_SIMEONE_|_1977-448_|_OAK-MOR-1040</t>
  </si>
  <si>
    <t>QUE001503</t>
  </si>
  <si>
    <t>1994,117</t>
  </si>
  <si>
    <t>OAK-MOR-985</t>
  </si>
  <si>
    <t>Albufeira, Portugal. Albufeira</t>
  </si>
  <si>
    <t>Google maps to Albuferia, Portugal</t>
  </si>
  <si>
    <t>SAMN11229731</t>
  </si>
  <si>
    <t>SRR8860545</t>
  </si>
  <si>
    <t>PstI RADseq of Quercus suber from Portugal : Albufeira</t>
  </si>
  <si>
    <t>OAK-MOR-985_R1.fq.gz</t>
  </si>
  <si>
    <t>Quercus_suber_|_SIMEONE_|_1994-117_|_OAK-MOR-985</t>
  </si>
  <si>
    <t>QUE001504</t>
  </si>
  <si>
    <t>1977,541</t>
  </si>
  <si>
    <t>OAK-MOR-986</t>
  </si>
  <si>
    <t>Quercus crenata 'Lucombeana'</t>
  </si>
  <si>
    <t>Quercus crenata cv. Lucombeana</t>
  </si>
  <si>
    <t>OK</t>
  </si>
  <si>
    <t>No info</t>
  </si>
  <si>
    <t>SAMN11229574</t>
  </si>
  <si>
    <t>SRR8860684</t>
  </si>
  <si>
    <t>PstI RADseq of Quercus crenata cv. Lucombeana from NA : NA</t>
  </si>
  <si>
    <t>OAK-MOR-986_R1.fq.gz</t>
  </si>
  <si>
    <t>Quercus_crenata_|_SIMEONE_|_1977-541_|_OAK-MOR-986</t>
  </si>
  <si>
    <t>QUE001506</t>
  </si>
  <si>
    <t>2000,044</t>
  </si>
  <si>
    <t>OAK-MOR-988</t>
  </si>
  <si>
    <t>Quercus lusitanica</t>
  </si>
  <si>
    <t>Alentejo, Portugal. Ponte de Sor</t>
  </si>
  <si>
    <t>Carlos Vila-Viçosa (email correspondence). Despite being collected in a correct place for the species, the position in the tree, nearby Sect robur oaks and especially Q. petraea leads us to suspect it may have suffered cross contamination or sample swap, with broad Q. petraea.</t>
  </si>
  <si>
    <t>Google maps to Ponte de Sor Portugal</t>
  </si>
  <si>
    <t>SAMN11229652</t>
  </si>
  <si>
    <t>SRR8860698</t>
  </si>
  <si>
    <t>PstI RADseq of Quercus lusitanica from Portugal : NA</t>
  </si>
  <si>
    <t>OAK-MOR-988_R1.fq.gz</t>
  </si>
  <si>
    <t>Quercus_lusitanica_|_SIMEONE_|_2000-044_|_OAK-MOR-988</t>
  </si>
  <si>
    <t>QUE001507</t>
  </si>
  <si>
    <t>2003,081</t>
  </si>
  <si>
    <t>OAK-MOR-989</t>
  </si>
  <si>
    <t>Quercus pontica</t>
  </si>
  <si>
    <t>Quercus pontica K. Koch</t>
  </si>
  <si>
    <t>Ajara, Georgia. Keda</t>
  </si>
  <si>
    <t>Google maps to Keda, Georgia</t>
  </si>
  <si>
    <t>Ajara</t>
  </si>
  <si>
    <t>SAMN11229672</t>
  </si>
  <si>
    <t>SRR8860653</t>
  </si>
  <si>
    <t>PstI RADseq of Quercus pontica from Georgia : Ajara</t>
  </si>
  <si>
    <t>OAK-MOR-989_R1.fq.gz</t>
  </si>
  <si>
    <t>Quercus_pontica_|_SIMEONE_|_2003-081_|_OAK-MOR-989</t>
  </si>
  <si>
    <t>Ponticae</t>
  </si>
  <si>
    <t>QUE001508</t>
  </si>
  <si>
    <t>2002,078</t>
  </si>
  <si>
    <t>OAK-MOR-990</t>
  </si>
  <si>
    <t>Quercus vulcanica</t>
  </si>
  <si>
    <t>Isparta, Turkey. Kasnak Forest</t>
  </si>
  <si>
    <t>Google maps to Kasnak Mesesi Tabiati Koruma Alani in Isparta Province</t>
  </si>
  <si>
    <t>Isparta</t>
  </si>
  <si>
    <t>SAMN11229742</t>
  </si>
  <si>
    <t>SRR8860521</t>
  </si>
  <si>
    <t>PstI RADseq of Quercus vulcanica from Turkey : Isparta</t>
  </si>
  <si>
    <t>OAK-MOR-990_R1.fq.gz</t>
  </si>
  <si>
    <t>Quercus_vulcanica_|_SIMEONE_|_2002-078_|_OAK-MOR-990</t>
  </si>
  <si>
    <t>QUE001509</t>
  </si>
  <si>
    <t>2006,028</t>
  </si>
  <si>
    <t>OAK-MOR-1041</t>
  </si>
  <si>
    <t>Quercus frainetto</t>
  </si>
  <si>
    <t>No info beyond Hungary</t>
  </si>
  <si>
    <t>SAMN11229602</t>
  </si>
  <si>
    <t>SRR8860665</t>
  </si>
  <si>
    <t xml:space="preserve">PstI RADseq of Quercus frainetto from Hungary : </t>
  </si>
  <si>
    <t>OAK-MOR-1041_R1.fq.gz</t>
  </si>
  <si>
    <t>Quercus_frainetto_|_SIMEONE_|_2006-028_|_OAK-MOR-1041</t>
  </si>
  <si>
    <t>QUE001510</t>
  </si>
  <si>
    <t>1976,099</t>
  </si>
  <si>
    <t>OAK-MOR-992</t>
  </si>
  <si>
    <t>Quercus infectoria</t>
  </si>
  <si>
    <t>Carlos Vila-Viçosa (email correspondence). Due to the collection-sites and following Prof. Avishai proposals and the study performed in Paris to Q. infectoria type material and all the variation and geographic range observed in Q. boissieri vouchers, we would suggest to address the name Q. boissieri Reut. to these samples.</t>
  </si>
  <si>
    <t>SAMN11229622</t>
  </si>
  <si>
    <t>SRR8860609</t>
  </si>
  <si>
    <t>PstI RADseq of Quercus infectoria from NA : NA</t>
  </si>
  <si>
    <t>OAK-MOR-992_R1.fq.gz</t>
  </si>
  <si>
    <t>Quercus_infectoria_|_SIMEONE_|_1976-099_|_OAK-MOR-992</t>
  </si>
  <si>
    <t>QUE001512</t>
  </si>
  <si>
    <t>1996,XXX</t>
  </si>
  <si>
    <t>Marco Cosimo Simeone (JPN)</t>
  </si>
  <si>
    <t>OAK-MOR-994</t>
  </si>
  <si>
    <t>Quercus phillyreoides</t>
  </si>
  <si>
    <t>NO CLEANED NAME</t>
  </si>
  <si>
    <t>Quercus phyllireoides</t>
  </si>
  <si>
    <t>Quercus phyllireoides|=Quercus phillyreoides</t>
  </si>
  <si>
    <t>MH- I think this is probably a typo/misspelling of Q. phillyreoides…..</t>
  </si>
  <si>
    <t>OAK-MOR-994_R1.fq.gz</t>
  </si>
  <si>
    <t xml:space="preserve">Cerris Oaks </t>
  </si>
  <si>
    <t>QUE001513</t>
  </si>
  <si>
    <t>1982,0337</t>
  </si>
  <si>
    <t>OAK-MOR-995</t>
  </si>
  <si>
    <t>Quercus petraea</t>
  </si>
  <si>
    <t>Quercus petraea (Matt.) Liebl.</t>
  </si>
  <si>
    <t>n/d</t>
  </si>
  <si>
    <t>SAMN11229669</t>
  </si>
  <si>
    <t>SRR8860650</t>
  </si>
  <si>
    <t>PstI RADseq of Quercus petraea from NA : NA</t>
  </si>
  <si>
    <t>OAK-MOR-995_R1.fq.gz</t>
  </si>
  <si>
    <t>Quercus_petraea_|_SIMEONE_|_1982-0337_|_OAK-MOR-995</t>
  </si>
  <si>
    <t>QUE001515</t>
  </si>
  <si>
    <t>2003,0809</t>
  </si>
  <si>
    <t>OAK-MOR-997</t>
  </si>
  <si>
    <t>Quercus gujavifolia</t>
  </si>
  <si>
    <t>Yunnan, China. Yulong Shan</t>
  </si>
  <si>
    <t>SAMN11229615</t>
  </si>
  <si>
    <t>SRR8860612</t>
  </si>
  <si>
    <t>PstI RADseq of Quercus gujavifolia from China : Yunnan</t>
  </si>
  <si>
    <t>OAK-MOR-997_R1.fq.gz</t>
  </si>
  <si>
    <t>Quercus_gujavifolia_|_SIMEONE_|_XXXX_-Yunnan_-CN--_|_OAK-MOR-997</t>
  </si>
  <si>
    <t>QUE001559</t>
  </si>
  <si>
    <t>TUS-1-2_JS</t>
  </si>
  <si>
    <t>1-2</t>
  </si>
  <si>
    <t>OAK-MOR-1055</t>
  </si>
  <si>
    <t>20-30 September 2015</t>
  </si>
  <si>
    <t>Akkar</t>
  </si>
  <si>
    <t>Noura</t>
  </si>
  <si>
    <t xml:space="preserve">Q. ithaburensis </t>
  </si>
  <si>
    <t>TUS-1-2_JS, Tuscia university herbarium, unmounted</t>
  </si>
  <si>
    <t>SAMN11229626</t>
  </si>
  <si>
    <t>SRR8860516</t>
  </si>
  <si>
    <t>PstI RADseq of Quercus ithaburensis from Lebanon : Akkar</t>
  </si>
  <si>
    <t>OAK-MOR-1055_R1.fq.gz</t>
  </si>
  <si>
    <t>Quercus_ithaburensis_|_SIMEONE_|_1-2_|_OAK-MOR-1055</t>
  </si>
  <si>
    <t>QUE001562</t>
  </si>
  <si>
    <t>TUS-4-1_JS</t>
  </si>
  <si>
    <t>4-1</t>
  </si>
  <si>
    <t>OAK-MOR-1060</t>
  </si>
  <si>
    <t>Zgharta</t>
  </si>
  <si>
    <t>Ehden Nature reserve</t>
  </si>
  <si>
    <t xml:space="preserve">Q. cerris </t>
  </si>
  <si>
    <t>TUS-4-1_JS, Tuscia university herbarium, unmounted</t>
  </si>
  <si>
    <t>SAMN11229555</t>
  </si>
  <si>
    <t>SRR8860637</t>
  </si>
  <si>
    <t>PstI RADseq of Quercus cerris from Lebanon : Zgharta</t>
  </si>
  <si>
    <t>OAK-MOR-1060_R1.fq.gz</t>
  </si>
  <si>
    <t>Quercus_cerris_|_SIMEONE_|_4-1_|_OAK-MOR-1060</t>
  </si>
  <si>
    <t>QUE001564</t>
  </si>
  <si>
    <t>TUS-4-2_JS</t>
  </si>
  <si>
    <t>4-2</t>
  </si>
  <si>
    <t>OAK-MOR-1061</t>
  </si>
  <si>
    <t>TUS-4-2_JS, Tuscia university herbarium, unmounted</t>
  </si>
  <si>
    <t>batch 9, plate 11</t>
  </si>
  <si>
    <t>SAMN11229556</t>
  </si>
  <si>
    <t>SRR8860636</t>
  </si>
  <si>
    <t>OAK-MOR-1061.fq.gz</t>
  </si>
  <si>
    <t>Illumina HiSeq 4000</t>
  </si>
  <si>
    <t>University of Oregon, Genomics and Cell Char. Core Facility- HiSeq 4000, Read Type Single, length 100</t>
  </si>
  <si>
    <t>C714</t>
  </si>
  <si>
    <t>Quercus_cerris_|_SIMEONE_|_4-2_|_OAK-MOR-1061</t>
  </si>
  <si>
    <t>QUE001599</t>
  </si>
  <si>
    <t>TUS-MC16_JE</t>
  </si>
  <si>
    <t>OAK-MOR-1142</t>
  </si>
  <si>
    <t>Quercus macranthera</t>
  </si>
  <si>
    <t>1-10 September 2016</t>
  </si>
  <si>
    <t>Trialeti</t>
  </si>
  <si>
    <t>Ateni</t>
  </si>
  <si>
    <t>TUS-MC16_JE, Tuscia university herbarium, unmounted</t>
  </si>
  <si>
    <t>Batch 9, Plate 11</t>
  </si>
  <si>
    <t>SAMN11229653</t>
  </si>
  <si>
    <t>SRR8860703</t>
  </si>
  <si>
    <t>PstI RADseq of Quercus macranthera from Georgia : Trialeti</t>
  </si>
  <si>
    <t>OAK-MOR-1142.fq.gz</t>
  </si>
  <si>
    <t>Quercus_macranthera_|_SIMEONE_|_marco_.s.n._|_Georgia_|_OAK-MOR-1142</t>
  </si>
  <si>
    <t>QUE001601</t>
  </si>
  <si>
    <t>TUS13-010</t>
  </si>
  <si>
    <t>OAK-MOR-1144</t>
  </si>
  <si>
    <t>October 2016.</t>
  </si>
  <si>
    <t>Berrouaghia</t>
  </si>
  <si>
    <t>Medea</t>
  </si>
  <si>
    <t>SAMN11229732</t>
  </si>
  <si>
    <t>SRR8860544</t>
  </si>
  <si>
    <t>PstI RADseq of Quercus suber from Algeria : Medea</t>
  </si>
  <si>
    <t>OAK-MOR-1144.fq.gz</t>
  </si>
  <si>
    <t>Quercus_suber_|_SIMEONE_|_marco_.s.n._|_Algeria_|_Berrovaghia_|_OAK-MOR-1144</t>
  </si>
  <si>
    <t>QUE001986</t>
  </si>
  <si>
    <t>TUS13-005</t>
  </si>
  <si>
    <t>OAK-MOR-001218</t>
  </si>
  <si>
    <t>Quercus pubescens</t>
  </si>
  <si>
    <t>20-30 May 2017</t>
  </si>
  <si>
    <t>Marco Cosimo Simeone</t>
  </si>
  <si>
    <t>unclear- in newspapers during shipment</t>
  </si>
  <si>
    <t>Viterbo, "Bagni", along the Bachelet road</t>
  </si>
  <si>
    <t>along road</t>
  </si>
  <si>
    <t>TUS13-005, Tuscia university herbarium</t>
  </si>
  <si>
    <t>batch 10, plate 12</t>
  </si>
  <si>
    <t>same collector number leaf tissues resent and rextracted and sent for RAD-SEQ. This should be same tree as OAK-MOR-590</t>
  </si>
  <si>
    <t>SAMN11229678</t>
  </si>
  <si>
    <t>SRR8860672</t>
  </si>
  <si>
    <t>PstI RADseq of Quercus pubescens from Italy : Latium</t>
  </si>
  <si>
    <t>OAK-MOR-001218.fq.gz</t>
  </si>
  <si>
    <t>C756</t>
  </si>
  <si>
    <t>Quercus pubescens, SPMCODE: QUE001986, collection#: TUS13-005</t>
  </si>
  <si>
    <t>Quercus_pubescens_|_SIMEONE_|_TUS13-005_|_Italy_|_Viterbo_|_OAK-MOR-001218</t>
  </si>
  <si>
    <t>QUE001988</t>
  </si>
  <si>
    <t>TUS13-013</t>
  </si>
  <si>
    <t>OAK-MOR-001152</t>
  </si>
  <si>
    <t>Quercus coccifera</t>
  </si>
  <si>
    <t>Apulia</t>
  </si>
  <si>
    <t>Bari</t>
  </si>
  <si>
    <t>SAMN11229564</t>
  </si>
  <si>
    <t>SRR8860712</t>
  </si>
  <si>
    <t>PstI RADseq of Quercus coccifera from Italy : Apulia</t>
  </si>
  <si>
    <t>OAK-MOR-001152.fq.gz</t>
  </si>
  <si>
    <t>Quercus coccifera, SPMCODE: QUE001988, collection#: TUS13-013</t>
  </si>
  <si>
    <t>Quercus_coccifera_|_SIMEONE_|_TUS13-013_|_Italy_|_OAK-MOR-001152</t>
  </si>
  <si>
    <t>QUE001989</t>
  </si>
  <si>
    <t>TUS13-012</t>
  </si>
  <si>
    <t>OAK-MOR-001153</t>
  </si>
  <si>
    <t>Quercus faginea</t>
  </si>
  <si>
    <t>1-10 June 2017</t>
  </si>
  <si>
    <t>Andalusia</t>
  </si>
  <si>
    <t>Cordoba</t>
  </si>
  <si>
    <t>SAMN11229600</t>
  </si>
  <si>
    <t>SRR8860702</t>
  </si>
  <si>
    <t>PstI RADseq of Quercus faginea from Spain : Andalusia</t>
  </si>
  <si>
    <t>OAK-MOR-001153.fq.gz</t>
  </si>
  <si>
    <t>Quercus faginea, SPMCODE: QUE001989, collection#:  TUS13-012</t>
  </si>
  <si>
    <t>Quercus_faginea_|_SIMEONE_|__TUS13-012_|_Spain_|_OAK-MOR-001153</t>
  </si>
  <si>
    <t>QUE001990</t>
  </si>
  <si>
    <t>TUS13-015</t>
  </si>
  <si>
    <t>OAK-MOR-001219</t>
  </si>
  <si>
    <t>held up in customs; unclear- in newspapers during shipment</t>
  </si>
  <si>
    <t>Jaen</t>
  </si>
  <si>
    <t>unmounted</t>
  </si>
  <si>
    <t>Listed as unvouchered for paper, had material in mounting cabinet, made label on 20200221</t>
  </si>
  <si>
    <t>SAMN11229565</t>
  </si>
  <si>
    <t>SRR8860713</t>
  </si>
  <si>
    <t>PstI RADseq of Quercus coccifera from Spain : Andalusia</t>
  </si>
  <si>
    <t>OAK-MOR-001219.fq.gz</t>
  </si>
  <si>
    <t>Quercus coccifera, SPMCODE: QUE001990, collection#: TUS13-015</t>
  </si>
  <si>
    <t>Quercus_coccifera_|_SIMEONE_|_TUS13-015_|_Spain_|_OAK-MOR-001219</t>
  </si>
  <si>
    <t>QUE002667</t>
  </si>
  <si>
    <t>s.n. - Simeone</t>
  </si>
  <si>
    <t>s.n</t>
  </si>
  <si>
    <t>OAK-MOR-1145</t>
  </si>
  <si>
    <t>Quercus calliprinos</t>
  </si>
  <si>
    <t>leaf material</t>
  </si>
  <si>
    <t>yes</t>
  </si>
  <si>
    <t>Danniyeh</t>
  </si>
  <si>
    <t>Mrebbine</t>
  </si>
  <si>
    <t>Tuscia university herbarium, unmounted</t>
  </si>
  <si>
    <t>SAMN11229545</t>
  </si>
  <si>
    <t>SRR8860659</t>
  </si>
  <si>
    <t>PstI RADseq of Quercus calliprinos from Lebanon : Danniyeh</t>
  </si>
  <si>
    <t>OAK-MOR-1145.fq.gz</t>
  </si>
  <si>
    <t>Quercus_calliprinos_|_SIMEONE_|_s.n._|_Lebanon_|_OAK-MOR-1145</t>
  </si>
  <si>
    <t>QUE002668</t>
  </si>
  <si>
    <t>TUS13-009</t>
  </si>
  <si>
    <t>Marco s.n.</t>
  </si>
  <si>
    <t>OAK-MOR-1146</t>
  </si>
  <si>
    <t>SAMN11229620</t>
  </si>
  <si>
    <t>SRR8860607</t>
  </si>
  <si>
    <t>PstI RADseq of Quercus ilex from Algeria : Medea</t>
  </si>
  <si>
    <t>OAK-MOR-1146.fq.gz</t>
  </si>
  <si>
    <t>Quercus_ilex_|_SIMEONE_|_s.n._|_Algeria_|_Medea__|_OAK-MOR-1146</t>
  </si>
  <si>
    <t>SRA-biosample</t>
  </si>
  <si>
    <t>SRA-run-accession</t>
  </si>
  <si>
    <t>SRA-bioproject</t>
  </si>
  <si>
    <t>SAMN26235976</t>
  </si>
  <si>
    <t>SRR18134957</t>
  </si>
  <si>
    <t>Bethany Hayward Brown, Marcial Escudero &amp; Alana McKean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</si>
</sst>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00"/>
  </numFmts>
  <fonts count="12" x14ac:knownFonts="1">
    <font>
      <sz val="11"/>
      <color theme="1"/>
      <name val="Calibri"/>
      <family val="2"/>
      <scheme val="minor"/>
    </font>
    <font>
      <b/>
      <sz val="11"/>
      <color theme="1"/>
      <name val="Calibri"/>
      <family val="2"/>
      <scheme val="minor"/>
    </font>
    <font>
      <sz val="11"/>
      <color theme="0"/>
      <name val="Calibri"/>
      <family val="2"/>
      <scheme val="minor"/>
    </font>
    <font>
      <sz val="11"/>
      <name val="Calibri"/>
      <family val="2"/>
      <scheme val="minor"/>
    </font>
    <font>
      <b/>
      <sz val="11"/>
      <name val="Calibri"/>
      <family val="2"/>
      <scheme val="minor"/>
    </font>
    <font>
      <sz val="12"/>
      <color theme="1"/>
      <name val="Calibri"/>
      <family val="2"/>
      <scheme val="minor"/>
    </font>
    <font>
      <i/>
      <sz val="11"/>
      <color theme="1"/>
      <name val="Calibri"/>
      <family val="2"/>
      <scheme val="minor"/>
    </font>
    <font>
      <i/>
      <sz val="11"/>
      <name val="Calibri"/>
      <family val="2"/>
      <scheme val="minor"/>
    </font>
    <font>
      <sz val="11"/>
      <color rgb="FF9C0006"/>
      <name val="Calibri"/>
      <family val="2"/>
      <scheme val="minor"/>
    </font>
    <font>
      <b/>
      <sz val="11"/>
      <color rgb="FF3F3F3F"/>
      <name val="Calibri"/>
      <family val="2"/>
      <scheme val="minor"/>
    </font>
    <font>
      <b/>
      <sz val="11"/>
      <color rgb="FFFA7D00"/>
      <name val="Calibri"/>
      <family val="2"/>
      <scheme val="minor"/>
    </font>
    <font>
      <sz val="11"/>
      <color rgb="FFFF0000"/>
      <name val="Calibri"/>
      <family val="2"/>
      <scheme val="minor"/>
    </font>
  </fonts>
  <fills count="16">
    <fill>
      <patternFill patternType="none"/>
    </fill>
    <fill>
      <patternFill patternType="gray125"/>
    </fill>
    <fill>
      <patternFill patternType="solid">
        <fgColor theme="4"/>
      </patternFill>
    </fill>
    <fill>
      <patternFill patternType="solid">
        <fgColor theme="4" tint="0.59999389629810485"/>
        <bgColor indexed="65"/>
      </patternFill>
    </fill>
    <fill>
      <patternFill patternType="solid">
        <fgColor theme="0" tint="-0.14999847407452621"/>
        <bgColor indexed="64"/>
      </patternFill>
    </fill>
    <fill>
      <patternFill patternType="solid">
        <fgColor theme="0" tint="-0.249977111117893"/>
        <bgColor indexed="64"/>
      </patternFill>
    </fill>
    <fill>
      <patternFill patternType="solid">
        <fgColor rgb="FFFFFF00"/>
        <bgColor indexed="64"/>
      </patternFill>
    </fill>
    <fill>
      <patternFill patternType="solid">
        <fgColor rgb="FFFFC000"/>
        <bgColor indexed="64"/>
      </patternFill>
    </fill>
    <fill>
      <patternFill patternType="solid">
        <fgColor theme="4" tint="-0.249977111117893"/>
        <bgColor indexed="64"/>
      </patternFill>
    </fill>
    <fill>
      <patternFill patternType="solid">
        <fgColor theme="4" tint="0.39997558519241921"/>
        <bgColor indexed="64"/>
      </patternFill>
    </fill>
    <fill>
      <patternFill patternType="solid">
        <fgColor theme="4" tint="0.59999389629810485"/>
        <bgColor indexed="64"/>
      </patternFill>
    </fill>
    <fill>
      <patternFill patternType="solid">
        <fgColor theme="5" tint="0.39997558519241921"/>
        <bgColor indexed="64"/>
      </patternFill>
    </fill>
    <fill>
      <patternFill patternType="solid">
        <fgColor theme="7" tint="0.39997558519241921"/>
        <bgColor indexed="64"/>
      </patternFill>
    </fill>
    <fill>
      <patternFill patternType="solid">
        <fgColor theme="4" tint="0.79998168889431442"/>
        <bgColor indexed="64"/>
      </patternFill>
    </fill>
    <fill>
      <patternFill patternType="solid">
        <fgColor theme="7" tint="0.59999389629810485"/>
        <bgColor indexed="64"/>
      </patternFill>
    </fill>
    <fill>
      <patternFill patternType="solid">
        <fgColor theme="7" tint="0.79998168889431442"/>
        <bgColor indexed="64"/>
      </patternFill>
    </fill>
  </fills>
  <borders count="4">
    <border>
      <left/>
      <right/>
      <top/>
      <bottom/>
      <diagonal/>
    </border>
    <border>
      <left style="thin">
        <color auto="1"/>
      </left>
      <right style="thin">
        <color auto="1"/>
      </right>
      <top/>
      <bottom/>
      <diagonal/>
    </border>
    <border>
      <left style="thin">
        <color auto="1"/>
      </left>
      <right/>
      <top/>
      <bottom/>
      <diagonal/>
    </border>
    <border>
      <left/>
      <right style="thin">
        <color auto="1"/>
      </right>
      <top/>
      <bottom/>
      <diagonal/>
    </border>
  </borders>
  <cellStyleXfs count="3">
    <xf numFmtId="0" fontId="0" fillId="0" borderId="0"/>
    <xf numFmtId="0" fontId="2" fillId="2" borderId="0" applyNumberFormat="0" applyBorder="0" applyAlignment="0" applyProtection="0"/>
    <xf numFmtId="0" fontId="5" fillId="3" borderId="0" applyNumberFormat="0" applyBorder="0" applyAlignment="0" applyProtection="0"/>
  </cellStyleXfs>
  <cellXfs count="54">
    <xf numFmtId="0" fontId="0" fillId="0" borderId="0" xfId="0"/>
    <xf numFmtId="0" fontId="0" fillId="0" borderId="0" xfId="0" applyFont="1" applyFill="1" applyBorder="1"/>
    <xf numFmtId="0" fontId="3" fillId="0" borderId="0" xfId="0" applyFont="1" applyFill="1"/>
    <xf numFmtId="0" fontId="0" fillId="0" borderId="0" xfId="0" applyFont="1" applyFill="1"/>
    <xf numFmtId="0" fontId="0" fillId="0" borderId="0" xfId="0" applyFill="1"/>
    <xf numFmtId="0" fontId="1" fillId="0" borderId="0" xfId="0" applyFont="1" applyFill="1"/>
    <xf numFmtId="0" fontId="4" fillId="0" borderId="0" xfId="0" applyFont="1" applyFill="1"/>
    <xf numFmtId="3" fontId="0" fillId="0" borderId="0" xfId="0" applyNumberFormat="1"/>
    <xf numFmtId="0" fontId="1" fillId="0" borderId="0" xfId="0" applyFont="1"/>
    <xf numFmtId="0" fontId="0" fillId="0" borderId="0" xfId="0" applyAlignment="1">
      <alignment vertical="top"/>
    </xf>
    <xf numFmtId="0" fontId="0" fillId="0" borderId="0" xfId="0" applyFont="1" applyFill="1" applyAlignment="1">
      <alignment vertical="top" wrapText="1"/>
    </xf>
    <xf numFmtId="0" fontId="0" fillId="0" borderId="0" xfId="0" applyFont="1" applyFill="1" applyAlignment="1">
      <alignment vertical="top"/>
    </xf>
    <xf numFmtId="0" fontId="3" fillId="0" borderId="0" xfId="0" applyFont="1" applyFill="1" applyAlignment="1">
      <alignment vertical="top"/>
    </xf>
    <xf numFmtId="0" fontId="1" fillId="0" borderId="0" xfId="0" applyFont="1" applyAlignment="1">
      <alignment horizontal="right"/>
    </xf>
    <xf numFmtId="49" fontId="1" fillId="0" borderId="0" xfId="0" applyNumberFormat="1" applyFont="1" applyAlignment="1">
      <alignment horizontal="left"/>
    </xf>
    <xf numFmtId="49" fontId="1" fillId="0" borderId="0" xfId="0" applyNumberFormat="1" applyFont="1"/>
    <xf numFmtId="0" fontId="1" fillId="0" borderId="0" xfId="0" applyFont="1" applyAlignment="1">
      <alignment horizontal="center"/>
    </xf>
    <xf numFmtId="0" fontId="1" fillId="4" borderId="0" xfId="0" applyFont="1" applyFill="1"/>
    <xf numFmtId="14" fontId="1" fillId="0" borderId="0" xfId="0" applyNumberFormat="1" applyFont="1"/>
    <xf numFmtId="0" fontId="4" fillId="0" borderId="0" xfId="0" applyFont="1"/>
    <xf numFmtId="164" fontId="1" fillId="0" borderId="0" xfId="0" applyNumberFormat="1" applyFont="1"/>
    <xf numFmtId="0" fontId="1" fillId="0" borderId="0" xfId="0" applyFont="1" applyAlignment="1">
      <alignment horizontal="left"/>
    </xf>
    <xf numFmtId="0" fontId="4" fillId="0" borderId="1" xfId="1" applyFont="1" applyFill="1" applyBorder="1" applyAlignment="1">
      <alignment wrapText="1"/>
    </xf>
    <xf numFmtId="0" fontId="4" fillId="0" borderId="2" xfId="1" applyFont="1" applyFill="1" applyBorder="1" applyAlignment="1">
      <alignment wrapText="1"/>
    </xf>
    <xf numFmtId="0" fontId="4" fillId="0" borderId="3" xfId="2" applyFont="1" applyFill="1" applyBorder="1"/>
    <xf numFmtId="0" fontId="4" fillId="0" borderId="0" xfId="1" applyFont="1" applyFill="1" applyBorder="1" applyAlignment="1">
      <alignment wrapText="1"/>
    </xf>
    <xf numFmtId="0" fontId="1" fillId="5" borderId="0" xfId="0" applyFont="1" applyFill="1"/>
    <xf numFmtId="0" fontId="0" fillId="0" borderId="0" xfId="0" applyAlignment="1">
      <alignment horizontal="right"/>
    </xf>
    <xf numFmtId="0" fontId="0" fillId="0" borderId="0" xfId="0" applyAlignment="1">
      <alignment horizontal="left"/>
    </xf>
    <xf numFmtId="0" fontId="0" fillId="0" borderId="0" xfId="0" applyAlignment="1">
      <alignment horizontal="center"/>
    </xf>
    <xf numFmtId="0" fontId="0" fillId="4" borderId="0" xfId="0" applyFill="1"/>
    <xf numFmtId="14" fontId="0" fillId="0" borderId="0" xfId="0" applyNumberFormat="1"/>
    <xf numFmtId="0" fontId="0" fillId="6" borderId="0" xfId="0" applyFill="1"/>
    <xf numFmtId="164" fontId="0" fillId="0" borderId="0" xfId="0" applyNumberFormat="1"/>
    <xf numFmtId="0" fontId="0" fillId="7" borderId="0" xfId="0" applyFill="1"/>
    <xf numFmtId="14" fontId="11" fillId="0" borderId="0" xfId="0" applyNumberFormat="1" applyFont="1"/>
    <xf numFmtId="0" fontId="11" fillId="0" borderId="0" xfId="0" applyFont="1"/>
    <xf numFmtId="49" fontId="0" fillId="0" borderId="0" xfId="0" applyNumberFormat="1" applyAlignment="1">
      <alignment horizontal="left"/>
    </xf>
    <xf numFmtId="49" fontId="0" fillId="0" borderId="0" xfId="0" applyNumberFormat="1"/>
    <xf numFmtId="0" fontId="3" fillId="0" borderId="0" xfId="0" applyFont="1"/>
    <xf numFmtId="17" fontId="0" fillId="0" borderId="0" xfId="0" applyNumberFormat="1" applyAlignment="1">
      <alignment horizontal="right"/>
    </xf>
    <xf numFmtId="0" fontId="3" fillId="0" borderId="0" xfId="0" applyFont="1" applyAlignment="1">
      <alignment horizontal="right"/>
    </xf>
    <xf numFmtId="0" fontId="0" fillId="9" borderId="0" xfId="0" applyFont="1" applyFill="1"/>
    <xf numFmtId="0" fontId="0" fillId="10" borderId="0" xfId="0" applyFont="1" applyFill="1" applyBorder="1"/>
    <xf numFmtId="0" fontId="0" fillId="11" borderId="0" xfId="0" applyFill="1"/>
    <xf numFmtId="0" fontId="0" fillId="12" borderId="0" xfId="0" applyFont="1" applyFill="1" applyBorder="1"/>
    <xf numFmtId="0" fontId="0" fillId="12" borderId="0" xfId="0" applyFill="1"/>
    <xf numFmtId="0" fontId="0" fillId="12" borderId="0" xfId="0" applyFont="1" applyFill="1" applyBorder="1" applyAlignment="1">
      <alignment vertical="top"/>
    </xf>
    <xf numFmtId="0" fontId="0" fillId="14" borderId="0" xfId="0" applyFill="1"/>
    <xf numFmtId="0" fontId="0" fillId="8" borderId="0" xfId="0" applyFill="1"/>
    <xf numFmtId="0" fontId="0" fillId="13" borderId="0" xfId="0" applyFont="1" applyFill="1" applyBorder="1"/>
    <xf numFmtId="0" fontId="0" fillId="15" borderId="0" xfId="0" applyFont="1" applyFill="1" applyBorder="1"/>
    <xf numFmtId="0" fontId="0" fillId="14" borderId="0" xfId="0" applyFont="1" applyFill="1" applyBorder="1"/>
    <xf numFmtId="0" fontId="0" fillId="14" borderId="0" xfId="0" applyFont="1" applyFill="1" applyBorder="1" applyAlignment="1">
      <alignment vertical="top"/>
    </xf>
  </cellXfs>
  <cellStyles count="3">
    <cellStyle name="40% - Accent1 4" xfId="2"/>
    <cellStyle name="Accent1 2" xfId="1"/>
    <cellStyle name="Normale" xfId="0" builtinId="0"/>
  </cellStyles>
  <dxfs count="1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hyperlink" Target="http://quercus.lifedesks.org/node/1133" TargetMode="External"/><Relationship Id="rId1" Type="http://schemas.openxmlformats.org/officeDocument/2006/relationships/hyperlink" Target="http://quercus.lifedesks.org/node/1064"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N65"/>
  <sheetViews>
    <sheetView tabSelected="1" topLeftCell="D1" workbookViewId="0">
      <selection activeCell="F29" sqref="F29"/>
    </sheetView>
  </sheetViews>
  <sheetFormatPr defaultColWidth="8.88671875" defaultRowHeight="14.4" x14ac:dyDescent="0.3"/>
  <cols>
    <col min="2" max="2" width="16.33203125" customWidth="1"/>
    <col min="3" max="3" width="40.33203125" customWidth="1"/>
    <col min="4" max="4" width="11.33203125" customWidth="1"/>
    <col min="5" max="5" width="28.44140625" customWidth="1"/>
    <col min="6" max="6" width="17.44140625" customWidth="1"/>
    <col min="7" max="7" width="9.109375" customWidth="1"/>
    <col min="8" max="8" width="32.109375" customWidth="1"/>
    <col min="9" max="9" width="25.6640625" customWidth="1"/>
    <col min="10" max="10" width="35.44140625" customWidth="1"/>
    <col min="11" max="11" width="13" bestFit="1" customWidth="1"/>
  </cols>
  <sheetData>
    <row r="2" spans="2:13" x14ac:dyDescent="0.3">
      <c r="C2" s="4"/>
      <c r="D2" s="4"/>
      <c r="E2" s="4"/>
      <c r="F2" s="4"/>
      <c r="G2" s="4"/>
      <c r="H2" s="4"/>
      <c r="I2" s="4"/>
      <c r="J2" s="4"/>
      <c r="K2" s="4"/>
    </row>
    <row r="3" spans="2:13" x14ac:dyDescent="0.3">
      <c r="B3" s="8" t="s">
        <v>199</v>
      </c>
      <c r="C3" s="5" t="s">
        <v>24</v>
      </c>
      <c r="D3" s="5" t="s">
        <v>142</v>
      </c>
      <c r="E3" s="5" t="s">
        <v>201</v>
      </c>
      <c r="F3" s="5" t="s">
        <v>26</v>
      </c>
      <c r="G3" s="6" t="s">
        <v>25</v>
      </c>
      <c r="H3" s="5" t="s">
        <v>76</v>
      </c>
      <c r="I3" s="5" t="s">
        <v>47</v>
      </c>
      <c r="J3" s="5" t="s">
        <v>49</v>
      </c>
      <c r="K3" s="5" t="s">
        <v>1230</v>
      </c>
      <c r="L3" s="5" t="s">
        <v>1228</v>
      </c>
      <c r="M3" s="5" t="s">
        <v>1229</v>
      </c>
    </row>
    <row r="4" spans="2:13" x14ac:dyDescent="0.3">
      <c r="B4" t="s">
        <v>823</v>
      </c>
      <c r="C4" t="s">
        <v>198</v>
      </c>
      <c r="D4" s="3" t="s">
        <v>144</v>
      </c>
      <c r="E4" s="1" t="s">
        <v>139</v>
      </c>
      <c r="F4" t="s">
        <v>133</v>
      </c>
      <c r="G4" s="3" t="s">
        <v>131</v>
      </c>
      <c r="H4" s="3" t="s">
        <v>132</v>
      </c>
      <c r="I4" s="3" t="s">
        <v>48</v>
      </c>
      <c r="J4" s="3" t="s">
        <v>29</v>
      </c>
      <c r="K4" s="3" t="str">
        <f>VLOOKUP(B4,'Cerris Phylogeny Extract'!BN:CF,17, FALSE)</f>
        <v>PRJNA376740</v>
      </c>
      <c r="L4" t="str">
        <f>VLOOKUP(B4,'Cerris Phylogeny Extract'!BN:CF,18, FALSE)</f>
        <v>SAMN07141040</v>
      </c>
      <c r="M4" t="str">
        <f>VLOOKUP(B4,'Cerris Phylogeny Extract'!BN:CF,19, FALSE)</f>
        <v>SRR5632532</v>
      </c>
    </row>
    <row r="5" spans="2:13" x14ac:dyDescent="0.3">
      <c r="B5" t="s">
        <v>318</v>
      </c>
      <c r="C5" t="s">
        <v>161</v>
      </c>
      <c r="D5" s="42" t="s">
        <v>143</v>
      </c>
      <c r="E5" s="49" t="s">
        <v>202</v>
      </c>
      <c r="F5" t="s">
        <v>321</v>
      </c>
      <c r="G5" s="3" t="s">
        <v>131</v>
      </c>
      <c r="H5" s="3" t="s">
        <v>134</v>
      </c>
      <c r="I5" s="3" t="s">
        <v>48</v>
      </c>
      <c r="J5" s="7" t="s">
        <v>29</v>
      </c>
      <c r="K5" s="3" t="str">
        <f>VLOOKUP(B5,'Cerris Phylogeny Extract'!BN:CF,17, FALSE)</f>
        <v>PRJNA376740</v>
      </c>
      <c r="L5" t="str">
        <f>VLOOKUP(B5,'Cerris Phylogeny Extract'!BN:CF,18, FALSE)</f>
        <v>SAMN07140925</v>
      </c>
      <c r="M5" t="str">
        <f>VLOOKUP(B5,'Cerris Phylogeny Extract'!BN:CF,19, FALSE)</f>
        <v>SRR5632589</v>
      </c>
    </row>
    <row r="6" spans="2:13" x14ac:dyDescent="0.3">
      <c r="B6" t="s">
        <v>1006</v>
      </c>
      <c r="C6" s="3" t="s">
        <v>183</v>
      </c>
      <c r="D6" s="42" t="s">
        <v>143</v>
      </c>
      <c r="E6" s="50" t="s">
        <v>208</v>
      </c>
      <c r="F6" s="3" t="s">
        <v>0</v>
      </c>
      <c r="G6" s="2" t="s">
        <v>5</v>
      </c>
      <c r="H6" s="3" t="s">
        <v>37</v>
      </c>
      <c r="I6" s="3" t="s">
        <v>1</v>
      </c>
      <c r="J6" s="3" t="s">
        <v>63</v>
      </c>
      <c r="K6" s="3" t="str">
        <f>VLOOKUP(B6,'Cerris Phylogeny Extract'!BN:CF,17, FALSE)</f>
        <v>PRJNA376740</v>
      </c>
      <c r="L6" t="str">
        <f>VLOOKUP(B6,'Cerris Phylogeny Extract'!BN:CF,18, FALSE)</f>
        <v>SAMN11229672</v>
      </c>
      <c r="M6" t="str">
        <f>VLOOKUP(B6,'Cerris Phylogeny Extract'!BN:CF,19, FALSE)</f>
        <v>SRR8860653</v>
      </c>
    </row>
    <row r="7" spans="2:13" x14ac:dyDescent="0.3">
      <c r="B7" t="s">
        <v>1032</v>
      </c>
      <c r="C7" s="3" t="s">
        <v>167</v>
      </c>
      <c r="D7" s="42" t="s">
        <v>143</v>
      </c>
      <c r="E7" s="43" t="s">
        <v>209</v>
      </c>
      <c r="F7" s="3" t="s">
        <v>0</v>
      </c>
      <c r="G7" s="2" t="s">
        <v>22</v>
      </c>
      <c r="H7" s="3" t="s">
        <v>29</v>
      </c>
      <c r="I7" s="3" t="s">
        <v>1</v>
      </c>
      <c r="J7" s="3" t="s">
        <v>64</v>
      </c>
      <c r="K7" s="3" t="str">
        <f>VLOOKUP(B7,'Cerris Phylogeny Extract'!BN:CF,17, FALSE)</f>
        <v>PRJNA376740</v>
      </c>
      <c r="L7" t="str">
        <f>VLOOKUP(B7,'Cerris Phylogeny Extract'!BN:CF,18, FALSE)</f>
        <v>SAMN11229602</v>
      </c>
      <c r="M7" t="str">
        <f>VLOOKUP(B7,'Cerris Phylogeny Extract'!BN:CF,19, FALSE)</f>
        <v>SRR8860665</v>
      </c>
    </row>
    <row r="8" spans="2:13" x14ac:dyDescent="0.3">
      <c r="B8" t="s">
        <v>1042</v>
      </c>
      <c r="C8" s="3" t="s">
        <v>172</v>
      </c>
      <c r="D8" s="42" t="s">
        <v>143</v>
      </c>
      <c r="E8" s="43" t="s">
        <v>209</v>
      </c>
      <c r="F8" s="3" t="s">
        <v>0</v>
      </c>
      <c r="G8" s="2" t="s">
        <v>29</v>
      </c>
      <c r="H8" s="3" t="s">
        <v>29</v>
      </c>
      <c r="I8" s="3" t="s">
        <v>1</v>
      </c>
      <c r="J8" s="3" t="s">
        <v>75</v>
      </c>
      <c r="K8" s="3" t="str">
        <f>VLOOKUP(B8,'Cerris Phylogeny Extract'!BN:CF,17, FALSE)</f>
        <v>PRJNA376740</v>
      </c>
      <c r="L8" t="str">
        <f>VLOOKUP(B8,'Cerris Phylogeny Extract'!BN:CF,18, FALSE)</f>
        <v>SAMN11229622</v>
      </c>
      <c r="M8" t="str">
        <f>VLOOKUP(B8,'Cerris Phylogeny Extract'!BN:CF,19, FALSE)</f>
        <v>SRR8860609</v>
      </c>
    </row>
    <row r="9" spans="2:13" x14ac:dyDescent="0.3">
      <c r="B9" t="s">
        <v>1124</v>
      </c>
      <c r="C9" s="3" t="s">
        <v>178</v>
      </c>
      <c r="D9" s="42" t="s">
        <v>143</v>
      </c>
      <c r="E9" s="43" t="s">
        <v>209</v>
      </c>
      <c r="F9" s="3" t="s">
        <v>4</v>
      </c>
      <c r="G9" s="3" t="s">
        <v>5</v>
      </c>
      <c r="H9" s="3" t="s">
        <v>43</v>
      </c>
      <c r="I9" s="3" t="s">
        <v>48</v>
      </c>
      <c r="J9" s="1" t="s">
        <v>69</v>
      </c>
      <c r="K9" s="3" t="str">
        <f>VLOOKUP(B9,'Cerris Phylogeny Extract'!BN:CF,17, FALSE)</f>
        <v>PRJNA376740</v>
      </c>
      <c r="L9" t="str">
        <f>VLOOKUP(B9,'Cerris Phylogeny Extract'!BN:CF,18, FALSE)</f>
        <v>SAMN11229653</v>
      </c>
      <c r="M9" t="str">
        <f>VLOOKUP(B9,'Cerris Phylogeny Extract'!BN:CF,19, FALSE)</f>
        <v>SRR8860703</v>
      </c>
    </row>
    <row r="10" spans="2:13" x14ac:dyDescent="0.3">
      <c r="B10" t="s">
        <v>691</v>
      </c>
      <c r="C10" s="3" t="s">
        <v>153</v>
      </c>
      <c r="D10" s="42" t="s">
        <v>143</v>
      </c>
      <c r="E10" s="43" t="s">
        <v>209</v>
      </c>
      <c r="F10" s="3" t="s">
        <v>77</v>
      </c>
      <c r="G10" s="3" t="s">
        <v>78</v>
      </c>
      <c r="H10" s="3" t="s">
        <v>29</v>
      </c>
      <c r="I10" s="3" t="s">
        <v>48</v>
      </c>
      <c r="J10" s="4" t="s">
        <v>29</v>
      </c>
      <c r="K10" s="3" t="str">
        <f>VLOOKUP(B10,'Cerris Phylogeny Extract'!BN:CF,17, FALSE)</f>
        <v>PRJNA376740</v>
      </c>
      <c r="L10" t="str">
        <f>VLOOKUP(B10,'Cerris Phylogeny Extract'!BN:CF,18, FALSE)</f>
        <v>SAMN07140899</v>
      </c>
      <c r="M10" t="str">
        <f>VLOOKUP(B10,'Cerris Phylogeny Extract'!BN:CF,19, FALSE)</f>
        <v>SRR5632410</v>
      </c>
    </row>
    <row r="11" spans="2:13" x14ac:dyDescent="0.3">
      <c r="B11" t="s">
        <v>1180</v>
      </c>
      <c r="C11" t="s">
        <v>165</v>
      </c>
      <c r="D11" s="42" t="s">
        <v>143</v>
      </c>
      <c r="E11" s="43" t="s">
        <v>209</v>
      </c>
      <c r="F11" s="3" t="s">
        <v>110</v>
      </c>
      <c r="G11" s="3" t="s">
        <v>10</v>
      </c>
      <c r="H11" s="3" t="s">
        <v>114</v>
      </c>
      <c r="I11" s="3" t="s">
        <v>48</v>
      </c>
      <c r="J11" t="s">
        <v>113</v>
      </c>
      <c r="K11" s="3" t="str">
        <f>VLOOKUP(B11,'Cerris Phylogeny Extract'!BN:CF,17, FALSE)</f>
        <v>PRJNA376740</v>
      </c>
      <c r="L11" t="str">
        <f>VLOOKUP(B11,'Cerris Phylogeny Extract'!BN:CF,18, FALSE)</f>
        <v>SAMN11229600</v>
      </c>
      <c r="M11" t="str">
        <f>VLOOKUP(B11,'Cerris Phylogeny Extract'!BN:CF,19, FALSE)</f>
        <v>SRR8860702</v>
      </c>
    </row>
    <row r="12" spans="2:13" x14ac:dyDescent="0.3">
      <c r="B12" t="s">
        <v>994</v>
      </c>
      <c r="C12" t="s">
        <v>177</v>
      </c>
      <c r="D12" s="42" t="s">
        <v>143</v>
      </c>
      <c r="E12" s="43" t="s">
        <v>209</v>
      </c>
      <c r="F12" s="3" t="s">
        <v>0</v>
      </c>
      <c r="G12" s="3" t="s">
        <v>20</v>
      </c>
      <c r="H12" s="3" t="s">
        <v>115</v>
      </c>
      <c r="I12" s="3" t="s">
        <v>1</v>
      </c>
      <c r="J12" s="7" t="s">
        <v>116</v>
      </c>
      <c r="K12" s="3" t="str">
        <f>VLOOKUP(B12,'Cerris Phylogeny Extract'!BN:CF,17, FALSE)</f>
        <v>PRJNA376740</v>
      </c>
      <c r="L12" t="str">
        <f>VLOOKUP(B12,'Cerris Phylogeny Extract'!BN:CF,18, FALSE)</f>
        <v>SAMN11229652</v>
      </c>
      <c r="M12" t="str">
        <f>VLOOKUP(B12,'Cerris Phylogeny Extract'!BN:CF,19, FALSE)</f>
        <v>SRR8860698</v>
      </c>
    </row>
    <row r="13" spans="2:13" x14ac:dyDescent="0.3">
      <c r="B13" t="s">
        <v>592</v>
      </c>
      <c r="C13" t="s">
        <v>185</v>
      </c>
      <c r="D13" s="42" t="s">
        <v>143</v>
      </c>
      <c r="E13" s="43" t="s">
        <v>209</v>
      </c>
      <c r="F13" s="3" t="s">
        <v>0</v>
      </c>
      <c r="G13" s="3" t="s">
        <v>9</v>
      </c>
      <c r="H13" s="3" t="s">
        <v>121</v>
      </c>
      <c r="I13" s="3" t="s">
        <v>48</v>
      </c>
      <c r="J13" t="s">
        <v>120</v>
      </c>
      <c r="K13" s="3" t="str">
        <f>VLOOKUP(B13,'Cerris Phylogeny Extract'!BN:CF,17, FALSE)</f>
        <v>PRJNA376740</v>
      </c>
      <c r="L13" t="str">
        <f>VLOOKUP(B13,'Cerris Phylogeny Extract'!BN:CF,18, FALSE)</f>
        <v>SAMN07140910</v>
      </c>
      <c r="M13" t="str">
        <f>VLOOKUP(B13,'Cerris Phylogeny Extract'!BN:CF,19, FALSE)</f>
        <v>SRR5632408</v>
      </c>
    </row>
    <row r="14" spans="2:13" x14ac:dyDescent="0.3">
      <c r="B14" t="s">
        <v>1063</v>
      </c>
      <c r="C14" t="s">
        <v>181</v>
      </c>
      <c r="D14" s="42" t="s">
        <v>143</v>
      </c>
      <c r="E14" s="43" t="s">
        <v>209</v>
      </c>
      <c r="F14" s="3" t="s">
        <v>0</v>
      </c>
      <c r="G14" t="s">
        <v>29</v>
      </c>
      <c r="H14" s="3" t="s">
        <v>29</v>
      </c>
      <c r="I14" s="3" t="s">
        <v>1</v>
      </c>
      <c r="J14" s="7" t="s">
        <v>122</v>
      </c>
      <c r="K14" s="3" t="str">
        <f>VLOOKUP(B14,'Cerris Phylogeny Extract'!BN:CF,17, FALSE)</f>
        <v>PRJNA376740</v>
      </c>
      <c r="L14" t="str">
        <f>VLOOKUP(B14,'Cerris Phylogeny Extract'!BN:CF,18, FALSE)</f>
        <v>SAMN11229669</v>
      </c>
      <c r="M14" t="str">
        <f>VLOOKUP(B14,'Cerris Phylogeny Extract'!BN:CF,19, FALSE)</f>
        <v>SRR8860650</v>
      </c>
    </row>
    <row r="15" spans="2:13" x14ac:dyDescent="0.3">
      <c r="B15" t="s">
        <v>1149</v>
      </c>
      <c r="C15" t="s">
        <v>184</v>
      </c>
      <c r="D15" s="42" t="s">
        <v>143</v>
      </c>
      <c r="E15" s="43" t="s">
        <v>209</v>
      </c>
      <c r="F15" s="3" t="s">
        <v>0</v>
      </c>
      <c r="G15" t="s">
        <v>9</v>
      </c>
      <c r="H15" t="s">
        <v>118</v>
      </c>
      <c r="I15" t="s">
        <v>48</v>
      </c>
      <c r="J15" t="s">
        <v>119</v>
      </c>
      <c r="K15" s="3" t="str">
        <f>VLOOKUP(B15,'Cerris Phylogeny Extract'!BN:CF,17, FALSE)</f>
        <v>PRJNA376740</v>
      </c>
      <c r="L15" t="str">
        <f>VLOOKUP(B15,'Cerris Phylogeny Extract'!BN:CF,18, FALSE)</f>
        <v>SAMN11229678</v>
      </c>
      <c r="M15" t="str">
        <f>VLOOKUP(B15,'Cerris Phylogeny Extract'!BN:CF,19, FALSE)</f>
        <v>SRR8860672</v>
      </c>
    </row>
    <row r="16" spans="2:13" x14ac:dyDescent="0.3">
      <c r="B16" t="s">
        <v>1020</v>
      </c>
      <c r="C16" t="s">
        <v>189</v>
      </c>
      <c r="D16" s="42" t="s">
        <v>143</v>
      </c>
      <c r="E16" s="43" t="s">
        <v>209</v>
      </c>
      <c r="F16" s="3" t="s">
        <v>0</v>
      </c>
      <c r="G16" s="3" t="s">
        <v>18</v>
      </c>
      <c r="H16" s="3" t="s">
        <v>108</v>
      </c>
      <c r="I16" s="3" t="s">
        <v>1</v>
      </c>
      <c r="J16" s="7" t="s">
        <v>117</v>
      </c>
      <c r="K16" s="3" t="str">
        <f>VLOOKUP(B16,'Cerris Phylogeny Extract'!BN:CF,17, FALSE)</f>
        <v>PRJNA376740</v>
      </c>
      <c r="L16" t="str">
        <f>VLOOKUP(B16,'Cerris Phylogeny Extract'!BN:CF,18, FALSE)</f>
        <v>SAMN11229742</v>
      </c>
      <c r="M16" t="str">
        <f>VLOOKUP(B16,'Cerris Phylogeny Extract'!BN:CF,19, FALSE)</f>
        <v>SRR8860521</v>
      </c>
    </row>
    <row r="17" spans="2:14" x14ac:dyDescent="0.3">
      <c r="B17" t="s">
        <v>385</v>
      </c>
      <c r="C17" t="s">
        <v>186</v>
      </c>
      <c r="D17" s="42" t="s">
        <v>143</v>
      </c>
      <c r="E17" s="43" t="s">
        <v>209</v>
      </c>
      <c r="F17" t="s">
        <v>1233</v>
      </c>
      <c r="G17" s="3" t="s">
        <v>10</v>
      </c>
      <c r="H17" s="3" t="s">
        <v>135</v>
      </c>
      <c r="I17" s="3" t="s">
        <v>94</v>
      </c>
      <c r="J17" t="s">
        <v>137</v>
      </c>
      <c r="K17" s="3" t="str">
        <f>VLOOKUP(B17,'Cerris Phylogeny Extract'!BN:CF,17, FALSE)</f>
        <v>PRJNA376740</v>
      </c>
      <c r="L17" t="str">
        <f>VLOOKUP(B17,'Cerris Phylogeny Extract'!BN:CF,18, FALSE)</f>
        <v>SAMN07140880</v>
      </c>
      <c r="M17" t="str">
        <f>VLOOKUP(B17,'Cerris Phylogeny Extract'!BN:CF,19, FALSE)</f>
        <v>SRR5632599</v>
      </c>
    </row>
    <row r="18" spans="2:14" x14ac:dyDescent="0.3">
      <c r="B18" t="s">
        <v>355</v>
      </c>
      <c r="C18" t="s">
        <v>210</v>
      </c>
      <c r="D18" s="42" t="s">
        <v>143</v>
      </c>
      <c r="E18" s="43" t="s">
        <v>209</v>
      </c>
      <c r="F18" t="s">
        <v>357</v>
      </c>
      <c r="G18" s="3" t="s">
        <v>29</v>
      </c>
      <c r="H18" s="3" t="s">
        <v>29</v>
      </c>
      <c r="I18" t="s">
        <v>136</v>
      </c>
      <c r="J18" s="7" t="s">
        <v>138</v>
      </c>
      <c r="K18" s="3" t="str">
        <f>VLOOKUP(B18,'Cerris Phylogeny Extract'!BN:CF,17, FALSE)</f>
        <v>PRJNA376740</v>
      </c>
      <c r="L18" t="str">
        <f>VLOOKUP(B18,'Cerris Phylogeny Extract'!BN:CF,18, FALSE)</f>
        <v>SAMN07140881</v>
      </c>
      <c r="M18" t="str">
        <f>VLOOKUP(B18,'Cerris Phylogeny Extract'!BN:CF,19, FALSE)</f>
        <v>SRR5632365</v>
      </c>
    </row>
    <row r="19" spans="2:14" x14ac:dyDescent="0.3">
      <c r="B19" t="s">
        <v>193</v>
      </c>
      <c r="C19" t="s">
        <v>152</v>
      </c>
      <c r="D19" s="45" t="s">
        <v>128</v>
      </c>
      <c r="E19" s="44" t="s">
        <v>141</v>
      </c>
      <c r="F19" t="s">
        <v>130</v>
      </c>
      <c r="G19" t="s">
        <v>17</v>
      </c>
      <c r="H19" t="s">
        <v>129</v>
      </c>
      <c r="I19" t="s">
        <v>48</v>
      </c>
      <c r="J19" t="s">
        <v>193</v>
      </c>
      <c r="K19" s="3" t="str">
        <f>VLOOKUP(B19,'Cerris Phylogeny Extract'!BN:CF,17, FALSE)</f>
        <v>PRJNA400129</v>
      </c>
      <c r="L19" t="str">
        <f>VLOOKUP(B19,'Cerris Phylogeny Extract'!BN:CF,18, FALSE)</f>
        <v>SAMN07557129</v>
      </c>
      <c r="M19" t="str">
        <f>VLOOKUP(B19,'Cerris Phylogeny Extract'!BN:CF,19, FALSE)</f>
        <v>SRR5984294</v>
      </c>
    </row>
    <row r="20" spans="2:14" x14ac:dyDescent="0.3">
      <c r="B20" t="s">
        <v>123</v>
      </c>
      <c r="C20" t="s">
        <v>174</v>
      </c>
      <c r="D20" s="46" t="s">
        <v>128</v>
      </c>
      <c r="E20" s="44" t="s">
        <v>141</v>
      </c>
      <c r="F20" t="s">
        <v>130</v>
      </c>
      <c r="G20" t="s">
        <v>17</v>
      </c>
      <c r="H20" t="s">
        <v>192</v>
      </c>
      <c r="I20" t="s">
        <v>48</v>
      </c>
      <c r="J20" s="7" t="s">
        <v>123</v>
      </c>
      <c r="K20" s="3" t="str">
        <f>VLOOKUP(B20,'Cerris Phylogeny Extract'!BN:CF,17, FALSE)</f>
        <v>PRJNA400129</v>
      </c>
      <c r="L20" t="str">
        <f>VLOOKUP(B20,'Cerris Phylogeny Extract'!BN:CF,18, FALSE)</f>
        <v>SAMN07557142</v>
      </c>
      <c r="M20" t="str">
        <f>VLOOKUP(B20,'Cerris Phylogeny Extract'!BN:CF,19, FALSE)</f>
        <v>SRR5984307</v>
      </c>
    </row>
    <row r="21" spans="2:14" x14ac:dyDescent="0.3">
      <c r="B21" t="s">
        <v>124</v>
      </c>
      <c r="C21" t="s">
        <v>191</v>
      </c>
      <c r="D21" s="46" t="s">
        <v>128</v>
      </c>
      <c r="E21" s="44" t="s">
        <v>141</v>
      </c>
      <c r="F21" t="s">
        <v>130</v>
      </c>
      <c r="G21" t="s">
        <v>17</v>
      </c>
      <c r="H21" t="s">
        <v>194</v>
      </c>
      <c r="I21" t="s">
        <v>48</v>
      </c>
      <c r="J21" t="s">
        <v>124</v>
      </c>
      <c r="K21" s="3" t="str">
        <f>VLOOKUP(B21,'Cerris Phylogeny Extract'!BN:CF,17, FALSE)</f>
        <v>PRJNA400129</v>
      </c>
      <c r="L21" t="str">
        <f>VLOOKUP(B21,'Cerris Phylogeny Extract'!BN:CF,18, FALSE)</f>
        <v>SAMN07557127</v>
      </c>
      <c r="M21" t="str">
        <f>VLOOKUP(B21,'Cerris Phylogeny Extract'!BN:CF,19, FALSE)</f>
        <v>SRR5984292</v>
      </c>
    </row>
    <row r="22" spans="2:14" x14ac:dyDescent="0.3">
      <c r="B22" t="s">
        <v>125</v>
      </c>
      <c r="C22" t="s">
        <v>168</v>
      </c>
      <c r="D22" s="45" t="s">
        <v>128</v>
      </c>
      <c r="E22" s="44" t="s">
        <v>141</v>
      </c>
      <c r="F22" t="s">
        <v>130</v>
      </c>
      <c r="G22" t="s">
        <v>17</v>
      </c>
      <c r="H22" t="s">
        <v>195</v>
      </c>
      <c r="I22" t="s">
        <v>48</v>
      </c>
      <c r="J22" s="7" t="s">
        <v>125</v>
      </c>
      <c r="K22" s="3" t="str">
        <f>VLOOKUP(B22,'Cerris Phylogeny Extract'!BN:CF,17, FALSE)</f>
        <v>PRJNA400129 (Deng- MiSEQ)| PRJNA376740 (MOR- HiSeq)</v>
      </c>
      <c r="L22" t="str">
        <f>VLOOKUP(B22,'Cerris Phylogeny Extract'!BN:CF,18, FALSE)</f>
        <v>SAMN07557138 (Deng- MiSeq)|SAMN11229608(MOR- HiSeq)</v>
      </c>
      <c r="M22" t="str">
        <f>VLOOKUP(B22,'Cerris Phylogeny Extract'!BN:CF,19, FALSE)</f>
        <v>SRR5984311|</v>
      </c>
    </row>
    <row r="23" spans="2:14" x14ac:dyDescent="0.3">
      <c r="B23" t="s">
        <v>126</v>
      </c>
      <c r="C23" t="s">
        <v>158</v>
      </c>
      <c r="D23" s="46" t="s">
        <v>128</v>
      </c>
      <c r="E23" s="44" t="s">
        <v>141</v>
      </c>
      <c r="F23" t="s">
        <v>130</v>
      </c>
      <c r="G23" t="s">
        <v>17</v>
      </c>
      <c r="H23" t="s">
        <v>196</v>
      </c>
      <c r="I23" t="s">
        <v>48</v>
      </c>
      <c r="J23" t="s">
        <v>126</v>
      </c>
      <c r="K23" s="3" t="str">
        <f>VLOOKUP(B23,'Cerris Phylogeny Extract'!BN:CF,17, FALSE)</f>
        <v>PRJNA400129</v>
      </c>
      <c r="L23" t="str">
        <f>VLOOKUP(B23,'Cerris Phylogeny Extract'!BN:CF,18, FALSE)</f>
        <v>SAMN07557130</v>
      </c>
      <c r="M23" t="str">
        <f>VLOOKUP(B23,'Cerris Phylogeny Extract'!BN:CF,19, FALSE)</f>
        <v>SRR5984293</v>
      </c>
    </row>
    <row r="24" spans="2:14" x14ac:dyDescent="0.3">
      <c r="B24" t="s">
        <v>871</v>
      </c>
      <c r="C24" s="3" t="s">
        <v>187</v>
      </c>
      <c r="D24" s="45" t="s">
        <v>128</v>
      </c>
      <c r="E24" s="52" t="s">
        <v>211</v>
      </c>
      <c r="F24" s="3" t="s">
        <v>0</v>
      </c>
      <c r="G24" s="2" t="s">
        <v>17</v>
      </c>
      <c r="H24" s="3" t="s">
        <v>29</v>
      </c>
      <c r="I24" s="3" t="s">
        <v>1</v>
      </c>
      <c r="J24" s="3" t="s">
        <v>52</v>
      </c>
      <c r="K24" s="3" t="str">
        <f>VLOOKUP(B24,'Cerris Phylogeny Extract'!BN:CF,17, FALSE)</f>
        <v>PRJNA376740</v>
      </c>
      <c r="L24" t="str">
        <f>VLOOKUP(B24,'Cerris Phylogeny Extract'!BN:CF,18, FALSE)</f>
        <v>SAMN11229714</v>
      </c>
      <c r="M24" t="str">
        <f>VLOOKUP(B24,'Cerris Phylogeny Extract'!BN:CF,19, FALSE)</f>
        <v>SRR8860624</v>
      </c>
    </row>
    <row r="25" spans="2:14" s="9" customFormat="1" ht="28.8" x14ac:dyDescent="0.3">
      <c r="B25" s="9" t="s">
        <v>881</v>
      </c>
      <c r="C25" s="10" t="s">
        <v>200</v>
      </c>
      <c r="D25" s="47" t="s">
        <v>128</v>
      </c>
      <c r="E25" s="53" t="s">
        <v>211</v>
      </c>
      <c r="F25" s="11" t="s">
        <v>0</v>
      </c>
      <c r="G25" s="12" t="s">
        <v>17</v>
      </c>
      <c r="H25" s="11" t="s">
        <v>30</v>
      </c>
      <c r="I25" s="11" t="s">
        <v>1</v>
      </c>
      <c r="J25" s="11" t="s">
        <v>53</v>
      </c>
      <c r="K25" s="3" t="str">
        <f>VLOOKUP(B25,'Cerris Phylogeny Extract'!BN:CF,17, FALSE)</f>
        <v>PRJNA376740</v>
      </c>
      <c r="L25" t="str">
        <f>VLOOKUP(B25,'Cerris Phylogeny Extract'!BN:CF,18, FALSE)</f>
        <v>SAMN11229677</v>
      </c>
      <c r="M25" t="str">
        <f>VLOOKUP(B25,'Cerris Phylogeny Extract'!BN:CF,19, FALSE)</f>
        <v>SRR8860673</v>
      </c>
    </row>
    <row r="26" spans="2:14" x14ac:dyDescent="0.3">
      <c r="B26" t="s">
        <v>896</v>
      </c>
      <c r="C26" s="3" t="s">
        <v>164</v>
      </c>
      <c r="D26" s="45" t="s">
        <v>128</v>
      </c>
      <c r="E26" s="52" t="s">
        <v>213</v>
      </c>
      <c r="F26" s="3" t="s">
        <v>0</v>
      </c>
      <c r="G26" s="2" t="s">
        <v>17</v>
      </c>
      <c r="H26" s="3" t="s">
        <v>31</v>
      </c>
      <c r="I26" s="3" t="s">
        <v>1</v>
      </c>
      <c r="J26" s="3" t="s">
        <v>54</v>
      </c>
      <c r="K26" s="3" t="str">
        <f>VLOOKUP(B26,'Cerris Phylogeny Extract'!BN:CF,17, FALSE)</f>
        <v>PRJNA376740</v>
      </c>
      <c r="L26" t="str">
        <f>VLOOKUP(B26,'Cerris Phylogeny Extract'!BN:CF,18, FALSE)</f>
        <v>SAMN11229576</v>
      </c>
      <c r="M26" t="str">
        <f>VLOOKUP(B26,'Cerris Phylogeny Extract'!BN:CF,19, FALSE)</f>
        <v>SRR8860686</v>
      </c>
    </row>
    <row r="27" spans="2:14" x14ac:dyDescent="0.3">
      <c r="B27" t="s">
        <v>1074</v>
      </c>
      <c r="C27" s="3" t="s">
        <v>169</v>
      </c>
      <c r="D27" s="45" t="s">
        <v>128</v>
      </c>
      <c r="E27" s="52" t="s">
        <v>211</v>
      </c>
      <c r="F27" s="3" t="s">
        <v>0</v>
      </c>
      <c r="G27" s="2" t="s">
        <v>17</v>
      </c>
      <c r="H27" s="3" t="s">
        <v>38</v>
      </c>
      <c r="I27" s="3" t="s">
        <v>1</v>
      </c>
      <c r="J27" s="3" t="s">
        <v>65</v>
      </c>
      <c r="K27" s="3" t="str">
        <f>VLOOKUP(B27,'Cerris Phylogeny Extract'!BN:CF,17, FALSE)</f>
        <v>PRJNA376740</v>
      </c>
      <c r="L27" t="str">
        <f>VLOOKUP(B27,'Cerris Phylogeny Extract'!BN:CF,18, FALSE)</f>
        <v>SAMN11229615</v>
      </c>
      <c r="M27" t="str">
        <f>VLOOKUP(B27,'Cerris Phylogeny Extract'!BN:CF,19, FALSE)</f>
        <v>SRR8860612</v>
      </c>
    </row>
    <row r="28" spans="2:14" x14ac:dyDescent="0.3">
      <c r="B28" t="s">
        <v>127</v>
      </c>
      <c r="C28" t="s">
        <v>180</v>
      </c>
      <c r="D28" s="46" t="s">
        <v>128</v>
      </c>
      <c r="E28" s="48" t="s">
        <v>211</v>
      </c>
      <c r="F28" t="s">
        <v>130</v>
      </c>
      <c r="G28" t="s">
        <v>17</v>
      </c>
      <c r="H28" t="s">
        <v>197</v>
      </c>
      <c r="I28" t="s">
        <v>48</v>
      </c>
      <c r="J28" s="7" t="s">
        <v>127</v>
      </c>
      <c r="K28" s="3" t="str">
        <f>VLOOKUP(B28,'Cerris Phylogeny Extract'!BN:CF,17, FALSE)</f>
        <v>PRJNA400129</v>
      </c>
      <c r="L28" t="str">
        <f>VLOOKUP(B28,'Cerris Phylogeny Extract'!BN:CF,18, FALSE)</f>
        <v>SAMN07557162</v>
      </c>
      <c r="M28" t="str">
        <f>VLOOKUP(B28,'Cerris Phylogeny Extract'!BN:CF,19, FALSE)</f>
        <v>SRR5984318</v>
      </c>
    </row>
    <row r="29" spans="2:14" x14ac:dyDescent="0.3">
      <c r="B29" t="s">
        <v>1053</v>
      </c>
      <c r="C29" s="3" t="s">
        <v>182</v>
      </c>
      <c r="D29" s="45" t="s">
        <v>128</v>
      </c>
      <c r="E29" s="52" t="s">
        <v>213</v>
      </c>
      <c r="F29" s="3" t="s">
        <v>0</v>
      </c>
      <c r="G29" s="3" t="s">
        <v>73</v>
      </c>
      <c r="H29" s="3" t="s">
        <v>29</v>
      </c>
      <c r="I29" s="3" t="s">
        <v>1</v>
      </c>
      <c r="J29" s="4" t="s">
        <v>74</v>
      </c>
      <c r="K29" s="3" t="s">
        <v>340</v>
      </c>
      <c r="L29" s="4" t="s">
        <v>1231</v>
      </c>
      <c r="M29" s="4" t="s">
        <v>1232</v>
      </c>
      <c r="N29" s="4"/>
    </row>
    <row r="30" spans="2:14" x14ac:dyDescent="0.3">
      <c r="B30" t="s">
        <v>787</v>
      </c>
      <c r="C30" s="3" t="s">
        <v>151</v>
      </c>
      <c r="D30" s="45" t="s">
        <v>128</v>
      </c>
      <c r="E30" s="52" t="s">
        <v>213</v>
      </c>
      <c r="F30" s="3" t="s">
        <v>781</v>
      </c>
      <c r="G30" s="3" t="s">
        <v>17</v>
      </c>
      <c r="H30" s="3" t="s">
        <v>93</v>
      </c>
      <c r="I30" s="3" t="s">
        <v>80</v>
      </c>
      <c r="J30" s="4" t="s">
        <v>100</v>
      </c>
      <c r="K30" s="3" t="str">
        <f>VLOOKUP(B30,'Cerris Phylogeny Extract'!BN:CF,17, FALSE)</f>
        <v>PRJNA376740</v>
      </c>
      <c r="L30" t="str">
        <f>VLOOKUP(B30,'Cerris Phylogeny Extract'!BN:CF,18, FALSE)</f>
        <v>SAMN07140892</v>
      </c>
      <c r="M30" t="str">
        <f>VLOOKUP(B30,'Cerris Phylogeny Extract'!BN:CF,19, FALSE)</f>
        <v>SRR5632385</v>
      </c>
    </row>
    <row r="31" spans="2:14" x14ac:dyDescent="0.3">
      <c r="B31" t="s">
        <v>844</v>
      </c>
      <c r="C31" s="3" t="s">
        <v>150</v>
      </c>
      <c r="D31" s="45" t="s">
        <v>128</v>
      </c>
      <c r="E31" s="52" t="s">
        <v>212</v>
      </c>
      <c r="F31" s="3" t="s">
        <v>0</v>
      </c>
      <c r="G31" s="2" t="s">
        <v>16</v>
      </c>
      <c r="H31" s="3" t="s">
        <v>27</v>
      </c>
      <c r="I31" s="3" t="s">
        <v>1</v>
      </c>
      <c r="J31" s="3" t="s">
        <v>50</v>
      </c>
      <c r="K31" s="3" t="str">
        <f>VLOOKUP(B31,'Cerris Phylogeny Extract'!BN:CF,17, FALSE)</f>
        <v>PRJNA376740</v>
      </c>
      <c r="L31" t="str">
        <f>VLOOKUP(B31,'Cerris Phylogeny Extract'!BN:CF,18, FALSE)</f>
        <v>SAMN11229537</v>
      </c>
      <c r="M31" t="str">
        <f>VLOOKUP(B31,'Cerris Phylogeny Extract'!BN:CF,19, FALSE)</f>
        <v>SRR8860556</v>
      </c>
    </row>
    <row r="32" spans="2:14" x14ac:dyDescent="0.3">
      <c r="B32" t="s">
        <v>861</v>
      </c>
      <c r="C32" s="3" t="s">
        <v>166</v>
      </c>
      <c r="D32" s="45" t="s">
        <v>128</v>
      </c>
      <c r="E32" s="52" t="s">
        <v>140</v>
      </c>
      <c r="F32" s="3" t="s">
        <v>0</v>
      </c>
      <c r="G32" s="2" t="s">
        <v>16</v>
      </c>
      <c r="H32" s="3" t="s">
        <v>28</v>
      </c>
      <c r="I32" s="3" t="s">
        <v>1</v>
      </c>
      <c r="J32" s="3" t="s">
        <v>51</v>
      </c>
      <c r="K32" s="3" t="str">
        <f>VLOOKUP(B32,'Cerris Phylogeny Extract'!BN:CF,17, FALSE)</f>
        <v>PRJNA376740</v>
      </c>
      <c r="L32" t="str">
        <f>VLOOKUP(B32,'Cerris Phylogeny Extract'!BN:CF,18, FALSE)</f>
        <v>SAMN11229601</v>
      </c>
      <c r="M32" t="str">
        <f>VLOOKUP(B32,'Cerris Phylogeny Extract'!BN:CF,19, FALSE)</f>
        <v>SRR8860701</v>
      </c>
    </row>
    <row r="33" spans="2:13" x14ac:dyDescent="0.3">
      <c r="B33" t="s">
        <v>716</v>
      </c>
      <c r="C33" s="3" t="s">
        <v>148</v>
      </c>
      <c r="D33" s="45" t="s">
        <v>128</v>
      </c>
      <c r="E33" s="52" t="s">
        <v>212</v>
      </c>
      <c r="F33" s="3" t="s">
        <v>77</v>
      </c>
      <c r="G33" s="3" t="s">
        <v>81</v>
      </c>
      <c r="H33" s="3" t="s">
        <v>95</v>
      </c>
      <c r="I33" s="3" t="s">
        <v>83</v>
      </c>
      <c r="J33" s="4" t="s">
        <v>96</v>
      </c>
      <c r="K33" s="3" t="str">
        <f>VLOOKUP(B33,'Cerris Phylogeny Extract'!BN:CF,17, FALSE)</f>
        <v>PRJNA376740</v>
      </c>
      <c r="L33" t="str">
        <f>VLOOKUP(B33,'Cerris Phylogeny Extract'!BN:CF,18, FALSE)</f>
        <v>SAMN11229525</v>
      </c>
      <c r="M33" t="str">
        <f>VLOOKUP(B33,'Cerris Phylogeny Extract'!BN:CF,19, FALSE)</f>
        <v>SRR8860525</v>
      </c>
    </row>
    <row r="34" spans="2:13" x14ac:dyDescent="0.3">
      <c r="B34" t="s">
        <v>1222</v>
      </c>
      <c r="C34" s="3" t="s">
        <v>170</v>
      </c>
      <c r="D34" s="45" t="s">
        <v>128</v>
      </c>
      <c r="E34" s="52" t="s">
        <v>212</v>
      </c>
      <c r="F34" s="2" t="s">
        <v>6</v>
      </c>
      <c r="G34" s="3" t="s">
        <v>7</v>
      </c>
      <c r="H34" s="3" t="s">
        <v>8</v>
      </c>
      <c r="I34" s="3" t="s">
        <v>48</v>
      </c>
      <c r="J34" s="1" t="s">
        <v>72</v>
      </c>
      <c r="K34" s="3" t="str">
        <f>VLOOKUP(B34,'Cerris Phylogeny Extract'!BN:CF,17, FALSE)</f>
        <v>PRJNA376740</v>
      </c>
      <c r="L34" t="str">
        <f>VLOOKUP(B34,'Cerris Phylogeny Extract'!BN:CF,18, FALSE)</f>
        <v>SAMN11229620</v>
      </c>
      <c r="M34" t="str">
        <f>VLOOKUP(B34,'Cerris Phylogeny Extract'!BN:CF,19, FALSE)</f>
        <v>SRR8860607</v>
      </c>
    </row>
    <row r="35" spans="2:13" x14ac:dyDescent="0.3">
      <c r="B35" t="s">
        <v>575</v>
      </c>
      <c r="C35" s="3" t="s">
        <v>170</v>
      </c>
      <c r="D35" s="45" t="s">
        <v>128</v>
      </c>
      <c r="E35" s="52" t="s">
        <v>212</v>
      </c>
      <c r="F35" s="3" t="s">
        <v>0</v>
      </c>
      <c r="G35" s="3" t="s">
        <v>9</v>
      </c>
      <c r="H35" s="3" t="s">
        <v>39</v>
      </c>
      <c r="I35" s="1" t="s">
        <v>48</v>
      </c>
      <c r="J35" s="1" t="s">
        <v>15</v>
      </c>
      <c r="K35" s="3" t="str">
        <f>VLOOKUP(B35,'Cerris Phylogeny Extract'!BN:CF,17, FALSE)</f>
        <v>PRJNA376740</v>
      </c>
      <c r="L35" t="str">
        <f>VLOOKUP(B35,'Cerris Phylogeny Extract'!BN:CF,18, FALSE)</f>
        <v>SAMN11229619</v>
      </c>
      <c r="M35" t="str">
        <f>VLOOKUP(B35,'Cerris Phylogeny Extract'!BN:CF,19, FALSE)</f>
        <v>SRR8860608</v>
      </c>
    </row>
    <row r="36" spans="2:13" x14ac:dyDescent="0.3">
      <c r="B36" t="s">
        <v>918</v>
      </c>
      <c r="C36" s="3" t="s">
        <v>171</v>
      </c>
      <c r="D36" s="45" t="s">
        <v>128</v>
      </c>
      <c r="E36" s="52" t="s">
        <v>212</v>
      </c>
      <c r="F36" s="3" t="s">
        <v>0</v>
      </c>
      <c r="G36" s="2" t="s">
        <v>10</v>
      </c>
      <c r="H36" s="3" t="s">
        <v>34</v>
      </c>
      <c r="I36" s="3" t="s">
        <v>1</v>
      </c>
      <c r="J36" s="3" t="s">
        <v>56</v>
      </c>
      <c r="K36" s="3" t="str">
        <f>VLOOKUP(B36,'Cerris Phylogeny Extract'!BN:CF,17, FALSE)</f>
        <v>PRJNA376740</v>
      </c>
      <c r="L36" t="str">
        <f>VLOOKUP(B36,'Cerris Phylogeny Extract'!BN:CF,18, FALSE)</f>
        <v>SAMN11229621</v>
      </c>
      <c r="M36" t="str">
        <f>VLOOKUP(B36,'Cerris Phylogeny Extract'!BN:CF,19, FALSE)</f>
        <v>SRR8860610</v>
      </c>
    </row>
    <row r="37" spans="2:13" x14ac:dyDescent="0.3">
      <c r="B37" t="s">
        <v>1193</v>
      </c>
      <c r="C37" s="3" t="s">
        <v>160</v>
      </c>
      <c r="D37" s="45" t="s">
        <v>128</v>
      </c>
      <c r="E37" s="52" t="s">
        <v>212</v>
      </c>
      <c r="F37" s="3" t="s">
        <v>110</v>
      </c>
      <c r="G37" s="3" t="s">
        <v>10</v>
      </c>
      <c r="H37" s="3" t="s">
        <v>111</v>
      </c>
      <c r="I37" s="3" t="s">
        <v>48</v>
      </c>
      <c r="J37" s="1" t="s">
        <v>112</v>
      </c>
      <c r="K37" s="3" t="str">
        <f>VLOOKUP(B37,'Cerris Phylogeny Extract'!BN:CF,17, FALSE)</f>
        <v>PRJNA376740</v>
      </c>
      <c r="L37" t="str">
        <f>VLOOKUP(B37,'Cerris Phylogeny Extract'!BN:CF,18, FALSE)</f>
        <v>SAMN11229565</v>
      </c>
      <c r="M37" t="str">
        <f>VLOOKUP(B37,'Cerris Phylogeny Extract'!BN:CF,19, FALSE)</f>
        <v>SRR8860713</v>
      </c>
    </row>
    <row r="38" spans="2:13" x14ac:dyDescent="0.3">
      <c r="B38" t="s">
        <v>1168</v>
      </c>
      <c r="C38" s="3" t="s">
        <v>160</v>
      </c>
      <c r="D38" s="45" t="s">
        <v>128</v>
      </c>
      <c r="E38" s="52" t="s">
        <v>212</v>
      </c>
      <c r="F38" s="3" t="s">
        <v>0</v>
      </c>
      <c r="G38" s="3" t="s">
        <v>9</v>
      </c>
      <c r="H38" s="3" t="s">
        <v>45</v>
      </c>
      <c r="I38" s="3" t="s">
        <v>48</v>
      </c>
      <c r="J38" s="3" t="s">
        <v>23</v>
      </c>
      <c r="K38" s="3" t="str">
        <f>VLOOKUP(B38,'Cerris Phylogeny Extract'!BN:CF,17, FALSE)</f>
        <v>PRJNA376740</v>
      </c>
      <c r="L38" t="str">
        <f>VLOOKUP(B38,'Cerris Phylogeny Extract'!BN:CF,18, FALSE)</f>
        <v>SAMN11229564</v>
      </c>
      <c r="M38" t="str">
        <f>VLOOKUP(B38,'Cerris Phylogeny Extract'!BN:CF,19, FALSE)</f>
        <v>SRR8860712</v>
      </c>
    </row>
    <row r="39" spans="2:13" x14ac:dyDescent="0.3">
      <c r="B39" t="s">
        <v>1207</v>
      </c>
      <c r="C39" s="3" t="s">
        <v>155</v>
      </c>
      <c r="D39" s="45" t="s">
        <v>128</v>
      </c>
      <c r="E39" s="52" t="s">
        <v>212</v>
      </c>
      <c r="F39" s="2" t="s">
        <v>11</v>
      </c>
      <c r="G39" s="3" t="s">
        <v>3</v>
      </c>
      <c r="H39" s="3" t="s">
        <v>46</v>
      </c>
      <c r="I39" s="3" t="s">
        <v>48</v>
      </c>
      <c r="J39" s="1" t="s">
        <v>70</v>
      </c>
      <c r="K39" s="3" t="str">
        <f>VLOOKUP(B39,'Cerris Phylogeny Extract'!BN:CF,17, FALSE)</f>
        <v>PRJNA376740</v>
      </c>
      <c r="L39" t="str">
        <f>VLOOKUP(B39,'Cerris Phylogeny Extract'!BN:CF,18, FALSE)</f>
        <v>SAMN11229545</v>
      </c>
      <c r="M39" t="str">
        <f>VLOOKUP(B39,'Cerris Phylogeny Extract'!BN:CF,19, FALSE)</f>
        <v>SRR8860659</v>
      </c>
    </row>
    <row r="40" spans="2:13" x14ac:dyDescent="0.3">
      <c r="B40" t="s">
        <v>906</v>
      </c>
      <c r="C40" s="3" t="s">
        <v>149</v>
      </c>
      <c r="D40" s="45" t="s">
        <v>128</v>
      </c>
      <c r="E40" s="52" t="s">
        <v>212</v>
      </c>
      <c r="F40" s="3" t="s">
        <v>0</v>
      </c>
      <c r="G40" s="2" t="s">
        <v>18</v>
      </c>
      <c r="H40" s="3" t="s">
        <v>32</v>
      </c>
      <c r="I40" s="3" t="s">
        <v>1</v>
      </c>
      <c r="J40" s="3" t="s">
        <v>55</v>
      </c>
      <c r="K40" s="3" t="str">
        <f>VLOOKUP(B40,'Cerris Phylogeny Extract'!BN:CF,17, FALSE)</f>
        <v>PRJNA376740</v>
      </c>
      <c r="L40" t="str">
        <f>VLOOKUP(B40,'Cerris Phylogeny Extract'!BN:CF,18, FALSE)</f>
        <v>SAMN11229536</v>
      </c>
      <c r="M40" t="str">
        <f>VLOOKUP(B40,'Cerris Phylogeny Extract'!BN:CF,19, FALSE)</f>
        <v>SRR8860557</v>
      </c>
    </row>
    <row r="41" spans="2:13" x14ac:dyDescent="0.3">
      <c r="B41" t="s">
        <v>752</v>
      </c>
      <c r="C41" s="3" t="s">
        <v>146</v>
      </c>
      <c r="D41" s="45" t="s">
        <v>128</v>
      </c>
      <c r="E41" s="51" t="s">
        <v>203</v>
      </c>
      <c r="F41" s="3" t="s">
        <v>741</v>
      </c>
      <c r="G41" s="3" t="s">
        <v>29</v>
      </c>
      <c r="H41" s="3" t="s">
        <v>29</v>
      </c>
      <c r="I41" s="3" t="s">
        <v>80</v>
      </c>
      <c r="J41" s="4" t="s">
        <v>101</v>
      </c>
      <c r="K41" s="3" t="str">
        <f>VLOOKUP(B41,'Cerris Phylogeny Extract'!BN:CF,17, FALSE)</f>
        <v>PRJNA376740</v>
      </c>
      <c r="L41" t="str">
        <f>VLOOKUP(B41,'Cerris Phylogeny Extract'!BN:CF,18, FALSE)</f>
        <v>SAMN07140889</v>
      </c>
      <c r="M41" t="str">
        <f>VLOOKUP(B41,'Cerris Phylogeny Extract'!BN:CF,19, FALSE)</f>
        <v>SRR5632550</v>
      </c>
    </row>
    <row r="42" spans="2:13" x14ac:dyDescent="0.3">
      <c r="B42" t="s">
        <v>930</v>
      </c>
      <c r="C42" s="3" t="s">
        <v>188</v>
      </c>
      <c r="D42" s="45" t="s">
        <v>128</v>
      </c>
      <c r="E42" s="51" t="s">
        <v>203</v>
      </c>
      <c r="F42" s="3" t="s">
        <v>0</v>
      </c>
      <c r="G42" s="2" t="s">
        <v>17</v>
      </c>
      <c r="H42" s="3" t="s">
        <v>33</v>
      </c>
      <c r="I42" s="3" t="s">
        <v>1</v>
      </c>
      <c r="J42" s="3" t="s">
        <v>57</v>
      </c>
      <c r="K42" s="3" t="str">
        <f>VLOOKUP(B42,'Cerris Phylogeny Extract'!BN:CF,17, FALSE)</f>
        <v>PRJNA376740</v>
      </c>
      <c r="L42" t="str">
        <f>VLOOKUP(B42,'Cerris Phylogeny Extract'!BN:CF,18, FALSE)</f>
        <v>SAMN11229739</v>
      </c>
      <c r="M42" t="str">
        <f>VLOOKUP(B42,'Cerris Phylogeny Extract'!BN:CF,19, FALSE)</f>
        <v>SRR8860526</v>
      </c>
    </row>
    <row r="43" spans="2:13" x14ac:dyDescent="0.3">
      <c r="B43" t="s">
        <v>940</v>
      </c>
      <c r="C43" s="3" t="s">
        <v>159</v>
      </c>
      <c r="D43" s="45" t="s">
        <v>128</v>
      </c>
      <c r="E43" s="51" t="s">
        <v>203</v>
      </c>
      <c r="F43" s="3" t="s">
        <v>0</v>
      </c>
      <c r="G43" s="2" t="s">
        <v>17</v>
      </c>
      <c r="H43" s="3" t="s">
        <v>29</v>
      </c>
      <c r="I43" s="3" t="s">
        <v>1</v>
      </c>
      <c r="J43" s="3" t="s">
        <v>58</v>
      </c>
      <c r="K43" s="3" t="str">
        <f>VLOOKUP(B43,'Cerris Phylogeny Extract'!BN:CF,17, FALSE)</f>
        <v>PRJNA376740</v>
      </c>
      <c r="L43" t="str">
        <f>VLOOKUP(B43,'Cerris Phylogeny Extract'!BN:CF,18, FALSE)</f>
        <v>SAMN11229558</v>
      </c>
      <c r="M43" t="str">
        <f>VLOOKUP(B43,'Cerris Phylogeny Extract'!BN:CF,19, FALSE)</f>
        <v>SRR8860642</v>
      </c>
    </row>
    <row r="44" spans="2:13" x14ac:dyDescent="0.3">
      <c r="B44" t="s">
        <v>972</v>
      </c>
      <c r="C44" s="1" t="s">
        <v>145</v>
      </c>
      <c r="D44" s="45" t="s">
        <v>128</v>
      </c>
      <c r="E44" s="51" t="s">
        <v>204</v>
      </c>
      <c r="F44" s="3" t="s">
        <v>0</v>
      </c>
      <c r="G44" s="2" t="s">
        <v>20</v>
      </c>
      <c r="H44" s="3" t="s">
        <v>21</v>
      </c>
      <c r="I44" s="3" t="s">
        <v>1</v>
      </c>
      <c r="J44" s="3" t="s">
        <v>61</v>
      </c>
      <c r="K44" s="3" t="str">
        <f>VLOOKUP(B44,'Cerris Phylogeny Extract'!BN:CF,17, FALSE)</f>
        <v>PRJNA376740</v>
      </c>
      <c r="L44" t="str">
        <f>VLOOKUP(B44,'Cerris Phylogeny Extract'!BN:CF,18, FALSE)</f>
        <v>SAMN11229731</v>
      </c>
      <c r="M44" t="str">
        <f>VLOOKUP(B44,'Cerris Phylogeny Extract'!BN:CF,19, FALSE)</f>
        <v>SRR8860545</v>
      </c>
    </row>
    <row r="45" spans="2:13" x14ac:dyDescent="0.3">
      <c r="B45" t="s">
        <v>528</v>
      </c>
      <c r="C45" s="1" t="s">
        <v>145</v>
      </c>
      <c r="D45" s="45" t="s">
        <v>128</v>
      </c>
      <c r="E45" s="51" t="s">
        <v>204</v>
      </c>
      <c r="F45" s="1" t="s">
        <v>0</v>
      </c>
      <c r="G45" s="1" t="s">
        <v>9</v>
      </c>
      <c r="H45" s="1" t="s">
        <v>39</v>
      </c>
      <c r="I45" s="1" t="s">
        <v>48</v>
      </c>
      <c r="J45" s="1" t="s">
        <v>12</v>
      </c>
      <c r="K45" s="3" t="str">
        <f>VLOOKUP(B45,'Cerris Phylogeny Extract'!BN:CF,17, FALSE)</f>
        <v>PRJNA376740</v>
      </c>
      <c r="L45" t="str">
        <f>VLOOKUP(B45,'Cerris Phylogeny Extract'!BN:CF,18, FALSE)</f>
        <v>SAMN11229730</v>
      </c>
      <c r="M45" t="str">
        <f>VLOOKUP(B45,'Cerris Phylogeny Extract'!BN:CF,19, FALSE)</f>
        <v>SRR8860546</v>
      </c>
    </row>
    <row r="46" spans="2:13" x14ac:dyDescent="0.3">
      <c r="B46" t="s">
        <v>1138</v>
      </c>
      <c r="C46" s="1" t="s">
        <v>145</v>
      </c>
      <c r="D46" s="45" t="s">
        <v>128</v>
      </c>
      <c r="E46" s="51" t="s">
        <v>204</v>
      </c>
      <c r="F46" s="3" t="s">
        <v>6</v>
      </c>
      <c r="G46" s="3" t="s">
        <v>7</v>
      </c>
      <c r="H46" s="3" t="s">
        <v>44</v>
      </c>
      <c r="I46" s="3" t="s">
        <v>48</v>
      </c>
      <c r="J46" s="1" t="s">
        <v>71</v>
      </c>
      <c r="K46" s="3" t="str">
        <f>VLOOKUP(B46,'Cerris Phylogeny Extract'!BN:CF,17, FALSE)</f>
        <v>PRJNA376740</v>
      </c>
      <c r="L46" t="str">
        <f>VLOOKUP(B46,'Cerris Phylogeny Extract'!BN:CF,18, FALSE)</f>
        <v>SAMN11229732</v>
      </c>
      <c r="M46" t="str">
        <f>VLOOKUP(B46,'Cerris Phylogeny Extract'!BN:CF,19, FALSE)</f>
        <v>SRR8860544</v>
      </c>
    </row>
    <row r="47" spans="2:13" x14ac:dyDescent="0.3">
      <c r="B47" t="s">
        <v>561</v>
      </c>
      <c r="C47" s="3" t="s">
        <v>162</v>
      </c>
      <c r="D47" s="45" t="s">
        <v>128</v>
      </c>
      <c r="E47" s="51" t="s">
        <v>204</v>
      </c>
      <c r="F47" s="3" t="s">
        <v>0</v>
      </c>
      <c r="G47" s="3" t="s">
        <v>9</v>
      </c>
      <c r="H47" s="3" t="s">
        <v>40</v>
      </c>
      <c r="I47" s="1" t="s">
        <v>48</v>
      </c>
      <c r="J47" s="1" t="s">
        <v>14</v>
      </c>
      <c r="K47" s="3" t="str">
        <f>VLOOKUP(B47,'Cerris Phylogeny Extract'!BN:CF,17, FALSE)</f>
        <v>PRJNA376740</v>
      </c>
      <c r="L47" t="str">
        <f>VLOOKUP(B47,'Cerris Phylogeny Extract'!BN:CF,18, FALSE)</f>
        <v>SAMN11229573</v>
      </c>
      <c r="M47" t="str">
        <f>VLOOKUP(B47,'Cerris Phylogeny Extract'!BN:CF,19, FALSE)</f>
        <v>SRR8860719</v>
      </c>
    </row>
    <row r="48" spans="2:13" x14ac:dyDescent="0.3">
      <c r="B48" t="s">
        <v>982</v>
      </c>
      <c r="C48" s="3" t="s">
        <v>163</v>
      </c>
      <c r="D48" s="45" t="s">
        <v>128</v>
      </c>
      <c r="E48" s="51" t="s">
        <v>204</v>
      </c>
      <c r="F48" s="3" t="s">
        <v>0</v>
      </c>
      <c r="G48" s="2" t="s">
        <v>29</v>
      </c>
      <c r="H48" s="3" t="s">
        <v>29</v>
      </c>
      <c r="I48" s="3" t="s">
        <v>1</v>
      </c>
      <c r="J48" s="3" t="s">
        <v>62</v>
      </c>
      <c r="K48" s="3" t="str">
        <f>VLOOKUP(B48,'Cerris Phylogeny Extract'!BN:CF,17, FALSE)</f>
        <v>PRJNA376740</v>
      </c>
      <c r="L48" t="str">
        <f>VLOOKUP(B48,'Cerris Phylogeny Extract'!BN:CF,18, FALSE)</f>
        <v>SAMN11229574</v>
      </c>
      <c r="M48" t="str">
        <f>VLOOKUP(B48,'Cerris Phylogeny Extract'!BN:CF,19, FALSE)</f>
        <v>SRR8860684</v>
      </c>
    </row>
    <row r="49" spans="2:13" x14ac:dyDescent="0.3">
      <c r="B49" t="s">
        <v>547</v>
      </c>
      <c r="C49" s="1" t="s">
        <v>157</v>
      </c>
      <c r="D49" s="45" t="s">
        <v>128</v>
      </c>
      <c r="E49" s="51" t="s">
        <v>205</v>
      </c>
      <c r="F49" s="1" t="s">
        <v>0</v>
      </c>
      <c r="G49" s="1" t="s">
        <v>9</v>
      </c>
      <c r="H49" s="1" t="s">
        <v>39</v>
      </c>
      <c r="I49" s="1" t="s">
        <v>48</v>
      </c>
      <c r="J49" s="1" t="s">
        <v>13</v>
      </c>
      <c r="K49" s="3" t="str">
        <f>VLOOKUP(B49,'Cerris Phylogeny Extract'!BN:CF,17, FALSE)</f>
        <v>PRJNA376740</v>
      </c>
      <c r="L49" t="str">
        <f>VLOOKUP(B49,'Cerris Phylogeny Extract'!BN:CF,18, FALSE)</f>
        <v>SAMN11229551</v>
      </c>
      <c r="M49" t="str">
        <f>VLOOKUP(B49,'Cerris Phylogeny Extract'!BN:CF,19, FALSE)</f>
        <v>SRR8860657</v>
      </c>
    </row>
    <row r="50" spans="2:13" x14ac:dyDescent="0.3">
      <c r="B50" t="s">
        <v>1099</v>
      </c>
      <c r="C50" s="1" t="s">
        <v>157</v>
      </c>
      <c r="D50" s="45" t="s">
        <v>128</v>
      </c>
      <c r="E50" s="51" t="s">
        <v>205</v>
      </c>
      <c r="F50" s="3" t="s">
        <v>2</v>
      </c>
      <c r="G50" s="3" t="s">
        <v>3</v>
      </c>
      <c r="H50" s="3" t="s">
        <v>41</v>
      </c>
      <c r="I50" s="3" t="s">
        <v>48</v>
      </c>
      <c r="J50" s="1" t="s">
        <v>67</v>
      </c>
      <c r="K50" s="3" t="str">
        <f>VLOOKUP(B50,'Cerris Phylogeny Extract'!BN:CF,17, FALSE)</f>
        <v>PRJNA376740</v>
      </c>
      <c r="L50" t="str">
        <f>VLOOKUP(B50,'Cerris Phylogeny Extract'!BN:CF,18, FALSE)</f>
        <v>SAMN11229555</v>
      </c>
      <c r="M50" t="str">
        <f>VLOOKUP(B50,'Cerris Phylogeny Extract'!BN:CF,19, FALSE)</f>
        <v>SRR8860637</v>
      </c>
    </row>
    <row r="51" spans="2:13" x14ac:dyDescent="0.3">
      <c r="B51" t="s">
        <v>1112</v>
      </c>
      <c r="C51" s="1" t="s">
        <v>157</v>
      </c>
      <c r="D51" s="45" t="s">
        <v>128</v>
      </c>
      <c r="E51" s="51" t="s">
        <v>205</v>
      </c>
      <c r="F51" s="3" t="s">
        <v>2</v>
      </c>
      <c r="G51" s="3" t="s">
        <v>3</v>
      </c>
      <c r="H51" s="3" t="s">
        <v>41</v>
      </c>
      <c r="I51" s="3" t="s">
        <v>48</v>
      </c>
      <c r="J51" s="1" t="s">
        <v>68</v>
      </c>
      <c r="K51" s="3" t="str">
        <f>VLOOKUP(B51,'Cerris Phylogeny Extract'!BN:CF,17, FALSE)</f>
        <v>PRJNA376740</v>
      </c>
      <c r="L51" t="str">
        <f>VLOOKUP(B51,'Cerris Phylogeny Extract'!BN:CF,18, FALSE)</f>
        <v>SAMN11229556</v>
      </c>
      <c r="M51" t="str">
        <f>VLOOKUP(B51,'Cerris Phylogeny Extract'!BN:CF,19, FALSE)</f>
        <v>SRR8860636</v>
      </c>
    </row>
    <row r="52" spans="2:13" x14ac:dyDescent="0.3">
      <c r="B52" t="s">
        <v>814</v>
      </c>
      <c r="C52" s="1" t="s">
        <v>157</v>
      </c>
      <c r="D52" s="45" t="s">
        <v>128</v>
      </c>
      <c r="E52" s="51" t="s">
        <v>205</v>
      </c>
      <c r="F52" s="3" t="s">
        <v>77</v>
      </c>
      <c r="G52" s="3" t="s">
        <v>18</v>
      </c>
      <c r="H52" s="3" t="s">
        <v>82</v>
      </c>
      <c r="I52" s="3" t="s">
        <v>48</v>
      </c>
      <c r="J52" s="4" t="s">
        <v>107</v>
      </c>
      <c r="K52" s="3" t="str">
        <f>VLOOKUP(B52,'Cerris Phylogeny Extract'!BN:CF,17, FALSE)</f>
        <v>PRJNA376740</v>
      </c>
      <c r="L52" t="str">
        <f>VLOOKUP(B52,'Cerris Phylogeny Extract'!BN:CF,18, FALSE)</f>
        <v>SAMN11229554</v>
      </c>
      <c r="M52" t="str">
        <f>VLOOKUP(B52,'Cerris Phylogeny Extract'!BN:CF,19, FALSE)</f>
        <v>SRR8860638</v>
      </c>
    </row>
    <row r="53" spans="2:13" x14ac:dyDescent="0.3">
      <c r="B53" t="s">
        <v>633</v>
      </c>
      <c r="C53" s="1" t="s">
        <v>157</v>
      </c>
      <c r="D53" s="45" t="s">
        <v>128</v>
      </c>
      <c r="E53" s="51" t="s">
        <v>205</v>
      </c>
      <c r="F53" s="3" t="s">
        <v>606</v>
      </c>
      <c r="G53" s="3" t="s">
        <v>78</v>
      </c>
      <c r="H53" s="3" t="s">
        <v>86</v>
      </c>
      <c r="I53" s="4" t="s">
        <v>48</v>
      </c>
      <c r="J53" s="4" t="s">
        <v>105</v>
      </c>
      <c r="K53" s="3" t="str">
        <f>VLOOKUP(B53,'Cerris Phylogeny Extract'!BN:CF,17, FALSE)</f>
        <v>PRJNA376740</v>
      </c>
      <c r="L53" t="str">
        <f>VLOOKUP(B53,'Cerris Phylogeny Extract'!BN:CF,18, FALSE)</f>
        <v>SAMN11229552</v>
      </c>
      <c r="M53" t="str">
        <f>VLOOKUP(B53,'Cerris Phylogeny Extract'!BN:CF,19, FALSE)</f>
        <v>SRR8860663</v>
      </c>
    </row>
    <row r="54" spans="2:13" x14ac:dyDescent="0.3">
      <c r="B54" t="s">
        <v>649</v>
      </c>
      <c r="C54" s="1" t="s">
        <v>157</v>
      </c>
      <c r="D54" s="45" t="s">
        <v>128</v>
      </c>
      <c r="E54" s="51" t="s">
        <v>205</v>
      </c>
      <c r="F54" s="3" t="s">
        <v>606</v>
      </c>
      <c r="G54" s="3" t="s">
        <v>78</v>
      </c>
      <c r="H54" s="3" t="s">
        <v>86</v>
      </c>
      <c r="I54" s="4" t="s">
        <v>48</v>
      </c>
      <c r="J54" s="4" t="s">
        <v>106</v>
      </c>
      <c r="K54" s="3" t="str">
        <f>VLOOKUP(B54,'Cerris Phylogeny Extract'!BN:CF,17, FALSE)</f>
        <v>PRJNA376740</v>
      </c>
      <c r="L54" t="str">
        <f>VLOOKUP(B54,'Cerris Phylogeny Extract'!BN:CF,18, FALSE)</f>
        <v>SAMN11229553</v>
      </c>
      <c r="M54" t="str">
        <f>VLOOKUP(B54,'Cerris Phylogeny Extract'!BN:CF,19, FALSE)</f>
        <v>SRR8860664</v>
      </c>
    </row>
    <row r="55" spans="2:13" x14ac:dyDescent="0.3">
      <c r="B55" t="s">
        <v>665</v>
      </c>
      <c r="C55" s="3" t="s">
        <v>176</v>
      </c>
      <c r="D55" s="45" t="s">
        <v>128</v>
      </c>
      <c r="E55" s="51" t="s">
        <v>205</v>
      </c>
      <c r="F55" s="3" t="s">
        <v>606</v>
      </c>
      <c r="G55" s="3" t="s">
        <v>78</v>
      </c>
      <c r="H55" s="3" t="s">
        <v>86</v>
      </c>
      <c r="I55" s="4" t="s">
        <v>83</v>
      </c>
      <c r="J55" s="4" t="s">
        <v>85</v>
      </c>
      <c r="K55" s="3" t="str">
        <f>VLOOKUP(B55,'Cerris Phylogeny Extract'!BN:CF,17, FALSE)</f>
        <v>PRJNA376740</v>
      </c>
      <c r="L55" t="str">
        <f>VLOOKUP(B55,'Cerris Phylogeny Extract'!BN:CF,18, FALSE)</f>
        <v>SAMN11229650</v>
      </c>
      <c r="M55" t="str">
        <f>VLOOKUP(B55,'Cerris Phylogeny Extract'!BN:CF,19, FALSE)</f>
        <v>SRR8860700</v>
      </c>
    </row>
    <row r="56" spans="2:13" x14ac:dyDescent="0.3">
      <c r="B56" t="s">
        <v>960</v>
      </c>
      <c r="C56" s="3" t="s">
        <v>156</v>
      </c>
      <c r="D56" s="45" t="s">
        <v>128</v>
      </c>
      <c r="E56" s="51" t="s">
        <v>205</v>
      </c>
      <c r="F56" s="3" t="s">
        <v>0</v>
      </c>
      <c r="G56" s="2" t="s">
        <v>19</v>
      </c>
      <c r="H56" s="3" t="s">
        <v>36</v>
      </c>
      <c r="I56" s="3" t="s">
        <v>1</v>
      </c>
      <c r="J56" s="3" t="s">
        <v>60</v>
      </c>
      <c r="K56" s="3" t="str">
        <f>VLOOKUP(B56,'Cerris Phylogeny Extract'!BN:CF,17, FALSE)</f>
        <v>PRJNA376740</v>
      </c>
      <c r="L56" t="str">
        <f>VLOOKUP(B56,'Cerris Phylogeny Extract'!BN:CF,18, FALSE)</f>
        <v>SAMN11229548</v>
      </c>
      <c r="M56" t="str">
        <f>VLOOKUP(B56,'Cerris Phylogeny Extract'!BN:CF,19, FALSE)</f>
        <v>SRR8860654</v>
      </c>
    </row>
    <row r="57" spans="2:13" x14ac:dyDescent="0.3">
      <c r="B57" t="s">
        <v>1085</v>
      </c>
      <c r="C57" s="3" t="s">
        <v>173</v>
      </c>
      <c r="D57" s="45" t="s">
        <v>128</v>
      </c>
      <c r="E57" s="51" t="s">
        <v>206</v>
      </c>
      <c r="F57" s="3" t="s">
        <v>2</v>
      </c>
      <c r="G57" s="3" t="s">
        <v>3</v>
      </c>
      <c r="H57" s="3" t="s">
        <v>42</v>
      </c>
      <c r="I57" s="3" t="s">
        <v>48</v>
      </c>
      <c r="J57" s="1" t="s">
        <v>66</v>
      </c>
      <c r="K57" s="3" t="str">
        <f>VLOOKUP(B57,'Cerris Phylogeny Extract'!BN:CF,17, FALSE)</f>
        <v>PRJNA376740</v>
      </c>
      <c r="L57" t="str">
        <f>VLOOKUP(B57,'Cerris Phylogeny Extract'!BN:CF,18, FALSE)</f>
        <v>SAMN11229626</v>
      </c>
      <c r="M57" t="str">
        <f>VLOOKUP(B57,'Cerris Phylogeny Extract'!BN:CF,19, FALSE)</f>
        <v>SRR8860516</v>
      </c>
    </row>
    <row r="58" spans="2:13" x14ac:dyDescent="0.3">
      <c r="B58" t="s">
        <v>805</v>
      </c>
      <c r="C58" s="3" t="s">
        <v>173</v>
      </c>
      <c r="D58" s="45" t="s">
        <v>128</v>
      </c>
      <c r="E58" s="51" t="s">
        <v>206</v>
      </c>
      <c r="F58" s="3" t="s">
        <v>77</v>
      </c>
      <c r="G58" s="3" t="s">
        <v>78</v>
      </c>
      <c r="H58" s="3" t="s">
        <v>92</v>
      </c>
      <c r="I58" s="3" t="s">
        <v>48</v>
      </c>
      <c r="J58" s="4" t="s">
        <v>103</v>
      </c>
      <c r="K58" s="3" t="str">
        <f>VLOOKUP(B58,'Cerris Phylogeny Extract'!BN:CF,17, FALSE)</f>
        <v>PRJNA376740</v>
      </c>
      <c r="L58" t="str">
        <f>VLOOKUP(B58,'Cerris Phylogeny Extract'!BN:CF,18, FALSE)</f>
        <v>SAMN11229625</v>
      </c>
      <c r="M58" t="str">
        <f>VLOOKUP(B58,'Cerris Phylogeny Extract'!BN:CF,19, FALSE)</f>
        <v>SRR8860515</v>
      </c>
    </row>
    <row r="59" spans="2:13" x14ac:dyDescent="0.3">
      <c r="B59" t="s">
        <v>614</v>
      </c>
      <c r="C59" s="3" t="s">
        <v>173</v>
      </c>
      <c r="D59" s="45" t="s">
        <v>128</v>
      </c>
      <c r="E59" s="51" t="s">
        <v>206</v>
      </c>
      <c r="F59" s="3" t="s">
        <v>606</v>
      </c>
      <c r="G59" s="3" t="s">
        <v>91</v>
      </c>
      <c r="H59" s="3" t="s">
        <v>99</v>
      </c>
      <c r="I59" s="3" t="s">
        <v>48</v>
      </c>
      <c r="J59" s="4" t="s">
        <v>104</v>
      </c>
      <c r="K59" s="3" t="str">
        <f>VLOOKUP(B59,'Cerris Phylogeny Extract'!BN:CF,17, FALSE)</f>
        <v>PRJNA376740</v>
      </c>
      <c r="L59" t="str">
        <f>VLOOKUP(B59,'Cerris Phylogeny Extract'!BN:CF,18, FALSE)</f>
        <v>SAMN11229624</v>
      </c>
      <c r="M59" t="str">
        <f>VLOOKUP(B59,'Cerris Phylogeny Extract'!BN:CF,19, FALSE)</f>
        <v>SRR8860604</v>
      </c>
    </row>
    <row r="60" spans="2:13" x14ac:dyDescent="0.3">
      <c r="B60" t="s">
        <v>705</v>
      </c>
      <c r="C60" s="3" t="s">
        <v>179</v>
      </c>
      <c r="D60" s="45" t="s">
        <v>128</v>
      </c>
      <c r="E60" s="51" t="s">
        <v>206</v>
      </c>
      <c r="F60" s="3" t="s">
        <v>77</v>
      </c>
      <c r="G60" s="3" t="s">
        <v>88</v>
      </c>
      <c r="H60" s="3" t="s">
        <v>89</v>
      </c>
      <c r="I60" s="3" t="s">
        <v>83</v>
      </c>
      <c r="J60" s="3" t="s">
        <v>90</v>
      </c>
      <c r="K60" s="3" t="str">
        <f>VLOOKUP(B60,'Cerris Phylogeny Extract'!BN:CF,17, FALSE)</f>
        <v>PRJNA376740</v>
      </c>
      <c r="L60" t="str">
        <f>VLOOKUP(B60,'Cerris Phylogeny Extract'!BN:CF,18, FALSE)</f>
        <v>SAMN11229654</v>
      </c>
      <c r="M60" t="str">
        <f>VLOOKUP(B60,'Cerris Phylogeny Extract'!BN:CF,19, FALSE)</f>
        <v>SRR8860704</v>
      </c>
    </row>
    <row r="61" spans="2:13" x14ac:dyDescent="0.3">
      <c r="B61" t="s">
        <v>680</v>
      </c>
      <c r="C61" s="3" t="s">
        <v>154</v>
      </c>
      <c r="D61" s="45" t="s">
        <v>128</v>
      </c>
      <c r="E61" s="51" t="s">
        <v>206</v>
      </c>
      <c r="F61" s="3" t="s">
        <v>77</v>
      </c>
      <c r="G61" s="3" t="s">
        <v>19</v>
      </c>
      <c r="H61" s="3" t="s">
        <v>97</v>
      </c>
      <c r="I61" s="4" t="s">
        <v>83</v>
      </c>
      <c r="J61" s="4" t="s">
        <v>84</v>
      </c>
      <c r="K61" s="3" t="str">
        <f>VLOOKUP(B61,'Cerris Phylogeny Extract'!BN:CF,17, FALSE)</f>
        <v>PRJNA376740</v>
      </c>
      <c r="L61" t="str">
        <f>VLOOKUP(B61,'Cerris Phylogeny Extract'!BN:CF,18, FALSE)</f>
        <v>SAMN11229541</v>
      </c>
      <c r="M61" t="str">
        <f>VLOOKUP(B61,'Cerris Phylogeny Extract'!BN:CF,19, FALSE)</f>
        <v>SRR8860552</v>
      </c>
    </row>
    <row r="62" spans="2:13" x14ac:dyDescent="0.3">
      <c r="B62" t="s">
        <v>730</v>
      </c>
      <c r="C62" s="3" t="s">
        <v>175</v>
      </c>
      <c r="D62" s="45" t="s">
        <v>128</v>
      </c>
      <c r="E62" s="51" t="s">
        <v>207</v>
      </c>
      <c r="F62" s="3" t="s">
        <v>77</v>
      </c>
      <c r="G62" s="3" t="s">
        <v>18</v>
      </c>
      <c r="H62" s="3" t="s">
        <v>98</v>
      </c>
      <c r="I62" s="4" t="s">
        <v>83</v>
      </c>
      <c r="J62" s="4" t="s">
        <v>87</v>
      </c>
      <c r="K62" s="3" t="str">
        <f>VLOOKUP(B62,'Cerris Phylogeny Extract'!BN:CF,17, FALSE)</f>
        <v>PRJNA376740</v>
      </c>
      <c r="L62" t="str">
        <f>VLOOKUP(B62,'Cerris Phylogeny Extract'!BN:CF,18, FALSE)</f>
        <v>SAMN11229648</v>
      </c>
      <c r="M62" t="str">
        <f>VLOOKUP(B62,'Cerris Phylogeny Extract'!BN:CF,19, FALSE)</f>
        <v>SRR8860694</v>
      </c>
    </row>
    <row r="63" spans="2:13" x14ac:dyDescent="0.3">
      <c r="B63" t="s">
        <v>405</v>
      </c>
      <c r="C63" s="3" t="s">
        <v>175</v>
      </c>
      <c r="D63" s="45" t="s">
        <v>128</v>
      </c>
      <c r="E63" s="51" t="s">
        <v>207</v>
      </c>
      <c r="F63" s="3" t="s">
        <v>79</v>
      </c>
      <c r="G63" s="3" t="s">
        <v>29</v>
      </c>
      <c r="H63" s="3" t="s">
        <v>29</v>
      </c>
      <c r="I63" s="3" t="s">
        <v>94</v>
      </c>
      <c r="J63" s="4" t="s">
        <v>102</v>
      </c>
      <c r="K63" s="3" t="str">
        <f>VLOOKUP(B63,'Cerris Phylogeny Extract'!BN:CF,17, FALSE)</f>
        <v>PRJNA376740</v>
      </c>
      <c r="L63" t="str">
        <f>VLOOKUP(B63,'Cerris Phylogeny Extract'!BN:CF,18, FALSE)</f>
        <v>SAMN07140812</v>
      </c>
      <c r="M63" t="str">
        <f>VLOOKUP(B63,'Cerris Phylogeny Extract'!BN:CF,19, FALSE)</f>
        <v>SRR5632444</v>
      </c>
    </row>
    <row r="64" spans="2:13" x14ac:dyDescent="0.3">
      <c r="B64" t="s">
        <v>761</v>
      </c>
      <c r="C64" s="3" t="s">
        <v>190</v>
      </c>
      <c r="D64" s="45" t="s">
        <v>128</v>
      </c>
      <c r="E64" s="51" t="s">
        <v>207</v>
      </c>
      <c r="F64" s="3" t="s">
        <v>79</v>
      </c>
      <c r="G64" s="3" t="s">
        <v>18</v>
      </c>
      <c r="H64" s="3" t="s">
        <v>108</v>
      </c>
      <c r="I64" s="3" t="s">
        <v>48</v>
      </c>
      <c r="J64" s="3" t="s">
        <v>109</v>
      </c>
      <c r="K64" s="3" t="str">
        <f>VLOOKUP(B64,'Cerris Phylogeny Extract'!BN:CF,17, FALSE)</f>
        <v>PRJNA376740</v>
      </c>
      <c r="L64" t="str">
        <f>VLOOKUP(B64,'Cerris Phylogeny Extract'!BN:CF,18, FALSE)</f>
        <v>SAMN07140928</v>
      </c>
      <c r="M64" t="str">
        <f>VLOOKUP(B64,'Cerris Phylogeny Extract'!BN:CF,19, FALSE)</f>
        <v>SRR5632480</v>
      </c>
    </row>
    <row r="65" spans="2:13" x14ac:dyDescent="0.3">
      <c r="B65" t="s">
        <v>949</v>
      </c>
      <c r="C65" s="3" t="s">
        <v>147</v>
      </c>
      <c r="D65" s="45" t="s">
        <v>128</v>
      </c>
      <c r="E65" s="51" t="s">
        <v>207</v>
      </c>
      <c r="F65" s="3" t="s">
        <v>0</v>
      </c>
      <c r="G65" s="2" t="s">
        <v>7</v>
      </c>
      <c r="H65" s="3" t="s">
        <v>35</v>
      </c>
      <c r="I65" s="3" t="s">
        <v>1</v>
      </c>
      <c r="J65" s="3" t="s">
        <v>59</v>
      </c>
      <c r="K65" s="3" t="str">
        <f>VLOOKUP(B65,'Cerris Phylogeny Extract'!BN:CF,17, FALSE)</f>
        <v>PRJNA376740</v>
      </c>
      <c r="L65" t="str">
        <f>VLOOKUP(B65,'Cerris Phylogeny Extract'!BN:CF,18, FALSE)</f>
        <v>SAMN11229508</v>
      </c>
      <c r="M65" t="str">
        <f>VLOOKUP(B65,'Cerris Phylogeny Extract'!BN:CF,19, FALSE)</f>
        <v>SRR8860740</v>
      </c>
    </row>
  </sheetData>
  <autoFilter ref="B3:J65"/>
  <conditionalFormatting sqref="J50">
    <cfRule type="duplicateValues" dxfId="14" priority="1"/>
  </conditionalFormatting>
  <conditionalFormatting sqref="J56:J57 J65 J48 J42:J44 J40 J35:J36 J24:J27 J31:J32">
    <cfRule type="duplicateValues" dxfId="13" priority="8"/>
  </conditionalFormatting>
  <pageMargins left="0.7" right="0.7" top="0.75" bottom="0.75" header="0.3" footer="0.3"/>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X63"/>
  <sheetViews>
    <sheetView zoomScale="115" zoomScaleNormal="115" workbookViewId="0">
      <pane ySplit="1" topLeftCell="A2" activePane="bottomLeft" state="frozen"/>
      <selection activeCell="DH1" sqref="DH1"/>
      <selection pane="bottomLeft" activeCell="U11" sqref="U11"/>
    </sheetView>
  </sheetViews>
  <sheetFormatPr defaultRowHeight="14.4" x14ac:dyDescent="0.3"/>
  <cols>
    <col min="2" max="2" width="11.33203125" customWidth="1"/>
    <col min="3" max="3" width="13.6640625" customWidth="1"/>
    <col min="4" max="4" width="30.88671875" customWidth="1"/>
    <col min="9" max="9" width="18.6640625" customWidth="1"/>
    <col min="11" max="11" width="18" customWidth="1"/>
    <col min="12" max="12" width="32.5546875" customWidth="1"/>
    <col min="15" max="15" width="32.88671875" customWidth="1"/>
    <col min="16" max="16" width="16.6640625" customWidth="1"/>
    <col min="32" max="32" width="20.44140625" customWidth="1"/>
    <col min="33" max="33" width="35.6640625" customWidth="1"/>
    <col min="56" max="56" width="25.44140625" customWidth="1"/>
    <col min="61" max="61" width="53.33203125" customWidth="1"/>
    <col min="66" max="66" width="15.88671875" customWidth="1"/>
    <col min="67" max="67" width="19.33203125" customWidth="1"/>
    <col min="68" max="68" width="18.6640625" customWidth="1"/>
    <col min="80" max="80" width="14" customWidth="1"/>
    <col min="81" max="81" width="28.33203125" customWidth="1"/>
    <col min="82" max="82" width="13.44140625" customWidth="1"/>
    <col min="83" max="83" width="23.6640625" customWidth="1"/>
    <col min="84" max="84" width="26.88671875" customWidth="1"/>
    <col min="85" max="85" width="14.44140625" customWidth="1"/>
    <col min="86" max="86" width="54" customWidth="1"/>
    <col min="87" max="87" width="26.109375" customWidth="1"/>
    <col min="88" max="88" width="33" customWidth="1"/>
    <col min="89" max="89" width="127.33203125" customWidth="1"/>
    <col min="91" max="91" width="24.88671875" customWidth="1"/>
    <col min="95" max="95" width="16.44140625" customWidth="1"/>
    <col min="96" max="96" width="21.44140625" customWidth="1"/>
    <col min="97" max="97" width="25.88671875" customWidth="1"/>
    <col min="98" max="98" width="21.88671875" customWidth="1"/>
    <col min="99" max="99" width="20" customWidth="1"/>
    <col min="100" max="100" width="20.6640625" customWidth="1"/>
    <col min="101" max="101" width="13.88671875" customWidth="1"/>
    <col min="102" max="102" width="38" customWidth="1"/>
  </cols>
  <sheetData>
    <row r="1" spans="1:102" ht="15" customHeight="1" x14ac:dyDescent="0.3">
      <c r="A1" s="13" t="s">
        <v>214</v>
      </c>
      <c r="B1" s="8" t="s">
        <v>215</v>
      </c>
      <c r="C1" s="14" t="s">
        <v>216</v>
      </c>
      <c r="D1" s="15" t="s">
        <v>217</v>
      </c>
      <c r="E1" s="8" t="s">
        <v>218</v>
      </c>
      <c r="F1" s="8" t="s">
        <v>219</v>
      </c>
      <c r="G1" s="16" t="s">
        <v>220</v>
      </c>
      <c r="H1" s="16" t="s">
        <v>221</v>
      </c>
      <c r="I1" s="8" t="s">
        <v>222</v>
      </c>
      <c r="J1" s="8" t="s">
        <v>223</v>
      </c>
      <c r="K1" s="8" t="s">
        <v>224</v>
      </c>
      <c r="L1" s="8" t="s">
        <v>225</v>
      </c>
      <c r="M1" s="8" t="s">
        <v>226</v>
      </c>
      <c r="N1" s="17" t="s">
        <v>227</v>
      </c>
      <c r="O1" s="17" t="s">
        <v>228</v>
      </c>
      <c r="P1" s="18" t="s">
        <v>229</v>
      </c>
      <c r="Q1" s="8" t="s">
        <v>230</v>
      </c>
      <c r="R1" s="8" t="s">
        <v>231</v>
      </c>
      <c r="S1" s="13" t="s">
        <v>232</v>
      </c>
      <c r="T1" s="8" t="s">
        <v>233</v>
      </c>
      <c r="U1" s="19" t="s">
        <v>234</v>
      </c>
      <c r="V1" s="8" t="s">
        <v>235</v>
      </c>
      <c r="W1" s="8" t="s">
        <v>236</v>
      </c>
      <c r="X1" s="8" t="s">
        <v>237</v>
      </c>
      <c r="Y1" s="8" t="s">
        <v>238</v>
      </c>
      <c r="Z1" s="8" t="s">
        <v>239</v>
      </c>
      <c r="AA1" s="8" t="s">
        <v>240</v>
      </c>
      <c r="AB1" s="8" t="s">
        <v>241</v>
      </c>
      <c r="AC1" s="8" t="s">
        <v>242</v>
      </c>
      <c r="AD1" s="8" t="s">
        <v>243</v>
      </c>
      <c r="AE1" s="8" t="s">
        <v>244</v>
      </c>
      <c r="AF1" s="8" t="s">
        <v>245</v>
      </c>
      <c r="AG1" s="8" t="s">
        <v>246</v>
      </c>
      <c r="AH1" s="8" t="s">
        <v>247</v>
      </c>
      <c r="AI1" s="18" t="s">
        <v>248</v>
      </c>
      <c r="AJ1" s="8" t="s">
        <v>249</v>
      </c>
      <c r="AK1" s="8" t="s">
        <v>250</v>
      </c>
      <c r="AL1" s="8" t="s">
        <v>251</v>
      </c>
      <c r="AM1" s="8" t="s">
        <v>252</v>
      </c>
      <c r="AN1" s="8" t="s">
        <v>253</v>
      </c>
      <c r="AO1" s="8" t="s">
        <v>254</v>
      </c>
      <c r="AP1" s="8" t="s">
        <v>255</v>
      </c>
      <c r="AQ1" s="8" t="s">
        <v>256</v>
      </c>
      <c r="AR1" s="8" t="s">
        <v>257</v>
      </c>
      <c r="AS1" s="8" t="s">
        <v>258</v>
      </c>
      <c r="AT1" s="8" t="s">
        <v>259</v>
      </c>
      <c r="AU1" s="8" t="s">
        <v>260</v>
      </c>
      <c r="AV1" s="8" t="s">
        <v>261</v>
      </c>
      <c r="AW1" s="8" t="s">
        <v>262</v>
      </c>
      <c r="AX1" s="8" t="s">
        <v>263</v>
      </c>
      <c r="AY1" s="8" t="s">
        <v>264</v>
      </c>
      <c r="AZ1" s="8" t="s">
        <v>265</v>
      </c>
      <c r="BA1" s="8" t="s">
        <v>266</v>
      </c>
      <c r="BB1" s="8" t="s">
        <v>267</v>
      </c>
      <c r="BC1" s="8" t="s">
        <v>268</v>
      </c>
      <c r="BD1" s="8" t="s">
        <v>269</v>
      </c>
      <c r="BE1" s="8" t="s">
        <v>270</v>
      </c>
      <c r="BF1" s="8" t="s">
        <v>271</v>
      </c>
      <c r="BG1" s="8" t="s">
        <v>272</v>
      </c>
      <c r="BH1" s="8" t="s">
        <v>273</v>
      </c>
      <c r="BI1" s="8" t="s">
        <v>274</v>
      </c>
      <c r="BJ1" s="8" t="s">
        <v>275</v>
      </c>
      <c r="BK1" s="8" t="s">
        <v>276</v>
      </c>
      <c r="BL1" s="8" t="s">
        <v>277</v>
      </c>
      <c r="BM1" s="8" t="s">
        <v>278</v>
      </c>
      <c r="BN1" s="8" t="s">
        <v>279</v>
      </c>
      <c r="BO1" s="8" t="s">
        <v>280</v>
      </c>
      <c r="BP1" s="8" t="s">
        <v>281</v>
      </c>
      <c r="BQ1" s="8" t="s">
        <v>282</v>
      </c>
      <c r="BR1" s="8" t="s">
        <v>283</v>
      </c>
      <c r="BS1" s="8" t="s">
        <v>284</v>
      </c>
      <c r="BT1" s="8" t="s">
        <v>285</v>
      </c>
      <c r="BU1" s="8" t="s">
        <v>286</v>
      </c>
      <c r="BV1" s="20" t="s">
        <v>287</v>
      </c>
      <c r="BW1" s="20" t="s">
        <v>288</v>
      </c>
      <c r="BX1" s="21" t="s">
        <v>289</v>
      </c>
      <c r="BY1" s="8" t="s">
        <v>290</v>
      </c>
      <c r="BZ1" s="8" t="s">
        <v>291</v>
      </c>
      <c r="CA1" s="8" t="s">
        <v>292</v>
      </c>
      <c r="CB1" s="8" t="s">
        <v>293</v>
      </c>
      <c r="CC1" s="8" t="s">
        <v>294</v>
      </c>
      <c r="CD1" s="22" t="s">
        <v>295</v>
      </c>
      <c r="CE1" s="22" t="s">
        <v>296</v>
      </c>
      <c r="CF1" s="8" t="s">
        <v>297</v>
      </c>
      <c r="CG1" s="23" t="s">
        <v>298</v>
      </c>
      <c r="CH1" s="22" t="s">
        <v>299</v>
      </c>
      <c r="CI1" s="24" t="s">
        <v>300</v>
      </c>
      <c r="CJ1" s="22" t="s">
        <v>301</v>
      </c>
      <c r="CK1" s="22" t="s">
        <v>302</v>
      </c>
      <c r="CL1" s="22" t="s">
        <v>303</v>
      </c>
      <c r="CM1" s="25" t="s">
        <v>304</v>
      </c>
      <c r="CN1" s="8" t="s">
        <v>305</v>
      </c>
      <c r="CO1" s="8" t="s">
        <v>306</v>
      </c>
      <c r="CP1" s="8" t="s">
        <v>307</v>
      </c>
      <c r="CQ1" s="8" t="s">
        <v>308</v>
      </c>
      <c r="CR1" s="8" t="s">
        <v>309</v>
      </c>
      <c r="CS1" s="8" t="s">
        <v>310</v>
      </c>
      <c r="CT1" s="8" t="s">
        <v>311</v>
      </c>
      <c r="CU1" s="26" t="s">
        <v>312</v>
      </c>
      <c r="CV1" s="26" t="s">
        <v>313</v>
      </c>
      <c r="CW1" s="26" t="s">
        <v>314</v>
      </c>
      <c r="CX1" s="26" t="s">
        <v>315</v>
      </c>
    </row>
    <row r="2" spans="1:102" x14ac:dyDescent="0.3">
      <c r="A2" s="27">
        <v>153</v>
      </c>
      <c r="B2" t="s">
        <v>316</v>
      </c>
      <c r="C2" s="28" t="s">
        <v>317</v>
      </c>
      <c r="D2">
        <v>2604</v>
      </c>
      <c r="E2" t="b">
        <v>1</v>
      </c>
      <c r="F2" t="b">
        <v>1</v>
      </c>
      <c r="G2" s="29"/>
      <c r="H2" s="29"/>
      <c r="I2" t="s">
        <v>318</v>
      </c>
      <c r="J2">
        <v>7093</v>
      </c>
      <c r="K2" t="s">
        <v>319</v>
      </c>
      <c r="L2" t="s">
        <v>319</v>
      </c>
      <c r="N2" s="30" t="s">
        <v>320</v>
      </c>
      <c r="O2" s="30" t="s">
        <v>319</v>
      </c>
      <c r="P2" s="31">
        <v>38518</v>
      </c>
      <c r="Q2" t="s">
        <v>321</v>
      </c>
      <c r="R2" t="s">
        <v>322</v>
      </c>
      <c r="S2" s="27" t="s">
        <v>323</v>
      </c>
      <c r="T2" t="s">
        <v>324</v>
      </c>
      <c r="U2" t="s">
        <v>131</v>
      </c>
      <c r="V2" t="s">
        <v>325</v>
      </c>
      <c r="W2" t="s">
        <v>326</v>
      </c>
      <c r="X2" t="s">
        <v>327</v>
      </c>
      <c r="Y2" t="s">
        <v>328</v>
      </c>
      <c r="AA2" t="s">
        <v>329</v>
      </c>
      <c r="AB2" t="s">
        <v>330</v>
      </c>
      <c r="AC2" t="s">
        <v>331</v>
      </c>
      <c r="AF2" t="s">
        <v>332</v>
      </c>
      <c r="AG2" t="s">
        <v>332</v>
      </c>
      <c r="AI2" s="31"/>
      <c r="AK2" t="s">
        <v>333</v>
      </c>
      <c r="AL2" t="s">
        <v>333</v>
      </c>
      <c r="AM2" t="s">
        <v>333</v>
      </c>
      <c r="AN2" t="s">
        <v>334</v>
      </c>
      <c r="AP2">
        <v>37.615400000000001</v>
      </c>
      <c r="AQ2">
        <v>-88.271083000000004</v>
      </c>
      <c r="BB2" t="s">
        <v>335</v>
      </c>
      <c r="BC2" t="s">
        <v>336</v>
      </c>
      <c r="BD2" t="s">
        <v>337</v>
      </c>
      <c r="BH2">
        <v>162052</v>
      </c>
      <c r="BN2" t="s">
        <v>318</v>
      </c>
      <c r="BO2" t="s">
        <v>338</v>
      </c>
      <c r="BP2" t="s">
        <v>318</v>
      </c>
      <c r="BQ2">
        <v>7093</v>
      </c>
      <c r="BT2" t="s">
        <v>48</v>
      </c>
      <c r="BV2">
        <v>37.615400000000001</v>
      </c>
      <c r="BW2">
        <v>-88.271083000000004</v>
      </c>
      <c r="BY2" t="s">
        <v>131</v>
      </c>
      <c r="BZ2" t="s">
        <v>339</v>
      </c>
      <c r="CA2" t="s">
        <v>326</v>
      </c>
      <c r="CD2" t="s">
        <v>340</v>
      </c>
      <c r="CE2" t="s">
        <v>341</v>
      </c>
      <c r="CF2" t="s">
        <v>342</v>
      </c>
      <c r="CG2" t="s">
        <v>318</v>
      </c>
      <c r="CH2" t="s">
        <v>343</v>
      </c>
      <c r="CI2" t="s">
        <v>344</v>
      </c>
      <c r="CJ2" t="s">
        <v>345</v>
      </c>
      <c r="CK2" t="s">
        <v>346</v>
      </c>
      <c r="CQ2" t="s">
        <v>347</v>
      </c>
      <c r="CR2" t="s">
        <v>348</v>
      </c>
      <c r="CS2" t="s">
        <v>349</v>
      </c>
      <c r="CT2" t="s">
        <v>350</v>
      </c>
      <c r="CU2" s="30" t="s">
        <v>348</v>
      </c>
      <c r="CV2" s="30" t="s">
        <v>349</v>
      </c>
      <c r="CW2" s="30" t="s">
        <v>350</v>
      </c>
      <c r="CX2" s="30" t="s">
        <v>351</v>
      </c>
    </row>
    <row r="3" spans="1:102" x14ac:dyDescent="0.3">
      <c r="A3" s="27">
        <v>325</v>
      </c>
      <c r="B3" t="s">
        <v>352</v>
      </c>
      <c r="C3" s="28" t="s">
        <v>353</v>
      </c>
      <c r="D3" t="s">
        <v>354</v>
      </c>
      <c r="E3" t="b">
        <v>1</v>
      </c>
      <c r="F3" t="b">
        <v>1</v>
      </c>
      <c r="G3" s="29"/>
      <c r="H3" s="29"/>
      <c r="I3" t="s">
        <v>355</v>
      </c>
      <c r="J3">
        <v>3326</v>
      </c>
      <c r="K3" t="s">
        <v>356</v>
      </c>
      <c r="L3" t="s">
        <v>356</v>
      </c>
      <c r="N3" s="30" t="s">
        <v>320</v>
      </c>
      <c r="O3" s="30" t="s">
        <v>356</v>
      </c>
      <c r="P3" s="31">
        <v>41040</v>
      </c>
      <c r="Q3" t="s">
        <v>357</v>
      </c>
      <c r="R3" t="s">
        <v>322</v>
      </c>
      <c r="S3" s="27" t="s">
        <v>323</v>
      </c>
      <c r="T3" t="s">
        <v>324</v>
      </c>
      <c r="U3" t="s">
        <v>131</v>
      </c>
      <c r="V3" t="s">
        <v>132</v>
      </c>
      <c r="W3" t="s">
        <v>358</v>
      </c>
      <c r="X3" t="s">
        <v>359</v>
      </c>
      <c r="Y3" t="s">
        <v>360</v>
      </c>
      <c r="AA3" t="s">
        <v>361</v>
      </c>
      <c r="AD3">
        <v>18.3</v>
      </c>
      <c r="AF3" t="s">
        <v>356</v>
      </c>
      <c r="AG3" t="s">
        <v>362</v>
      </c>
      <c r="AI3" s="31"/>
      <c r="AK3" t="s">
        <v>136</v>
      </c>
      <c r="AL3" t="s">
        <v>363</v>
      </c>
      <c r="AM3" t="s">
        <v>364</v>
      </c>
      <c r="AN3" t="s">
        <v>365</v>
      </c>
      <c r="AO3" t="s">
        <v>366</v>
      </c>
      <c r="AP3">
        <v>38.528419999999997</v>
      </c>
      <c r="AQ3">
        <v>121.763097</v>
      </c>
      <c r="AS3" t="s">
        <v>366</v>
      </c>
      <c r="AT3" t="s">
        <v>366</v>
      </c>
      <c r="AU3" t="s">
        <v>366</v>
      </c>
      <c r="AW3">
        <v>50</v>
      </c>
      <c r="AY3" t="s">
        <v>367</v>
      </c>
      <c r="AZ3" t="s">
        <v>368</v>
      </c>
      <c r="BA3" t="s">
        <v>369</v>
      </c>
      <c r="BB3" t="s">
        <v>370</v>
      </c>
      <c r="BC3" t="s">
        <v>336</v>
      </c>
      <c r="BD3" t="s">
        <v>337</v>
      </c>
      <c r="BE3" t="s">
        <v>371</v>
      </c>
      <c r="BF3" t="s">
        <v>372</v>
      </c>
      <c r="BG3" t="s">
        <v>366</v>
      </c>
      <c r="BH3">
        <v>174702</v>
      </c>
      <c r="BI3" t="s">
        <v>373</v>
      </c>
      <c r="BN3" t="s">
        <v>355</v>
      </c>
      <c r="BO3" t="s">
        <v>338</v>
      </c>
      <c r="BP3" t="s">
        <v>355</v>
      </c>
      <c r="BQ3">
        <v>3326</v>
      </c>
      <c r="BT3" t="s">
        <v>361</v>
      </c>
      <c r="BV3" t="s">
        <v>333</v>
      </c>
      <c r="BW3" t="s">
        <v>333</v>
      </c>
      <c r="BX3" t="s">
        <v>374</v>
      </c>
      <c r="BY3" t="s">
        <v>333</v>
      </c>
      <c r="BZ3" t="s">
        <v>333</v>
      </c>
      <c r="CA3" t="s">
        <v>333</v>
      </c>
      <c r="CC3" t="s">
        <v>375</v>
      </c>
      <c r="CD3" t="s">
        <v>340</v>
      </c>
      <c r="CE3" t="s">
        <v>376</v>
      </c>
      <c r="CF3" t="s">
        <v>377</v>
      </c>
      <c r="CG3" t="s">
        <v>355</v>
      </c>
      <c r="CH3" t="s">
        <v>378</v>
      </c>
      <c r="CI3" t="s">
        <v>379</v>
      </c>
      <c r="CJ3" t="s">
        <v>345</v>
      </c>
      <c r="CK3" t="s">
        <v>380</v>
      </c>
      <c r="CQ3" t="s">
        <v>381</v>
      </c>
      <c r="CR3" t="s">
        <v>348</v>
      </c>
      <c r="CS3" t="s">
        <v>143</v>
      </c>
      <c r="CT3" t="s">
        <v>382</v>
      </c>
      <c r="CU3" s="30" t="s">
        <v>348</v>
      </c>
      <c r="CV3" s="30" t="s">
        <v>143</v>
      </c>
      <c r="CW3" s="30" t="s">
        <v>382</v>
      </c>
      <c r="CX3" s="30" t="s">
        <v>351</v>
      </c>
    </row>
    <row r="4" spans="1:102" x14ac:dyDescent="0.3">
      <c r="A4" s="27">
        <v>579</v>
      </c>
      <c r="B4" t="s">
        <v>383</v>
      </c>
      <c r="C4" s="28" t="s">
        <v>384</v>
      </c>
      <c r="E4" t="b">
        <v>1</v>
      </c>
      <c r="F4" t="b">
        <v>1</v>
      </c>
      <c r="G4" s="29"/>
      <c r="H4" s="29"/>
      <c r="I4" t="s">
        <v>385</v>
      </c>
      <c r="J4">
        <v>4977</v>
      </c>
      <c r="K4" t="s">
        <v>386</v>
      </c>
      <c r="L4" t="s">
        <v>386</v>
      </c>
      <c r="N4" s="30" t="s">
        <v>320</v>
      </c>
      <c r="O4" s="30" t="s">
        <v>386</v>
      </c>
      <c r="P4" s="31">
        <v>41072</v>
      </c>
      <c r="Q4" t="s">
        <v>387</v>
      </c>
      <c r="R4" t="s">
        <v>322</v>
      </c>
      <c r="S4" s="27" t="s">
        <v>323</v>
      </c>
      <c r="T4" t="s">
        <v>324</v>
      </c>
      <c r="U4" t="s">
        <v>131</v>
      </c>
      <c r="V4" t="s">
        <v>325</v>
      </c>
      <c r="W4" t="s">
        <v>388</v>
      </c>
      <c r="X4" t="s">
        <v>359</v>
      </c>
      <c r="Y4" t="s">
        <v>389</v>
      </c>
      <c r="AA4" t="s">
        <v>361</v>
      </c>
      <c r="AF4" t="s">
        <v>386</v>
      </c>
      <c r="AG4" t="s">
        <v>386</v>
      </c>
      <c r="AI4" s="31"/>
      <c r="AK4" t="s">
        <v>94</v>
      </c>
      <c r="AL4" t="s">
        <v>390</v>
      </c>
      <c r="AM4" t="s">
        <v>391</v>
      </c>
      <c r="AN4" t="s">
        <v>334</v>
      </c>
      <c r="AO4" t="s">
        <v>366</v>
      </c>
      <c r="AP4">
        <v>39.932789999999997</v>
      </c>
      <c r="AQ4">
        <v>-89.801550000000006</v>
      </c>
      <c r="AS4" t="s">
        <v>366</v>
      </c>
      <c r="AT4" t="s">
        <v>366</v>
      </c>
      <c r="AU4" t="s">
        <v>366</v>
      </c>
      <c r="AW4" t="s">
        <v>366</v>
      </c>
      <c r="AY4" t="s">
        <v>392</v>
      </c>
      <c r="BA4" t="s">
        <v>393</v>
      </c>
      <c r="BB4" t="s">
        <v>370</v>
      </c>
      <c r="BC4" t="s">
        <v>336</v>
      </c>
      <c r="BD4" t="s">
        <v>337</v>
      </c>
      <c r="BE4" t="s">
        <v>394</v>
      </c>
      <c r="BF4" t="s">
        <v>394</v>
      </c>
      <c r="BG4" t="s">
        <v>394</v>
      </c>
      <c r="BH4">
        <v>175258</v>
      </c>
      <c r="BN4" t="s">
        <v>385</v>
      </c>
      <c r="BO4" t="s">
        <v>338</v>
      </c>
      <c r="BP4" t="s">
        <v>385</v>
      </c>
      <c r="BQ4">
        <v>4977</v>
      </c>
      <c r="BT4" t="s">
        <v>361</v>
      </c>
      <c r="BV4">
        <v>40.816659999999999</v>
      </c>
      <c r="BW4">
        <v>-3.7665999999999999</v>
      </c>
      <c r="BX4" t="s">
        <v>395</v>
      </c>
      <c r="BY4" t="s">
        <v>10</v>
      </c>
      <c r="CB4" t="s">
        <v>396</v>
      </c>
      <c r="CD4" t="s">
        <v>340</v>
      </c>
      <c r="CE4" t="s">
        <v>397</v>
      </c>
      <c r="CF4" t="s">
        <v>398</v>
      </c>
      <c r="CG4" t="s">
        <v>385</v>
      </c>
      <c r="CH4" t="s">
        <v>399</v>
      </c>
      <c r="CI4" t="s">
        <v>400</v>
      </c>
      <c r="CJ4" t="s">
        <v>401</v>
      </c>
      <c r="CK4" t="s">
        <v>380</v>
      </c>
      <c r="CQ4" t="s">
        <v>402</v>
      </c>
      <c r="CR4" t="s">
        <v>348</v>
      </c>
      <c r="CS4" t="s">
        <v>143</v>
      </c>
      <c r="CT4" t="s">
        <v>382</v>
      </c>
      <c r="CU4" s="30" t="s">
        <v>348</v>
      </c>
      <c r="CV4" s="30" t="s">
        <v>143</v>
      </c>
      <c r="CW4" s="30" t="s">
        <v>382</v>
      </c>
      <c r="CX4" s="30" t="s">
        <v>351</v>
      </c>
    </row>
    <row r="5" spans="1:102" x14ac:dyDescent="0.3">
      <c r="A5" s="27">
        <v>610</v>
      </c>
      <c r="B5" t="s">
        <v>403</v>
      </c>
      <c r="C5" s="28" t="s">
        <v>404</v>
      </c>
      <c r="E5" t="b">
        <v>0</v>
      </c>
      <c r="F5" t="b">
        <v>1</v>
      </c>
      <c r="G5" s="29"/>
      <c r="H5" s="29"/>
      <c r="I5" t="s">
        <v>405</v>
      </c>
      <c r="J5">
        <v>9255</v>
      </c>
      <c r="K5" t="s">
        <v>406</v>
      </c>
      <c r="L5" t="s">
        <v>406</v>
      </c>
      <c r="N5" s="30" t="s">
        <v>320</v>
      </c>
      <c r="O5" s="30" t="s">
        <v>406</v>
      </c>
      <c r="P5" s="31">
        <v>41072</v>
      </c>
      <c r="Q5" t="s">
        <v>387</v>
      </c>
      <c r="R5" t="s">
        <v>322</v>
      </c>
      <c r="S5" s="27" t="s">
        <v>323</v>
      </c>
      <c r="T5" t="s">
        <v>324</v>
      </c>
      <c r="U5" t="s">
        <v>131</v>
      </c>
      <c r="V5" t="s">
        <v>325</v>
      </c>
      <c r="W5" t="s">
        <v>388</v>
      </c>
      <c r="X5" t="s">
        <v>359</v>
      </c>
      <c r="Y5" t="s">
        <v>407</v>
      </c>
      <c r="AA5" t="s">
        <v>361</v>
      </c>
      <c r="AC5">
        <v>20</v>
      </c>
      <c r="AD5">
        <v>3.1</v>
      </c>
      <c r="AF5" t="s">
        <v>408</v>
      </c>
      <c r="AG5" t="s">
        <v>408</v>
      </c>
      <c r="AI5" s="31"/>
      <c r="AK5" t="s">
        <v>94</v>
      </c>
      <c r="AL5" t="s">
        <v>409</v>
      </c>
      <c r="AM5" t="s">
        <v>410</v>
      </c>
      <c r="AN5" t="s">
        <v>411</v>
      </c>
      <c r="AO5" t="s">
        <v>366</v>
      </c>
      <c r="AP5">
        <v>39.933236430000001</v>
      </c>
      <c r="AQ5">
        <v>-89.801470519999995</v>
      </c>
      <c r="AS5" t="s">
        <v>366</v>
      </c>
      <c r="AT5" t="s">
        <v>366</v>
      </c>
      <c r="AU5" t="s">
        <v>366</v>
      </c>
      <c r="AW5" t="s">
        <v>366</v>
      </c>
      <c r="AY5" t="s">
        <v>392</v>
      </c>
      <c r="BB5" t="s">
        <v>370</v>
      </c>
      <c r="BC5" t="s">
        <v>336</v>
      </c>
      <c r="BD5" t="s">
        <v>337</v>
      </c>
      <c r="BE5" t="s">
        <v>394</v>
      </c>
      <c r="BF5" t="s">
        <v>394</v>
      </c>
      <c r="BG5" t="s">
        <v>394</v>
      </c>
      <c r="BH5">
        <v>175352</v>
      </c>
      <c r="BN5" t="s">
        <v>405</v>
      </c>
      <c r="BO5" t="s">
        <v>338</v>
      </c>
      <c r="BP5" t="s">
        <v>405</v>
      </c>
      <c r="BQ5">
        <v>9255</v>
      </c>
      <c r="BT5" t="s">
        <v>361</v>
      </c>
      <c r="BV5" t="s">
        <v>333</v>
      </c>
      <c r="BW5" t="s">
        <v>333</v>
      </c>
      <c r="BX5" t="s">
        <v>412</v>
      </c>
      <c r="BY5" t="s">
        <v>413</v>
      </c>
      <c r="CC5" t="s">
        <v>414</v>
      </c>
      <c r="CD5" t="s">
        <v>340</v>
      </c>
      <c r="CE5" t="s">
        <v>415</v>
      </c>
      <c r="CF5" t="s">
        <v>416</v>
      </c>
      <c r="CG5" t="s">
        <v>405</v>
      </c>
      <c r="CH5" t="s">
        <v>417</v>
      </c>
      <c r="CI5" t="s">
        <v>418</v>
      </c>
      <c r="CJ5" t="s">
        <v>345</v>
      </c>
      <c r="CK5" t="s">
        <v>346</v>
      </c>
      <c r="CQ5" t="s">
        <v>419</v>
      </c>
      <c r="CR5" t="s">
        <v>420</v>
      </c>
      <c r="CS5" t="s">
        <v>128</v>
      </c>
      <c r="CT5" t="s">
        <v>421</v>
      </c>
      <c r="CU5" s="30" t="s">
        <v>420</v>
      </c>
      <c r="CV5" s="30" t="s">
        <v>128</v>
      </c>
      <c r="CW5" s="30" t="s">
        <v>421</v>
      </c>
      <c r="CX5" s="30" t="s">
        <v>351</v>
      </c>
    </row>
    <row r="6" spans="1:102" x14ac:dyDescent="0.3">
      <c r="A6" s="27">
        <v>899</v>
      </c>
      <c r="B6" t="s">
        <v>422</v>
      </c>
      <c r="C6" s="28" t="s">
        <v>193</v>
      </c>
      <c r="D6" t="s">
        <v>423</v>
      </c>
      <c r="E6" t="b">
        <v>1</v>
      </c>
      <c r="F6" t="b">
        <v>1</v>
      </c>
      <c r="G6" s="29"/>
      <c r="H6" s="29"/>
      <c r="I6" t="s">
        <v>193</v>
      </c>
      <c r="J6">
        <v>7284</v>
      </c>
      <c r="K6" t="s">
        <v>424</v>
      </c>
      <c r="L6" t="s">
        <v>424</v>
      </c>
      <c r="N6" s="30" t="s">
        <v>320</v>
      </c>
      <c r="O6" s="30" t="s">
        <v>424</v>
      </c>
      <c r="P6" s="31">
        <v>41233</v>
      </c>
      <c r="Q6" t="s">
        <v>425</v>
      </c>
      <c r="S6" s="27"/>
      <c r="T6" t="s">
        <v>426</v>
      </c>
      <c r="U6" t="s">
        <v>17</v>
      </c>
      <c r="AF6" t="s">
        <v>427</v>
      </c>
      <c r="AG6" t="s">
        <v>428</v>
      </c>
      <c r="AI6" s="31"/>
      <c r="BB6" t="s">
        <v>429</v>
      </c>
      <c r="BC6" t="s">
        <v>430</v>
      </c>
      <c r="BD6" t="s">
        <v>431</v>
      </c>
      <c r="BE6" t="s">
        <v>366</v>
      </c>
      <c r="BF6" t="s">
        <v>366</v>
      </c>
      <c r="BG6" t="s">
        <v>366</v>
      </c>
      <c r="BH6" t="s">
        <v>333</v>
      </c>
      <c r="BI6" t="s">
        <v>432</v>
      </c>
      <c r="BJ6" t="s">
        <v>366</v>
      </c>
      <c r="BK6" t="s">
        <v>366</v>
      </c>
      <c r="BL6" t="s">
        <v>366</v>
      </c>
      <c r="BM6" t="s">
        <v>366</v>
      </c>
      <c r="BN6" t="s">
        <v>193</v>
      </c>
      <c r="BO6" t="s">
        <v>433</v>
      </c>
      <c r="BP6" t="s">
        <v>193</v>
      </c>
      <c r="BQ6">
        <v>7284</v>
      </c>
      <c r="BT6" t="s">
        <v>365</v>
      </c>
      <c r="BV6">
        <v>19.062999999999999</v>
      </c>
      <c r="BW6">
        <v>109.55200000000001</v>
      </c>
      <c r="BY6" t="s">
        <v>17</v>
      </c>
      <c r="BZ6" t="s">
        <v>434</v>
      </c>
      <c r="CA6" t="s">
        <v>435</v>
      </c>
      <c r="CC6" t="s">
        <v>436</v>
      </c>
      <c r="CD6" t="s">
        <v>437</v>
      </c>
      <c r="CE6" t="s">
        <v>438</v>
      </c>
      <c r="CF6" t="s">
        <v>439</v>
      </c>
      <c r="CG6" t="s">
        <v>440</v>
      </c>
      <c r="CH6" t="s">
        <v>441</v>
      </c>
      <c r="CJ6" t="s">
        <v>442</v>
      </c>
      <c r="CK6" t="s">
        <v>443</v>
      </c>
      <c r="CM6" t="s">
        <v>444</v>
      </c>
      <c r="CO6" t="s">
        <v>366</v>
      </c>
      <c r="CQ6" t="s">
        <v>445</v>
      </c>
      <c r="CR6" t="s">
        <v>420</v>
      </c>
      <c r="CS6" t="s">
        <v>446</v>
      </c>
      <c r="CT6" t="s">
        <v>447</v>
      </c>
      <c r="CU6" s="30" t="s">
        <v>420</v>
      </c>
      <c r="CV6" s="30" t="s">
        <v>446</v>
      </c>
      <c r="CW6" s="30" t="s">
        <v>447</v>
      </c>
      <c r="CX6" s="30" t="s">
        <v>351</v>
      </c>
    </row>
    <row r="7" spans="1:102" x14ac:dyDescent="0.3">
      <c r="A7" s="27">
        <v>908</v>
      </c>
      <c r="B7" t="s">
        <v>448</v>
      </c>
      <c r="C7" s="28" t="s">
        <v>123</v>
      </c>
      <c r="D7" t="s">
        <v>449</v>
      </c>
      <c r="E7" t="b">
        <v>1</v>
      </c>
      <c r="F7" t="b">
        <v>1</v>
      </c>
      <c r="G7" s="29"/>
      <c r="H7" s="29"/>
      <c r="I7" t="s">
        <v>123</v>
      </c>
      <c r="J7">
        <v>5969</v>
      </c>
      <c r="K7" t="s">
        <v>450</v>
      </c>
      <c r="L7" t="s">
        <v>450</v>
      </c>
      <c r="N7" s="30" t="s">
        <v>320</v>
      </c>
      <c r="O7" s="30" t="s">
        <v>450</v>
      </c>
      <c r="P7" s="31" t="s">
        <v>333</v>
      </c>
      <c r="Q7" t="s">
        <v>333</v>
      </c>
      <c r="S7" s="27"/>
      <c r="T7" t="s">
        <v>426</v>
      </c>
      <c r="U7" t="s">
        <v>17</v>
      </c>
      <c r="AF7" t="s">
        <v>451</v>
      </c>
      <c r="AG7" t="s">
        <v>452</v>
      </c>
      <c r="AI7" s="31"/>
      <c r="BB7" t="s">
        <v>429</v>
      </c>
      <c r="BC7" t="s">
        <v>430</v>
      </c>
      <c r="BD7" t="s">
        <v>431</v>
      </c>
      <c r="BE7" t="s">
        <v>366</v>
      </c>
      <c r="BF7" t="s">
        <v>366</v>
      </c>
      <c r="BG7" t="s">
        <v>366</v>
      </c>
      <c r="BH7" t="s">
        <v>333</v>
      </c>
      <c r="BI7" t="s">
        <v>432</v>
      </c>
      <c r="BJ7" t="s">
        <v>366</v>
      </c>
      <c r="BK7" t="s">
        <v>366</v>
      </c>
      <c r="BL7" t="s">
        <v>366</v>
      </c>
      <c r="BM7" t="s">
        <v>366</v>
      </c>
      <c r="BN7" t="s">
        <v>123</v>
      </c>
      <c r="BO7" t="s">
        <v>433</v>
      </c>
      <c r="BP7" t="s">
        <v>123</v>
      </c>
      <c r="BQ7">
        <v>5969</v>
      </c>
      <c r="BT7" t="s">
        <v>365</v>
      </c>
      <c r="BV7">
        <v>25.253</v>
      </c>
      <c r="BW7">
        <v>98.016000000000005</v>
      </c>
      <c r="BY7" t="s">
        <v>17</v>
      </c>
      <c r="BZ7" t="s">
        <v>453</v>
      </c>
      <c r="CA7" t="s">
        <v>454</v>
      </c>
      <c r="CC7" t="s">
        <v>436</v>
      </c>
      <c r="CD7" t="s">
        <v>437</v>
      </c>
      <c r="CE7" t="s">
        <v>455</v>
      </c>
      <c r="CF7" t="s">
        <v>456</v>
      </c>
      <c r="CG7" t="s">
        <v>457</v>
      </c>
      <c r="CH7" t="s">
        <v>458</v>
      </c>
      <c r="CJ7" t="s">
        <v>442</v>
      </c>
      <c r="CK7" t="s">
        <v>443</v>
      </c>
      <c r="CM7" t="s">
        <v>444</v>
      </c>
      <c r="CO7" t="s">
        <v>366</v>
      </c>
      <c r="CQ7" t="s">
        <v>459</v>
      </c>
      <c r="CR7" t="s">
        <v>420</v>
      </c>
      <c r="CS7" t="s">
        <v>446</v>
      </c>
      <c r="CU7" s="30" t="s">
        <v>420</v>
      </c>
      <c r="CV7" s="30" t="s">
        <v>446</v>
      </c>
      <c r="CW7" s="30">
        <v>0</v>
      </c>
      <c r="CX7" s="30" t="s">
        <v>460</v>
      </c>
    </row>
    <row r="8" spans="1:102" x14ac:dyDescent="0.3">
      <c r="A8" s="27">
        <v>910</v>
      </c>
      <c r="B8" t="s">
        <v>461</v>
      </c>
      <c r="C8" s="28" t="s">
        <v>126</v>
      </c>
      <c r="D8" t="s">
        <v>462</v>
      </c>
      <c r="E8" t="b">
        <v>1</v>
      </c>
      <c r="F8" t="b">
        <v>1</v>
      </c>
      <c r="G8" s="29"/>
      <c r="H8" s="29"/>
      <c r="I8" t="s">
        <v>126</v>
      </c>
      <c r="J8">
        <v>6072</v>
      </c>
      <c r="K8" t="s">
        <v>463</v>
      </c>
      <c r="L8" t="s">
        <v>463</v>
      </c>
      <c r="N8" s="30" t="s">
        <v>320</v>
      </c>
      <c r="O8" s="30" t="s">
        <v>463</v>
      </c>
      <c r="P8" s="31">
        <v>40823</v>
      </c>
      <c r="Q8" t="s">
        <v>425</v>
      </c>
      <c r="S8" s="27"/>
      <c r="T8" t="s">
        <v>426</v>
      </c>
      <c r="U8" t="s">
        <v>17</v>
      </c>
      <c r="AF8" t="s">
        <v>464</v>
      </c>
      <c r="AG8" t="s">
        <v>465</v>
      </c>
      <c r="AI8" s="31"/>
      <c r="BB8" t="s">
        <v>429</v>
      </c>
      <c r="BC8" t="s">
        <v>430</v>
      </c>
      <c r="BD8" t="s">
        <v>431</v>
      </c>
      <c r="BE8" t="s">
        <v>366</v>
      </c>
      <c r="BF8" t="s">
        <v>366</v>
      </c>
      <c r="BG8" t="s">
        <v>366</v>
      </c>
      <c r="BH8" t="s">
        <v>333</v>
      </c>
      <c r="BI8" t="s">
        <v>432</v>
      </c>
      <c r="BJ8" t="s">
        <v>366</v>
      </c>
      <c r="BK8" t="s">
        <v>366</v>
      </c>
      <c r="BL8" t="s">
        <v>366</v>
      </c>
      <c r="BM8" t="s">
        <v>366</v>
      </c>
      <c r="BN8" t="s">
        <v>126</v>
      </c>
      <c r="BO8" t="s">
        <v>433</v>
      </c>
      <c r="BP8" t="s">
        <v>126</v>
      </c>
      <c r="BQ8">
        <v>6072</v>
      </c>
      <c r="BT8" t="s">
        <v>365</v>
      </c>
      <c r="BV8">
        <v>26.06</v>
      </c>
      <c r="BW8">
        <v>119.392</v>
      </c>
      <c r="BY8" t="s">
        <v>17</v>
      </c>
      <c r="BZ8" t="s">
        <v>466</v>
      </c>
      <c r="CA8" t="s">
        <v>467</v>
      </c>
      <c r="CC8" t="s">
        <v>436</v>
      </c>
      <c r="CD8" t="s">
        <v>437</v>
      </c>
      <c r="CE8" t="s">
        <v>468</v>
      </c>
      <c r="CF8" t="s">
        <v>469</v>
      </c>
      <c r="CG8" t="s">
        <v>470</v>
      </c>
      <c r="CH8" t="s">
        <v>471</v>
      </c>
      <c r="CJ8" t="s">
        <v>442</v>
      </c>
      <c r="CK8" t="s">
        <v>443</v>
      </c>
      <c r="CM8" t="s">
        <v>444</v>
      </c>
      <c r="CO8" t="s">
        <v>366</v>
      </c>
      <c r="CQ8" t="s">
        <v>472</v>
      </c>
      <c r="CR8" t="s">
        <v>420</v>
      </c>
      <c r="CS8" t="s">
        <v>446</v>
      </c>
      <c r="CT8" t="s">
        <v>473</v>
      </c>
      <c r="CU8" s="30" t="s">
        <v>420</v>
      </c>
      <c r="CV8" s="30" t="s">
        <v>446</v>
      </c>
      <c r="CW8" s="30" t="s">
        <v>473</v>
      </c>
      <c r="CX8" s="30" t="s">
        <v>351</v>
      </c>
    </row>
    <row r="9" spans="1:102" x14ac:dyDescent="0.3">
      <c r="A9" s="27">
        <v>928</v>
      </c>
      <c r="B9" t="s">
        <v>474</v>
      </c>
      <c r="C9" s="28" t="s">
        <v>124</v>
      </c>
      <c r="D9" t="s">
        <v>475</v>
      </c>
      <c r="E9" t="b">
        <v>1</v>
      </c>
      <c r="F9" t="b">
        <v>1</v>
      </c>
      <c r="G9" s="29"/>
      <c r="H9" s="29"/>
      <c r="I9" t="s">
        <v>124</v>
      </c>
      <c r="J9">
        <v>6567</v>
      </c>
      <c r="K9" t="s">
        <v>476</v>
      </c>
      <c r="L9" t="s">
        <v>476</v>
      </c>
      <c r="N9" s="30" t="s">
        <v>320</v>
      </c>
      <c r="O9" s="30" t="s">
        <v>476</v>
      </c>
      <c r="P9" s="31">
        <v>40770</v>
      </c>
      <c r="Q9" t="s">
        <v>425</v>
      </c>
      <c r="S9" s="27"/>
      <c r="T9" t="s">
        <v>426</v>
      </c>
      <c r="U9" t="s">
        <v>17</v>
      </c>
      <c r="AF9" t="s">
        <v>477</v>
      </c>
      <c r="AG9" t="s">
        <v>478</v>
      </c>
      <c r="AI9" s="31"/>
      <c r="BB9" t="s">
        <v>429</v>
      </c>
      <c r="BC9" t="s">
        <v>430</v>
      </c>
      <c r="BD9" t="s">
        <v>431</v>
      </c>
      <c r="BE9" t="s">
        <v>366</v>
      </c>
      <c r="BF9" t="s">
        <v>366</v>
      </c>
      <c r="BG9" t="s">
        <v>366</v>
      </c>
      <c r="BH9" t="s">
        <v>333</v>
      </c>
      <c r="BI9" t="s">
        <v>432</v>
      </c>
      <c r="BJ9" t="s">
        <v>366</v>
      </c>
      <c r="BK9" t="s">
        <v>366</v>
      </c>
      <c r="BL9" t="s">
        <v>366</v>
      </c>
      <c r="BM9" t="s">
        <v>366</v>
      </c>
      <c r="BN9" t="s">
        <v>124</v>
      </c>
      <c r="BO9" t="s">
        <v>433</v>
      </c>
      <c r="BP9" t="s">
        <v>124</v>
      </c>
      <c r="BQ9">
        <v>6567</v>
      </c>
      <c r="BT9" t="s">
        <v>365</v>
      </c>
      <c r="BV9">
        <v>22.245000000000001</v>
      </c>
      <c r="BW9">
        <v>100.892</v>
      </c>
      <c r="BY9" t="s">
        <v>17</v>
      </c>
      <c r="BZ9" t="s">
        <v>453</v>
      </c>
      <c r="CA9" t="s">
        <v>479</v>
      </c>
      <c r="CC9" t="s">
        <v>436</v>
      </c>
      <c r="CD9" t="s">
        <v>437</v>
      </c>
      <c r="CE9" t="s">
        <v>480</v>
      </c>
      <c r="CF9" t="s">
        <v>481</v>
      </c>
      <c r="CG9" t="s">
        <v>482</v>
      </c>
      <c r="CH9" t="s">
        <v>458</v>
      </c>
      <c r="CJ9" t="s">
        <v>442</v>
      </c>
      <c r="CK9" t="s">
        <v>443</v>
      </c>
      <c r="CM9" t="s">
        <v>444</v>
      </c>
      <c r="CO9" t="s">
        <v>366</v>
      </c>
      <c r="CQ9" t="s">
        <v>483</v>
      </c>
      <c r="CR9" t="s">
        <v>420</v>
      </c>
      <c r="CS9" t="s">
        <v>446</v>
      </c>
      <c r="CT9" t="s">
        <v>473</v>
      </c>
      <c r="CU9" s="30" t="s">
        <v>420</v>
      </c>
      <c r="CV9" s="30" t="s">
        <v>446</v>
      </c>
      <c r="CW9" s="30" t="s">
        <v>473</v>
      </c>
      <c r="CX9" s="30" t="s">
        <v>351</v>
      </c>
    </row>
    <row r="10" spans="1:102" x14ac:dyDescent="0.3">
      <c r="A10" s="27">
        <v>934</v>
      </c>
      <c r="B10" t="s">
        <v>484</v>
      </c>
      <c r="C10" s="28" t="s">
        <v>125</v>
      </c>
      <c r="D10" t="s">
        <v>485</v>
      </c>
      <c r="E10" t="b">
        <v>1</v>
      </c>
      <c r="F10" t="b">
        <v>1</v>
      </c>
      <c r="G10" s="29"/>
      <c r="H10" s="29"/>
      <c r="I10" t="s">
        <v>125</v>
      </c>
      <c r="J10">
        <v>4567</v>
      </c>
      <c r="K10" t="s">
        <v>486</v>
      </c>
      <c r="L10" t="s">
        <v>486</v>
      </c>
      <c r="N10" s="30" t="s">
        <v>320</v>
      </c>
      <c r="O10" s="30" t="s">
        <v>486</v>
      </c>
      <c r="P10" s="31" t="s">
        <v>333</v>
      </c>
      <c r="Q10" t="s">
        <v>333</v>
      </c>
      <c r="S10" s="27"/>
      <c r="T10" t="s">
        <v>426</v>
      </c>
      <c r="U10" t="s">
        <v>17</v>
      </c>
      <c r="AF10" t="s">
        <v>487</v>
      </c>
      <c r="AG10" t="s">
        <v>488</v>
      </c>
      <c r="AI10" s="31"/>
      <c r="BB10" t="s">
        <v>429</v>
      </c>
      <c r="BC10" t="s">
        <v>430</v>
      </c>
      <c r="BD10" t="s">
        <v>489</v>
      </c>
      <c r="BE10" t="s">
        <v>366</v>
      </c>
      <c r="BF10" t="s">
        <v>366</v>
      </c>
      <c r="BG10" t="s">
        <v>366</v>
      </c>
      <c r="BH10" t="s">
        <v>333</v>
      </c>
      <c r="BJ10" t="s">
        <v>366</v>
      </c>
      <c r="BK10" t="s">
        <v>366</v>
      </c>
      <c r="BL10" t="s">
        <v>366</v>
      </c>
      <c r="BM10" t="s">
        <v>366</v>
      </c>
      <c r="BN10" t="s">
        <v>125</v>
      </c>
      <c r="BO10" t="s">
        <v>433</v>
      </c>
      <c r="BP10" t="s">
        <v>125</v>
      </c>
      <c r="BQ10">
        <v>4567</v>
      </c>
      <c r="BT10" t="s">
        <v>365</v>
      </c>
      <c r="BV10">
        <v>29.812000000000001</v>
      </c>
      <c r="BW10">
        <v>121.786</v>
      </c>
      <c r="BY10" t="s">
        <v>17</v>
      </c>
      <c r="BZ10" t="s">
        <v>490</v>
      </c>
      <c r="CA10" t="s">
        <v>491</v>
      </c>
      <c r="CC10" t="s">
        <v>436</v>
      </c>
      <c r="CD10" t="s">
        <v>492</v>
      </c>
      <c r="CE10" s="32" t="s">
        <v>493</v>
      </c>
      <c r="CF10" t="s">
        <v>494</v>
      </c>
      <c r="CG10" t="s">
        <v>495</v>
      </c>
      <c r="CH10" t="s">
        <v>496</v>
      </c>
      <c r="CI10" t="s">
        <v>497</v>
      </c>
      <c r="CJ10" t="s">
        <v>498</v>
      </c>
      <c r="CK10" t="s">
        <v>443</v>
      </c>
      <c r="CM10" t="s">
        <v>444</v>
      </c>
      <c r="CO10" t="s">
        <v>366</v>
      </c>
      <c r="CQ10" t="s">
        <v>499</v>
      </c>
      <c r="CR10" t="s">
        <v>420</v>
      </c>
      <c r="CS10" t="s">
        <v>446</v>
      </c>
      <c r="CT10" t="s">
        <v>473</v>
      </c>
      <c r="CU10" s="30" t="s">
        <v>420</v>
      </c>
      <c r="CV10" s="30" t="s">
        <v>446</v>
      </c>
      <c r="CW10" s="30" t="s">
        <v>473</v>
      </c>
      <c r="CX10" s="30" t="s">
        <v>351</v>
      </c>
    </row>
    <row r="11" spans="1:102" x14ac:dyDescent="0.3">
      <c r="A11" s="27">
        <v>945</v>
      </c>
      <c r="B11" t="s">
        <v>500</v>
      </c>
      <c r="C11" s="28" t="s">
        <v>127</v>
      </c>
      <c r="D11" t="s">
        <v>501</v>
      </c>
      <c r="E11" t="b">
        <v>1</v>
      </c>
      <c r="F11" t="b">
        <v>1</v>
      </c>
      <c r="G11" s="29"/>
      <c r="H11" s="29"/>
      <c r="I11" t="s">
        <v>127</v>
      </c>
      <c r="J11">
        <v>5926</v>
      </c>
      <c r="K11" t="s">
        <v>502</v>
      </c>
      <c r="L11" t="s">
        <v>502</v>
      </c>
      <c r="N11" s="30" t="s">
        <v>320</v>
      </c>
      <c r="O11" s="30" t="s">
        <v>502</v>
      </c>
      <c r="P11" s="31">
        <v>41500</v>
      </c>
      <c r="Q11" t="s">
        <v>425</v>
      </c>
      <c r="S11" s="27"/>
      <c r="T11" t="s">
        <v>426</v>
      </c>
      <c r="U11" t="s">
        <v>17</v>
      </c>
      <c r="AF11" t="s">
        <v>502</v>
      </c>
      <c r="AG11" t="s">
        <v>502</v>
      </c>
      <c r="AI11" s="31"/>
      <c r="BB11" t="s">
        <v>429</v>
      </c>
      <c r="BC11" t="s">
        <v>430</v>
      </c>
      <c r="BD11" t="s">
        <v>503</v>
      </c>
      <c r="BE11" t="s">
        <v>366</v>
      </c>
      <c r="BF11" t="s">
        <v>366</v>
      </c>
      <c r="BG11" t="s">
        <v>366</v>
      </c>
      <c r="BH11" t="s">
        <v>333</v>
      </c>
      <c r="BJ11" t="s">
        <v>366</v>
      </c>
      <c r="BK11" t="s">
        <v>366</v>
      </c>
      <c r="BL11" t="s">
        <v>366</v>
      </c>
      <c r="BM11" t="s">
        <v>366</v>
      </c>
      <c r="BN11" t="s">
        <v>127</v>
      </c>
      <c r="BO11" t="s">
        <v>433</v>
      </c>
      <c r="BP11" t="s">
        <v>127</v>
      </c>
      <c r="BQ11">
        <v>5926</v>
      </c>
      <c r="BT11" t="s">
        <v>365</v>
      </c>
      <c r="BV11">
        <v>27.954000000000001</v>
      </c>
      <c r="BW11">
        <v>91.817999999999998</v>
      </c>
      <c r="BY11" t="s">
        <v>17</v>
      </c>
      <c r="BZ11" t="s">
        <v>504</v>
      </c>
      <c r="CA11" t="s">
        <v>505</v>
      </c>
      <c r="CC11" t="s">
        <v>436</v>
      </c>
      <c r="CD11" t="s">
        <v>437</v>
      </c>
      <c r="CE11" t="s">
        <v>506</v>
      </c>
      <c r="CF11" t="s">
        <v>507</v>
      </c>
      <c r="CG11" t="s">
        <v>508</v>
      </c>
      <c r="CH11" t="s">
        <v>509</v>
      </c>
      <c r="CJ11" t="s">
        <v>442</v>
      </c>
      <c r="CK11" t="s">
        <v>443</v>
      </c>
      <c r="CM11" t="s">
        <v>444</v>
      </c>
      <c r="CO11" t="s">
        <v>366</v>
      </c>
      <c r="CQ11" t="s">
        <v>510</v>
      </c>
      <c r="CR11" t="s">
        <v>420</v>
      </c>
      <c r="CS11" t="s">
        <v>511</v>
      </c>
      <c r="CT11" t="s">
        <v>512</v>
      </c>
      <c r="CU11" s="30" t="s">
        <v>420</v>
      </c>
      <c r="CV11" s="30" t="s">
        <v>511</v>
      </c>
      <c r="CW11" s="30" t="s">
        <v>512</v>
      </c>
      <c r="CX11" s="30" t="s">
        <v>351</v>
      </c>
    </row>
    <row r="12" spans="1:102" x14ac:dyDescent="0.3">
      <c r="A12" s="27">
        <v>952</v>
      </c>
      <c r="B12" t="s">
        <v>513</v>
      </c>
      <c r="C12" s="28" t="s">
        <v>514</v>
      </c>
      <c r="E12" t="b">
        <v>0</v>
      </c>
      <c r="F12" t="b">
        <v>1</v>
      </c>
      <c r="G12" s="29"/>
      <c r="H12" s="29"/>
      <c r="I12" t="s">
        <v>515</v>
      </c>
      <c r="J12">
        <v>9094</v>
      </c>
      <c r="K12" t="s">
        <v>516</v>
      </c>
      <c r="L12" t="s">
        <v>516</v>
      </c>
      <c r="N12" s="30" t="s">
        <v>320</v>
      </c>
      <c r="O12" s="30" t="s">
        <v>516</v>
      </c>
      <c r="P12" s="31" t="s">
        <v>517</v>
      </c>
      <c r="Q12" t="s">
        <v>0</v>
      </c>
      <c r="S12" s="27"/>
      <c r="T12" t="s">
        <v>518</v>
      </c>
      <c r="U12" t="s">
        <v>9</v>
      </c>
      <c r="V12" t="s">
        <v>519</v>
      </c>
      <c r="W12" t="s">
        <v>520</v>
      </c>
      <c r="X12" t="s">
        <v>521</v>
      </c>
      <c r="Y12" t="s">
        <v>522</v>
      </c>
      <c r="AA12" t="s">
        <v>523</v>
      </c>
      <c r="AF12" t="s">
        <v>524</v>
      </c>
      <c r="AG12" t="s">
        <v>516</v>
      </c>
      <c r="AI12" s="31"/>
      <c r="AK12" t="s">
        <v>333</v>
      </c>
      <c r="AL12" t="s">
        <v>333</v>
      </c>
      <c r="AM12" t="s">
        <v>333</v>
      </c>
      <c r="AN12" t="s">
        <v>334</v>
      </c>
      <c r="BA12" t="s">
        <v>525</v>
      </c>
      <c r="BB12" t="s">
        <v>526</v>
      </c>
      <c r="BD12" t="s">
        <v>12</v>
      </c>
      <c r="BE12" t="s">
        <v>394</v>
      </c>
      <c r="BH12" t="s">
        <v>333</v>
      </c>
      <c r="BI12" t="s">
        <v>527</v>
      </c>
      <c r="BN12" t="s">
        <v>528</v>
      </c>
      <c r="BO12" t="s">
        <v>529</v>
      </c>
      <c r="BP12" t="s">
        <v>528</v>
      </c>
      <c r="BQ12">
        <v>9094</v>
      </c>
      <c r="BT12" t="s">
        <v>530</v>
      </c>
      <c r="BV12" s="33">
        <v>42.423735999999998</v>
      </c>
      <c r="BW12" s="33">
        <v>11.906587</v>
      </c>
      <c r="BX12" t="s">
        <v>531</v>
      </c>
      <c r="BY12" t="s">
        <v>9</v>
      </c>
      <c r="BZ12" t="s">
        <v>519</v>
      </c>
      <c r="CB12" t="s">
        <v>520</v>
      </c>
      <c r="CC12" t="s">
        <v>436</v>
      </c>
      <c r="CD12" t="s">
        <v>340</v>
      </c>
      <c r="CE12" t="s">
        <v>532</v>
      </c>
      <c r="CF12" t="s">
        <v>533</v>
      </c>
      <c r="CG12" t="s">
        <v>528</v>
      </c>
      <c r="CH12" t="s">
        <v>534</v>
      </c>
      <c r="CI12" t="s">
        <v>535</v>
      </c>
      <c r="CJ12" t="s">
        <v>536</v>
      </c>
      <c r="CK12" t="s">
        <v>537</v>
      </c>
      <c r="CM12" t="s">
        <v>444</v>
      </c>
      <c r="CO12" t="s">
        <v>538</v>
      </c>
      <c r="CQ12" t="s">
        <v>539</v>
      </c>
      <c r="CR12" t="s">
        <v>420</v>
      </c>
      <c r="CS12" t="s">
        <v>128</v>
      </c>
      <c r="CT12" t="s">
        <v>421</v>
      </c>
      <c r="CU12" s="30" t="s">
        <v>420</v>
      </c>
      <c r="CV12" s="30" t="s">
        <v>128</v>
      </c>
      <c r="CW12" s="30" t="s">
        <v>421</v>
      </c>
      <c r="CX12" s="30" t="s">
        <v>351</v>
      </c>
    </row>
    <row r="13" spans="1:102" x14ac:dyDescent="0.3">
      <c r="A13" s="27">
        <v>953</v>
      </c>
      <c r="B13" t="s">
        <v>540</v>
      </c>
      <c r="C13" s="28" t="s">
        <v>541</v>
      </c>
      <c r="E13" t="b">
        <v>0</v>
      </c>
      <c r="F13" t="b">
        <v>1</v>
      </c>
      <c r="G13" s="29"/>
      <c r="H13" s="29"/>
      <c r="I13" t="s">
        <v>542</v>
      </c>
      <c r="J13">
        <v>8817</v>
      </c>
      <c r="K13" t="s">
        <v>543</v>
      </c>
      <c r="L13" t="s">
        <v>543</v>
      </c>
      <c r="N13" s="30" t="s">
        <v>320</v>
      </c>
      <c r="O13" s="30" t="s">
        <v>543</v>
      </c>
      <c r="P13" s="31" t="s">
        <v>517</v>
      </c>
      <c r="Q13" t="s">
        <v>0</v>
      </c>
      <c r="S13" s="27"/>
      <c r="T13" t="s">
        <v>518</v>
      </c>
      <c r="U13" t="s">
        <v>9</v>
      </c>
      <c r="V13" t="s">
        <v>519</v>
      </c>
      <c r="W13" t="s">
        <v>520</v>
      </c>
      <c r="X13" t="s">
        <v>521</v>
      </c>
      <c r="Y13" t="s">
        <v>544</v>
      </c>
      <c r="AA13" t="s">
        <v>545</v>
      </c>
      <c r="AF13" t="s">
        <v>546</v>
      </c>
      <c r="AG13" t="s">
        <v>543</v>
      </c>
      <c r="AI13" s="31"/>
      <c r="AK13" t="s">
        <v>333</v>
      </c>
      <c r="AL13" t="s">
        <v>333</v>
      </c>
      <c r="AM13" t="s">
        <v>333</v>
      </c>
      <c r="AN13" t="s">
        <v>334</v>
      </c>
      <c r="BA13" t="s">
        <v>525</v>
      </c>
      <c r="BB13" t="s">
        <v>526</v>
      </c>
      <c r="BD13" t="s">
        <v>13</v>
      </c>
      <c r="BE13" t="s">
        <v>394</v>
      </c>
      <c r="BH13" t="s">
        <v>333</v>
      </c>
      <c r="BI13" t="s">
        <v>527</v>
      </c>
      <c r="BN13" t="s">
        <v>547</v>
      </c>
      <c r="BO13" t="s">
        <v>529</v>
      </c>
      <c r="BP13" t="s">
        <v>547</v>
      </c>
      <c r="BQ13">
        <v>8817</v>
      </c>
      <c r="BT13" t="s">
        <v>530</v>
      </c>
      <c r="BV13" s="33">
        <v>42.419516000000002</v>
      </c>
      <c r="BW13" s="33">
        <v>11.870846</v>
      </c>
      <c r="BX13" t="s">
        <v>548</v>
      </c>
      <c r="BY13" t="s">
        <v>9</v>
      </c>
      <c r="BZ13" t="s">
        <v>519</v>
      </c>
      <c r="CB13" t="s">
        <v>520</v>
      </c>
      <c r="CC13" t="s">
        <v>436</v>
      </c>
      <c r="CD13" t="s">
        <v>340</v>
      </c>
      <c r="CE13" t="s">
        <v>549</v>
      </c>
      <c r="CF13" t="s">
        <v>550</v>
      </c>
      <c r="CG13" t="s">
        <v>547</v>
      </c>
      <c r="CH13" t="s">
        <v>551</v>
      </c>
      <c r="CI13" t="s">
        <v>552</v>
      </c>
      <c r="CJ13" t="s">
        <v>536</v>
      </c>
      <c r="CK13" t="s">
        <v>537</v>
      </c>
      <c r="CM13" t="s">
        <v>444</v>
      </c>
      <c r="CO13" t="s">
        <v>538</v>
      </c>
      <c r="CQ13" t="s">
        <v>553</v>
      </c>
      <c r="CR13" t="s">
        <v>420</v>
      </c>
      <c r="CS13" t="s">
        <v>128</v>
      </c>
      <c r="CT13" t="s">
        <v>421</v>
      </c>
      <c r="CU13" s="30" t="s">
        <v>420</v>
      </c>
      <c r="CV13" s="30" t="s">
        <v>128</v>
      </c>
      <c r="CW13" s="30" t="s">
        <v>421</v>
      </c>
      <c r="CX13" s="30" t="s">
        <v>351</v>
      </c>
    </row>
    <row r="14" spans="1:102" x14ac:dyDescent="0.3">
      <c r="A14" s="27">
        <v>954</v>
      </c>
      <c r="B14" t="s">
        <v>554</v>
      </c>
      <c r="C14" s="28" t="s">
        <v>555</v>
      </c>
      <c r="E14" t="b">
        <v>1</v>
      </c>
      <c r="F14" t="b">
        <v>1</v>
      </c>
      <c r="G14" s="29"/>
      <c r="H14" s="29"/>
      <c r="I14" t="s">
        <v>556</v>
      </c>
      <c r="J14">
        <v>9886</v>
      </c>
      <c r="K14" t="s">
        <v>557</v>
      </c>
      <c r="L14" t="s">
        <v>557</v>
      </c>
      <c r="N14" s="30" t="s">
        <v>320</v>
      </c>
      <c r="O14" s="30" t="s">
        <v>557</v>
      </c>
      <c r="P14" s="31" t="s">
        <v>517</v>
      </c>
      <c r="Q14" t="s">
        <v>0</v>
      </c>
      <c r="S14" s="27"/>
      <c r="T14" t="s">
        <v>518</v>
      </c>
      <c r="U14" t="s">
        <v>9</v>
      </c>
      <c r="V14" t="s">
        <v>519</v>
      </c>
      <c r="W14" t="s">
        <v>558</v>
      </c>
      <c r="X14" t="s">
        <v>521</v>
      </c>
      <c r="Y14" t="s">
        <v>559</v>
      </c>
      <c r="AF14" t="s">
        <v>560</v>
      </c>
      <c r="AG14" t="s">
        <v>557</v>
      </c>
      <c r="AI14" s="31"/>
      <c r="AK14" t="s">
        <v>333</v>
      </c>
      <c r="AL14" t="s">
        <v>333</v>
      </c>
      <c r="AM14" t="s">
        <v>333</v>
      </c>
      <c r="AN14" t="s">
        <v>334</v>
      </c>
      <c r="BA14" t="s">
        <v>525</v>
      </c>
      <c r="BB14" t="s">
        <v>526</v>
      </c>
      <c r="BD14" t="s">
        <v>14</v>
      </c>
      <c r="BE14" t="s">
        <v>394</v>
      </c>
      <c r="BH14" t="s">
        <v>333</v>
      </c>
      <c r="BI14" t="s">
        <v>527</v>
      </c>
      <c r="BN14" t="s">
        <v>561</v>
      </c>
      <c r="BO14" t="s">
        <v>529</v>
      </c>
      <c r="BP14" t="s">
        <v>561</v>
      </c>
      <c r="BQ14">
        <v>9886</v>
      </c>
      <c r="BT14" t="s">
        <v>530</v>
      </c>
      <c r="BV14" s="33">
        <v>42.556562999999997</v>
      </c>
      <c r="BW14" s="33">
        <v>11.831754</v>
      </c>
      <c r="BX14" t="s">
        <v>562</v>
      </c>
      <c r="BY14" t="s">
        <v>9</v>
      </c>
      <c r="BZ14" t="s">
        <v>519</v>
      </c>
      <c r="CB14" t="s">
        <v>558</v>
      </c>
      <c r="CC14" t="s">
        <v>436</v>
      </c>
      <c r="CD14" t="s">
        <v>340</v>
      </c>
      <c r="CE14" t="s">
        <v>563</v>
      </c>
      <c r="CF14" t="s">
        <v>564</v>
      </c>
      <c r="CG14" t="s">
        <v>561</v>
      </c>
      <c r="CH14" t="s">
        <v>565</v>
      </c>
      <c r="CI14" t="s">
        <v>566</v>
      </c>
      <c r="CJ14" t="s">
        <v>536</v>
      </c>
      <c r="CK14" t="s">
        <v>537</v>
      </c>
      <c r="CM14" t="s">
        <v>444</v>
      </c>
      <c r="CO14" t="s">
        <v>538</v>
      </c>
      <c r="CQ14" t="s">
        <v>567</v>
      </c>
      <c r="CR14" t="s">
        <v>420</v>
      </c>
      <c r="CS14" t="s">
        <v>128</v>
      </c>
      <c r="CT14" t="s">
        <v>421</v>
      </c>
      <c r="CU14" s="30" t="s">
        <v>420</v>
      </c>
      <c r="CV14" s="30" t="s">
        <v>128</v>
      </c>
      <c r="CW14" s="30" t="s">
        <v>421</v>
      </c>
      <c r="CX14" s="30" t="s">
        <v>351</v>
      </c>
    </row>
    <row r="15" spans="1:102" x14ac:dyDescent="0.3">
      <c r="A15" s="27">
        <v>955</v>
      </c>
      <c r="B15" t="s">
        <v>568</v>
      </c>
      <c r="C15" s="28" t="s">
        <v>569</v>
      </c>
      <c r="E15" t="b">
        <v>0</v>
      </c>
      <c r="F15" t="b">
        <v>1</v>
      </c>
      <c r="G15" s="29"/>
      <c r="H15" s="29"/>
      <c r="I15" t="s">
        <v>570</v>
      </c>
      <c r="J15">
        <v>8187</v>
      </c>
      <c r="K15" t="s">
        <v>571</v>
      </c>
      <c r="L15" t="s">
        <v>571</v>
      </c>
      <c r="N15" s="30" t="s">
        <v>320</v>
      </c>
      <c r="O15" s="30" t="s">
        <v>571</v>
      </c>
      <c r="P15" s="31" t="s">
        <v>517</v>
      </c>
      <c r="Q15" t="s">
        <v>0</v>
      </c>
      <c r="S15" s="27"/>
      <c r="T15" t="s">
        <v>518</v>
      </c>
      <c r="U15" t="s">
        <v>9</v>
      </c>
      <c r="V15" t="s">
        <v>519</v>
      </c>
      <c r="W15" t="s">
        <v>520</v>
      </c>
      <c r="X15" t="s">
        <v>521</v>
      </c>
      <c r="Y15" t="s">
        <v>572</v>
      </c>
      <c r="AA15" t="s">
        <v>573</v>
      </c>
      <c r="AF15" t="s">
        <v>574</v>
      </c>
      <c r="AG15" t="s">
        <v>571</v>
      </c>
      <c r="AI15" s="31"/>
      <c r="AK15" t="s">
        <v>333</v>
      </c>
      <c r="AL15" t="s">
        <v>333</v>
      </c>
      <c r="AM15" t="s">
        <v>333</v>
      </c>
      <c r="AN15" t="s">
        <v>334</v>
      </c>
      <c r="BA15" t="s">
        <v>525</v>
      </c>
      <c r="BB15" t="s">
        <v>526</v>
      </c>
      <c r="BD15" t="s">
        <v>15</v>
      </c>
      <c r="BE15" t="s">
        <v>394</v>
      </c>
      <c r="BH15" t="s">
        <v>333</v>
      </c>
      <c r="BI15" t="s">
        <v>527</v>
      </c>
      <c r="BN15" t="s">
        <v>575</v>
      </c>
      <c r="BO15" t="s">
        <v>529</v>
      </c>
      <c r="BP15" t="s">
        <v>575</v>
      </c>
      <c r="BQ15">
        <v>8187</v>
      </c>
      <c r="BT15" t="s">
        <v>530</v>
      </c>
      <c r="BV15" s="33">
        <v>42.419516000000002</v>
      </c>
      <c r="BW15" s="33">
        <v>11.870846</v>
      </c>
      <c r="BX15" t="s">
        <v>548</v>
      </c>
      <c r="BY15" t="s">
        <v>9</v>
      </c>
      <c r="BZ15" t="s">
        <v>519</v>
      </c>
      <c r="CB15" t="s">
        <v>520</v>
      </c>
      <c r="CC15" t="s">
        <v>436</v>
      </c>
      <c r="CD15" t="s">
        <v>340</v>
      </c>
      <c r="CE15" t="s">
        <v>576</v>
      </c>
      <c r="CF15" t="s">
        <v>577</v>
      </c>
      <c r="CG15" t="s">
        <v>575</v>
      </c>
      <c r="CH15" t="s">
        <v>578</v>
      </c>
      <c r="CI15" t="s">
        <v>579</v>
      </c>
      <c r="CJ15" t="s">
        <v>536</v>
      </c>
      <c r="CK15" t="s">
        <v>537</v>
      </c>
      <c r="CM15" t="s">
        <v>444</v>
      </c>
      <c r="CO15" t="s">
        <v>538</v>
      </c>
      <c r="CQ15" t="s">
        <v>580</v>
      </c>
      <c r="CR15" t="s">
        <v>420</v>
      </c>
      <c r="CS15" t="s">
        <v>511</v>
      </c>
      <c r="CT15" t="s">
        <v>581</v>
      </c>
      <c r="CU15" s="30" t="s">
        <v>420</v>
      </c>
      <c r="CV15" s="30" t="s">
        <v>511</v>
      </c>
      <c r="CW15" s="30" t="s">
        <v>581</v>
      </c>
      <c r="CX15" s="30" t="s">
        <v>351</v>
      </c>
    </row>
    <row r="16" spans="1:102" x14ac:dyDescent="0.3">
      <c r="A16" s="27">
        <v>958</v>
      </c>
      <c r="B16" t="s">
        <v>582</v>
      </c>
      <c r="C16" s="28" t="s">
        <v>583</v>
      </c>
      <c r="E16" t="b">
        <v>0</v>
      </c>
      <c r="F16" t="b">
        <v>1</v>
      </c>
      <c r="G16" s="29"/>
      <c r="H16" s="29"/>
      <c r="I16" t="s">
        <v>584</v>
      </c>
      <c r="J16">
        <v>3334</v>
      </c>
      <c r="K16" t="s">
        <v>585</v>
      </c>
      <c r="L16" t="s">
        <v>585</v>
      </c>
      <c r="N16" s="30" t="s">
        <v>320</v>
      </c>
      <c r="O16" s="30" t="s">
        <v>585</v>
      </c>
      <c r="P16" s="31" t="s">
        <v>517</v>
      </c>
      <c r="Q16" t="s">
        <v>0</v>
      </c>
      <c r="S16" s="27"/>
      <c r="T16" t="s">
        <v>518</v>
      </c>
      <c r="U16" t="s">
        <v>9</v>
      </c>
      <c r="V16" t="s">
        <v>519</v>
      </c>
      <c r="W16" t="s">
        <v>586</v>
      </c>
      <c r="X16" t="s">
        <v>587</v>
      </c>
      <c r="Y16" t="s">
        <v>588</v>
      </c>
      <c r="AA16" t="s">
        <v>589</v>
      </c>
      <c r="AF16" t="s">
        <v>590</v>
      </c>
      <c r="AG16" t="s">
        <v>585</v>
      </c>
      <c r="AI16" s="31"/>
      <c r="AK16" t="s">
        <v>333</v>
      </c>
      <c r="AL16" t="s">
        <v>333</v>
      </c>
      <c r="AM16" t="s">
        <v>333</v>
      </c>
      <c r="AN16" t="s">
        <v>334</v>
      </c>
      <c r="BA16" t="s">
        <v>525</v>
      </c>
      <c r="BB16" t="s">
        <v>526</v>
      </c>
      <c r="BD16" t="s">
        <v>591</v>
      </c>
      <c r="BE16" t="s">
        <v>394</v>
      </c>
      <c r="BH16" t="s">
        <v>333</v>
      </c>
      <c r="BI16" t="s">
        <v>527</v>
      </c>
      <c r="BN16" t="s">
        <v>592</v>
      </c>
      <c r="BO16" t="s">
        <v>593</v>
      </c>
      <c r="BP16" t="s">
        <v>592</v>
      </c>
      <c r="BQ16">
        <v>3334</v>
      </c>
      <c r="BT16" t="s">
        <v>530</v>
      </c>
      <c r="BV16">
        <v>42.783453000000002</v>
      </c>
      <c r="BW16">
        <v>11.883371</v>
      </c>
      <c r="BX16" t="s">
        <v>594</v>
      </c>
      <c r="BY16" t="s">
        <v>9</v>
      </c>
      <c r="BZ16" t="s">
        <v>519</v>
      </c>
      <c r="CB16" t="s">
        <v>586</v>
      </c>
      <c r="CD16" t="s">
        <v>340</v>
      </c>
      <c r="CE16" t="s">
        <v>595</v>
      </c>
      <c r="CF16" t="s">
        <v>596</v>
      </c>
      <c r="CG16" t="s">
        <v>592</v>
      </c>
      <c r="CH16" t="s">
        <v>597</v>
      </c>
      <c r="CI16" t="s">
        <v>598</v>
      </c>
      <c r="CJ16" t="s">
        <v>401</v>
      </c>
      <c r="CK16" t="s">
        <v>380</v>
      </c>
      <c r="CL16" s="8" t="s">
        <v>599</v>
      </c>
      <c r="CM16" s="8"/>
      <c r="CQ16" t="s">
        <v>600</v>
      </c>
      <c r="CR16" t="s">
        <v>348</v>
      </c>
      <c r="CS16" t="s">
        <v>143</v>
      </c>
      <c r="CT16" t="s">
        <v>382</v>
      </c>
      <c r="CU16" s="30" t="s">
        <v>348</v>
      </c>
      <c r="CV16" s="30" t="s">
        <v>143</v>
      </c>
      <c r="CW16" s="30" t="s">
        <v>382</v>
      </c>
      <c r="CX16" s="30" t="s">
        <v>351</v>
      </c>
    </row>
    <row r="17" spans="1:102" x14ac:dyDescent="0.3">
      <c r="A17" s="27">
        <v>977</v>
      </c>
      <c r="B17" t="s">
        <v>601</v>
      </c>
      <c r="C17" s="28" t="s">
        <v>602</v>
      </c>
      <c r="D17" t="s">
        <v>603</v>
      </c>
      <c r="E17" t="b">
        <v>0</v>
      </c>
      <c r="F17" t="b">
        <v>1</v>
      </c>
      <c r="G17" s="29"/>
      <c r="H17" s="29"/>
      <c r="I17" t="s">
        <v>604</v>
      </c>
      <c r="J17">
        <v>679</v>
      </c>
      <c r="K17" t="s">
        <v>605</v>
      </c>
      <c r="L17" t="s">
        <v>605</v>
      </c>
      <c r="N17" s="30" t="s">
        <v>320</v>
      </c>
      <c r="O17" s="30" t="s">
        <v>605</v>
      </c>
      <c r="P17" s="31">
        <v>41549</v>
      </c>
      <c r="Q17" t="s">
        <v>606</v>
      </c>
      <c r="R17" t="s">
        <v>322</v>
      </c>
      <c r="S17" s="27"/>
      <c r="T17" t="s">
        <v>607</v>
      </c>
      <c r="U17" t="s">
        <v>78</v>
      </c>
      <c r="Y17" t="s">
        <v>608</v>
      </c>
      <c r="AA17" t="s">
        <v>609</v>
      </c>
      <c r="AB17" t="s">
        <v>610</v>
      </c>
      <c r="AF17" t="s">
        <v>611</v>
      </c>
      <c r="AG17" t="s">
        <v>605</v>
      </c>
      <c r="AI17" s="31"/>
      <c r="AK17" t="s">
        <v>333</v>
      </c>
      <c r="AL17" t="s">
        <v>333</v>
      </c>
      <c r="AM17" t="s">
        <v>333</v>
      </c>
      <c r="AN17" t="s">
        <v>334</v>
      </c>
      <c r="AY17" t="s">
        <v>612</v>
      </c>
      <c r="BA17" t="s">
        <v>613</v>
      </c>
      <c r="BB17" t="s">
        <v>526</v>
      </c>
      <c r="BD17" t="s">
        <v>337</v>
      </c>
      <c r="BE17" s="34"/>
      <c r="BF17" s="34"/>
      <c r="BG17" s="34"/>
      <c r="BH17">
        <v>185601</v>
      </c>
      <c r="BN17" t="s">
        <v>614</v>
      </c>
      <c r="BO17" t="s">
        <v>593</v>
      </c>
      <c r="BP17" t="s">
        <v>614</v>
      </c>
      <c r="BQ17">
        <v>679</v>
      </c>
      <c r="BV17" s="33">
        <v>32.003399999999999</v>
      </c>
      <c r="BW17" s="33">
        <v>35.510620000000003</v>
      </c>
      <c r="BY17" t="s">
        <v>78</v>
      </c>
      <c r="CD17" t="s">
        <v>340</v>
      </c>
      <c r="CE17" t="s">
        <v>615</v>
      </c>
      <c r="CF17" t="s">
        <v>616</v>
      </c>
      <c r="CG17" t="s">
        <v>614</v>
      </c>
      <c r="CH17" t="s">
        <v>617</v>
      </c>
      <c r="CI17" t="s">
        <v>618</v>
      </c>
      <c r="CJ17" t="s">
        <v>536</v>
      </c>
      <c r="CK17" t="s">
        <v>537</v>
      </c>
      <c r="CQ17" t="s">
        <v>619</v>
      </c>
      <c r="CR17" t="s">
        <v>420</v>
      </c>
      <c r="CS17" t="s">
        <v>128</v>
      </c>
      <c r="CT17" t="s">
        <v>421</v>
      </c>
      <c r="CU17" s="30" t="s">
        <v>420</v>
      </c>
      <c r="CV17" s="30" t="s">
        <v>128</v>
      </c>
      <c r="CW17" s="30" t="s">
        <v>421</v>
      </c>
      <c r="CX17" s="30" t="s">
        <v>351</v>
      </c>
    </row>
    <row r="18" spans="1:102" x14ac:dyDescent="0.3">
      <c r="A18" s="27">
        <v>980</v>
      </c>
      <c r="B18" t="s">
        <v>620</v>
      </c>
      <c r="C18" s="28" t="s">
        <v>621</v>
      </c>
      <c r="D18" t="s">
        <v>622</v>
      </c>
      <c r="E18" t="b">
        <v>0</v>
      </c>
      <c r="F18" t="b">
        <v>1</v>
      </c>
      <c r="G18" s="29"/>
      <c r="H18" s="29"/>
      <c r="I18" t="s">
        <v>623</v>
      </c>
      <c r="J18">
        <v>8551</v>
      </c>
      <c r="K18" t="s">
        <v>543</v>
      </c>
      <c r="L18" t="s">
        <v>543</v>
      </c>
      <c r="N18" s="30" t="s">
        <v>320</v>
      </c>
      <c r="O18" s="30" t="s">
        <v>543</v>
      </c>
      <c r="P18" s="31">
        <v>41550</v>
      </c>
      <c r="Q18" t="s">
        <v>606</v>
      </c>
      <c r="R18" t="s">
        <v>322</v>
      </c>
      <c r="S18" s="27"/>
      <c r="T18" t="s">
        <v>607</v>
      </c>
      <c r="U18" t="s">
        <v>78</v>
      </c>
      <c r="Y18" t="s">
        <v>624</v>
      </c>
      <c r="AA18" t="s">
        <v>625</v>
      </c>
      <c r="AB18" t="s">
        <v>626</v>
      </c>
      <c r="AF18" t="s">
        <v>627</v>
      </c>
      <c r="AG18" t="s">
        <v>543</v>
      </c>
      <c r="AI18" s="31"/>
      <c r="AK18" t="s">
        <v>333</v>
      </c>
      <c r="AL18" t="s">
        <v>333</v>
      </c>
      <c r="AM18" t="s">
        <v>333</v>
      </c>
      <c r="AN18" t="s">
        <v>334</v>
      </c>
      <c r="AY18" t="s">
        <v>628</v>
      </c>
      <c r="BA18" t="s">
        <v>629</v>
      </c>
      <c r="BB18" t="s">
        <v>526</v>
      </c>
      <c r="BD18" t="s">
        <v>337</v>
      </c>
      <c r="BH18" t="s">
        <v>630</v>
      </c>
      <c r="BI18" t="s">
        <v>631</v>
      </c>
      <c r="BL18" t="s">
        <v>632</v>
      </c>
      <c r="BN18" t="s">
        <v>633</v>
      </c>
      <c r="BO18" t="s">
        <v>529</v>
      </c>
      <c r="BP18" t="s">
        <v>633</v>
      </c>
      <c r="BQ18">
        <v>8551</v>
      </c>
      <c r="BV18" s="33"/>
      <c r="BW18" s="33"/>
      <c r="BY18" t="s">
        <v>78</v>
      </c>
      <c r="CD18" t="s">
        <v>340</v>
      </c>
      <c r="CE18" t="s">
        <v>634</v>
      </c>
      <c r="CF18" t="s">
        <v>635</v>
      </c>
      <c r="CG18" t="s">
        <v>633</v>
      </c>
      <c r="CH18" t="s">
        <v>636</v>
      </c>
      <c r="CI18" t="s">
        <v>637</v>
      </c>
      <c r="CJ18" t="s">
        <v>536</v>
      </c>
      <c r="CK18" t="s">
        <v>537</v>
      </c>
      <c r="CM18" t="s">
        <v>444</v>
      </c>
      <c r="CO18" t="s">
        <v>538</v>
      </c>
      <c r="CQ18" t="s">
        <v>638</v>
      </c>
      <c r="CR18" t="s">
        <v>420</v>
      </c>
      <c r="CS18" t="s">
        <v>128</v>
      </c>
      <c r="CT18" t="s">
        <v>421</v>
      </c>
      <c r="CU18" s="30" t="s">
        <v>420</v>
      </c>
      <c r="CV18" s="30" t="s">
        <v>128</v>
      </c>
      <c r="CW18" s="30" t="s">
        <v>421</v>
      </c>
      <c r="CX18" s="30" t="s">
        <v>351</v>
      </c>
    </row>
    <row r="19" spans="1:102" x14ac:dyDescent="0.3">
      <c r="A19" s="27">
        <v>981</v>
      </c>
      <c r="B19" t="s">
        <v>639</v>
      </c>
      <c r="C19" s="28" t="s">
        <v>640</v>
      </c>
      <c r="D19" t="s">
        <v>641</v>
      </c>
      <c r="E19" t="b">
        <v>0</v>
      </c>
      <c r="F19" t="b">
        <v>1</v>
      </c>
      <c r="G19" s="29"/>
      <c r="H19" s="29"/>
      <c r="I19" t="s">
        <v>642</v>
      </c>
      <c r="J19">
        <v>7442</v>
      </c>
      <c r="K19" t="s">
        <v>543</v>
      </c>
      <c r="L19" t="s">
        <v>543</v>
      </c>
      <c r="N19" s="30" t="s">
        <v>320</v>
      </c>
      <c r="O19" s="30" t="s">
        <v>543</v>
      </c>
      <c r="P19" s="31">
        <v>41550</v>
      </c>
      <c r="Q19" t="s">
        <v>606</v>
      </c>
      <c r="R19" t="s">
        <v>322</v>
      </c>
      <c r="S19" s="27"/>
      <c r="T19" t="s">
        <v>607</v>
      </c>
      <c r="U19" t="s">
        <v>78</v>
      </c>
      <c r="Y19" t="s">
        <v>624</v>
      </c>
      <c r="AA19" t="s">
        <v>643</v>
      </c>
      <c r="AB19" t="s">
        <v>644</v>
      </c>
      <c r="AF19" t="s">
        <v>627</v>
      </c>
      <c r="AG19" t="s">
        <v>543</v>
      </c>
      <c r="AI19" s="31"/>
      <c r="AK19" t="s">
        <v>333</v>
      </c>
      <c r="AL19" t="s">
        <v>333</v>
      </c>
      <c r="AM19" t="s">
        <v>333</v>
      </c>
      <c r="AN19" t="s">
        <v>334</v>
      </c>
      <c r="AY19" t="s">
        <v>628</v>
      </c>
      <c r="BA19" t="s">
        <v>645</v>
      </c>
      <c r="BB19" t="s">
        <v>526</v>
      </c>
      <c r="BD19" t="s">
        <v>646</v>
      </c>
      <c r="BH19" t="s">
        <v>333</v>
      </c>
      <c r="BI19" t="s">
        <v>647</v>
      </c>
      <c r="BL19" t="s">
        <v>648</v>
      </c>
      <c r="BN19" t="s">
        <v>649</v>
      </c>
      <c r="BO19" t="s">
        <v>529</v>
      </c>
      <c r="BP19" t="s">
        <v>649</v>
      </c>
      <c r="BQ19">
        <v>7442</v>
      </c>
      <c r="BV19" s="33"/>
      <c r="BW19" s="33"/>
      <c r="BY19" t="s">
        <v>78</v>
      </c>
      <c r="CD19" t="s">
        <v>340</v>
      </c>
      <c r="CE19" t="s">
        <v>650</v>
      </c>
      <c r="CF19" t="s">
        <v>651</v>
      </c>
      <c r="CG19" t="s">
        <v>649</v>
      </c>
      <c r="CH19" t="s">
        <v>636</v>
      </c>
      <c r="CI19" t="s">
        <v>652</v>
      </c>
      <c r="CJ19" t="s">
        <v>536</v>
      </c>
      <c r="CK19" t="s">
        <v>537</v>
      </c>
      <c r="CM19" t="s">
        <v>444</v>
      </c>
      <c r="CO19" t="s">
        <v>538</v>
      </c>
      <c r="CQ19" t="s">
        <v>653</v>
      </c>
      <c r="CR19" t="s">
        <v>420</v>
      </c>
      <c r="CS19" t="s">
        <v>128</v>
      </c>
      <c r="CT19" t="s">
        <v>421</v>
      </c>
      <c r="CU19" s="30" t="s">
        <v>420</v>
      </c>
      <c r="CV19" s="30" t="s">
        <v>128</v>
      </c>
      <c r="CW19" s="30" t="s">
        <v>421</v>
      </c>
      <c r="CX19" s="30" t="s">
        <v>351</v>
      </c>
    </row>
    <row r="20" spans="1:102" x14ac:dyDescent="0.3">
      <c r="A20" s="27">
        <v>983</v>
      </c>
      <c r="B20" t="s">
        <v>654</v>
      </c>
      <c r="C20" s="28" t="s">
        <v>655</v>
      </c>
      <c r="D20" t="s">
        <v>656</v>
      </c>
      <c r="E20" t="b">
        <v>1</v>
      </c>
      <c r="F20" t="b">
        <v>1</v>
      </c>
      <c r="G20" s="29"/>
      <c r="H20" s="29"/>
      <c r="I20" t="s">
        <v>657</v>
      </c>
      <c r="J20">
        <v>8631</v>
      </c>
      <c r="K20" t="s">
        <v>658</v>
      </c>
      <c r="L20" t="s">
        <v>658</v>
      </c>
      <c r="N20" s="30" t="s">
        <v>320</v>
      </c>
      <c r="O20" s="30" t="s">
        <v>658</v>
      </c>
      <c r="P20" s="31">
        <v>41550</v>
      </c>
      <c r="Q20" t="s">
        <v>606</v>
      </c>
      <c r="R20" t="s">
        <v>322</v>
      </c>
      <c r="S20" s="27"/>
      <c r="T20" t="s">
        <v>607</v>
      </c>
      <c r="U20" t="s">
        <v>78</v>
      </c>
      <c r="Y20" t="s">
        <v>624</v>
      </c>
      <c r="AA20" t="s">
        <v>659</v>
      </c>
      <c r="AB20" t="s">
        <v>660</v>
      </c>
      <c r="AF20" t="s">
        <v>661</v>
      </c>
      <c r="AG20" t="s">
        <v>658</v>
      </c>
      <c r="AI20" s="31"/>
      <c r="AK20" t="s">
        <v>333</v>
      </c>
      <c r="AL20" t="s">
        <v>333</v>
      </c>
      <c r="AM20" t="s">
        <v>333</v>
      </c>
      <c r="AN20" t="s">
        <v>334</v>
      </c>
      <c r="AY20" t="s">
        <v>662</v>
      </c>
      <c r="BA20" t="s">
        <v>663</v>
      </c>
      <c r="BB20" t="s">
        <v>526</v>
      </c>
      <c r="BD20" t="s">
        <v>337</v>
      </c>
      <c r="BH20">
        <v>185595</v>
      </c>
      <c r="BL20" t="s">
        <v>664</v>
      </c>
      <c r="BN20" t="s">
        <v>665</v>
      </c>
      <c r="BO20" t="s">
        <v>529</v>
      </c>
      <c r="BP20" t="s">
        <v>665</v>
      </c>
      <c r="BQ20">
        <v>8631</v>
      </c>
      <c r="BV20" s="33"/>
      <c r="BW20" s="33"/>
      <c r="BY20" t="s">
        <v>78</v>
      </c>
      <c r="CD20" t="s">
        <v>340</v>
      </c>
      <c r="CE20" t="s">
        <v>666</v>
      </c>
      <c r="CF20" t="s">
        <v>667</v>
      </c>
      <c r="CG20" t="s">
        <v>665</v>
      </c>
      <c r="CH20" t="s">
        <v>668</v>
      </c>
      <c r="CI20" t="s">
        <v>669</v>
      </c>
      <c r="CJ20" t="s">
        <v>536</v>
      </c>
      <c r="CK20" t="s">
        <v>537</v>
      </c>
      <c r="CM20" t="s">
        <v>444</v>
      </c>
      <c r="CO20" t="s">
        <v>538</v>
      </c>
      <c r="CQ20" t="s">
        <v>670</v>
      </c>
      <c r="CR20" t="s">
        <v>420</v>
      </c>
      <c r="CS20" t="s">
        <v>128</v>
      </c>
      <c r="CT20" t="s">
        <v>421</v>
      </c>
      <c r="CU20" s="30" t="s">
        <v>420</v>
      </c>
      <c r="CV20" s="30" t="s">
        <v>128</v>
      </c>
      <c r="CW20" s="30" t="s">
        <v>421</v>
      </c>
      <c r="CX20" s="30" t="s">
        <v>351</v>
      </c>
    </row>
    <row r="21" spans="1:102" x14ac:dyDescent="0.3">
      <c r="A21" s="27">
        <v>991</v>
      </c>
      <c r="B21" t="s">
        <v>671</v>
      </c>
      <c r="C21" s="28" t="s">
        <v>672</v>
      </c>
      <c r="D21" t="s">
        <v>673</v>
      </c>
      <c r="E21" t="b">
        <v>1</v>
      </c>
      <c r="F21" t="b">
        <v>1</v>
      </c>
      <c r="G21" s="29"/>
      <c r="H21" s="29"/>
      <c r="I21" t="s">
        <v>674</v>
      </c>
      <c r="J21">
        <v>8262</v>
      </c>
      <c r="K21" t="s">
        <v>675</v>
      </c>
      <c r="L21" t="s">
        <v>675</v>
      </c>
      <c r="N21" s="30" t="s">
        <v>320</v>
      </c>
      <c r="O21" s="30" t="s">
        <v>675</v>
      </c>
      <c r="P21" s="31"/>
      <c r="Q21" t="s">
        <v>77</v>
      </c>
      <c r="R21" t="s">
        <v>322</v>
      </c>
      <c r="S21" s="27"/>
      <c r="T21" t="s">
        <v>607</v>
      </c>
      <c r="U21" t="s">
        <v>78</v>
      </c>
      <c r="Y21" t="s">
        <v>676</v>
      </c>
      <c r="AF21" t="s">
        <v>677</v>
      </c>
      <c r="AG21" t="s">
        <v>677</v>
      </c>
      <c r="AI21" s="31"/>
      <c r="AK21" t="s">
        <v>676</v>
      </c>
      <c r="AL21">
        <v>840660</v>
      </c>
      <c r="AM21" t="s">
        <v>678</v>
      </c>
      <c r="AN21" t="s">
        <v>334</v>
      </c>
      <c r="BB21" t="s">
        <v>526</v>
      </c>
      <c r="BD21" t="s">
        <v>337</v>
      </c>
      <c r="BH21">
        <v>185598</v>
      </c>
      <c r="BI21" t="s">
        <v>679</v>
      </c>
      <c r="BN21" t="s">
        <v>680</v>
      </c>
      <c r="BO21" t="s">
        <v>529</v>
      </c>
      <c r="BP21" t="s">
        <v>680</v>
      </c>
      <c r="BQ21">
        <v>8262</v>
      </c>
      <c r="BV21" s="33">
        <v>36.148659000000002</v>
      </c>
      <c r="BW21" s="33">
        <v>45.658344999999997</v>
      </c>
      <c r="BX21" t="s">
        <v>681</v>
      </c>
      <c r="BY21" t="s">
        <v>19</v>
      </c>
      <c r="CD21" t="s">
        <v>340</v>
      </c>
      <c r="CE21" t="s">
        <v>682</v>
      </c>
      <c r="CF21" t="s">
        <v>683</v>
      </c>
      <c r="CG21" t="s">
        <v>680</v>
      </c>
      <c r="CH21" t="s">
        <v>684</v>
      </c>
      <c r="CI21" t="s">
        <v>685</v>
      </c>
      <c r="CJ21" t="s">
        <v>536</v>
      </c>
      <c r="CK21" t="s">
        <v>537</v>
      </c>
      <c r="CM21" t="s">
        <v>444</v>
      </c>
      <c r="CO21" t="s">
        <v>538</v>
      </c>
      <c r="CQ21" t="s">
        <v>686</v>
      </c>
      <c r="CR21" t="s">
        <v>420</v>
      </c>
      <c r="CS21" t="s">
        <v>128</v>
      </c>
      <c r="CT21" t="s">
        <v>421</v>
      </c>
      <c r="CU21" s="30" t="s">
        <v>420</v>
      </c>
      <c r="CV21" s="30" t="s">
        <v>128</v>
      </c>
      <c r="CW21" s="30" t="s">
        <v>421</v>
      </c>
      <c r="CX21" s="30" t="s">
        <v>351</v>
      </c>
    </row>
    <row r="22" spans="1:102" x14ac:dyDescent="0.3">
      <c r="A22" s="27">
        <v>995</v>
      </c>
      <c r="B22" t="s">
        <v>687</v>
      </c>
      <c r="C22" s="28" t="s">
        <v>672</v>
      </c>
      <c r="D22" t="s">
        <v>688</v>
      </c>
      <c r="E22" t="b">
        <v>1</v>
      </c>
      <c r="F22" t="b">
        <v>1</v>
      </c>
      <c r="G22" s="29"/>
      <c r="H22" s="29"/>
      <c r="I22" t="s">
        <v>689</v>
      </c>
      <c r="J22">
        <v>4852</v>
      </c>
      <c r="K22" t="s">
        <v>690</v>
      </c>
      <c r="L22" t="s">
        <v>690</v>
      </c>
      <c r="N22" s="30" t="s">
        <v>320</v>
      </c>
      <c r="O22" s="30" t="s">
        <v>690</v>
      </c>
      <c r="P22" s="31"/>
      <c r="Q22" t="s">
        <v>77</v>
      </c>
      <c r="S22" s="27"/>
      <c r="T22" t="s">
        <v>607</v>
      </c>
      <c r="U22" t="s">
        <v>78</v>
      </c>
      <c r="AF22" t="s">
        <v>690</v>
      </c>
      <c r="AG22" t="s">
        <v>690</v>
      </c>
      <c r="AI22" s="31"/>
      <c r="BB22" t="s">
        <v>526</v>
      </c>
      <c r="BD22" t="s">
        <v>646</v>
      </c>
      <c r="BH22" t="s">
        <v>333</v>
      </c>
      <c r="BN22" t="s">
        <v>691</v>
      </c>
      <c r="BO22" t="s">
        <v>529</v>
      </c>
      <c r="BP22" t="s">
        <v>691</v>
      </c>
      <c r="BQ22">
        <v>4852</v>
      </c>
      <c r="BY22" t="s">
        <v>78</v>
      </c>
      <c r="CD22" t="s">
        <v>340</v>
      </c>
      <c r="CE22" t="s">
        <v>692</v>
      </c>
      <c r="CF22" t="s">
        <v>693</v>
      </c>
      <c r="CG22" t="s">
        <v>691</v>
      </c>
      <c r="CH22" t="s">
        <v>694</v>
      </c>
      <c r="CI22" t="s">
        <v>695</v>
      </c>
      <c r="CJ22" t="s">
        <v>345</v>
      </c>
      <c r="CK22" t="s">
        <v>346</v>
      </c>
      <c r="CL22" s="8" t="s">
        <v>599</v>
      </c>
      <c r="CM22" t="s">
        <v>444</v>
      </c>
      <c r="CO22" t="s">
        <v>538</v>
      </c>
      <c r="CQ22" t="s">
        <v>696</v>
      </c>
      <c r="CR22" t="s">
        <v>348</v>
      </c>
      <c r="CS22" t="s">
        <v>143</v>
      </c>
      <c r="CT22" t="s">
        <v>382</v>
      </c>
      <c r="CU22" s="30" t="s">
        <v>348</v>
      </c>
      <c r="CV22" s="30" t="s">
        <v>143</v>
      </c>
      <c r="CW22" s="30" t="s">
        <v>382</v>
      </c>
      <c r="CX22" s="30" t="s">
        <v>351</v>
      </c>
    </row>
    <row r="23" spans="1:102" x14ac:dyDescent="0.3">
      <c r="A23" s="27">
        <v>998</v>
      </c>
      <c r="B23" t="s">
        <v>697</v>
      </c>
      <c r="C23" s="28" t="s">
        <v>672</v>
      </c>
      <c r="D23" t="s">
        <v>698</v>
      </c>
      <c r="E23" t="b">
        <v>1</v>
      </c>
      <c r="F23" t="b">
        <v>1</v>
      </c>
      <c r="G23" s="29"/>
      <c r="H23" s="29"/>
      <c r="I23" t="s">
        <v>699</v>
      </c>
      <c r="J23">
        <v>7910</v>
      </c>
      <c r="K23" t="s">
        <v>700</v>
      </c>
      <c r="L23" t="s">
        <v>700</v>
      </c>
      <c r="N23" s="30" t="s">
        <v>320</v>
      </c>
      <c r="O23" s="30" t="s">
        <v>700</v>
      </c>
      <c r="P23" s="31"/>
      <c r="Q23" t="s">
        <v>77</v>
      </c>
      <c r="R23" t="s">
        <v>322</v>
      </c>
      <c r="S23" s="27"/>
      <c r="T23" t="s">
        <v>607</v>
      </c>
      <c r="U23" t="s">
        <v>78</v>
      </c>
      <c r="Y23" t="s">
        <v>676</v>
      </c>
      <c r="AF23" t="s">
        <v>700</v>
      </c>
      <c r="AG23" t="s">
        <v>700</v>
      </c>
      <c r="AI23" s="31"/>
      <c r="AK23" t="s">
        <v>676</v>
      </c>
      <c r="AL23" t="s">
        <v>701</v>
      </c>
      <c r="AM23" t="s">
        <v>702</v>
      </c>
      <c r="BB23" t="s">
        <v>526</v>
      </c>
      <c r="BD23" t="s">
        <v>337</v>
      </c>
      <c r="BH23" t="s">
        <v>703</v>
      </c>
      <c r="BI23" t="s">
        <v>704</v>
      </c>
      <c r="BN23" t="s">
        <v>705</v>
      </c>
      <c r="BO23" t="s">
        <v>529</v>
      </c>
      <c r="BP23" t="s">
        <v>705</v>
      </c>
      <c r="BQ23">
        <v>7910</v>
      </c>
      <c r="BV23" s="33"/>
      <c r="BW23" s="33"/>
      <c r="BY23" t="s">
        <v>88</v>
      </c>
      <c r="BZ23" t="s">
        <v>89</v>
      </c>
      <c r="CD23" t="s">
        <v>340</v>
      </c>
      <c r="CE23" t="s">
        <v>706</v>
      </c>
      <c r="CF23" t="s">
        <v>707</v>
      </c>
      <c r="CG23" t="s">
        <v>705</v>
      </c>
      <c r="CH23" t="s">
        <v>708</v>
      </c>
      <c r="CI23" t="s">
        <v>709</v>
      </c>
      <c r="CJ23" t="s">
        <v>536</v>
      </c>
      <c r="CK23" t="s">
        <v>537</v>
      </c>
      <c r="CM23" t="s">
        <v>444</v>
      </c>
      <c r="CO23" t="s">
        <v>538</v>
      </c>
      <c r="CQ23" t="s">
        <v>710</v>
      </c>
      <c r="CR23" t="s">
        <v>420</v>
      </c>
      <c r="CS23" t="s">
        <v>128</v>
      </c>
      <c r="CT23" t="s">
        <v>421</v>
      </c>
      <c r="CU23" s="30" t="s">
        <v>420</v>
      </c>
      <c r="CV23" s="30" t="s">
        <v>128</v>
      </c>
      <c r="CW23" s="30" t="s">
        <v>421</v>
      </c>
      <c r="CX23" s="30" t="s">
        <v>351</v>
      </c>
    </row>
    <row r="24" spans="1:102" x14ac:dyDescent="0.3">
      <c r="A24" s="27">
        <v>999</v>
      </c>
      <c r="B24" t="s">
        <v>711</v>
      </c>
      <c r="C24" s="28" t="s">
        <v>672</v>
      </c>
      <c r="D24" t="s">
        <v>712</v>
      </c>
      <c r="E24" t="b">
        <v>1</v>
      </c>
      <c r="F24" t="b">
        <v>1</v>
      </c>
      <c r="G24" s="29"/>
      <c r="H24" s="29"/>
      <c r="I24" t="s">
        <v>713</v>
      </c>
      <c r="J24">
        <v>2652</v>
      </c>
      <c r="K24" t="s">
        <v>714</v>
      </c>
      <c r="L24" t="s">
        <v>714</v>
      </c>
      <c r="N24" s="30" t="s">
        <v>320</v>
      </c>
      <c r="O24" s="30" t="s">
        <v>714</v>
      </c>
      <c r="P24" s="31"/>
      <c r="Q24" t="s">
        <v>77</v>
      </c>
      <c r="R24" t="s">
        <v>322</v>
      </c>
      <c r="S24" s="27"/>
      <c r="T24" t="s">
        <v>607</v>
      </c>
      <c r="U24" t="s">
        <v>78</v>
      </c>
      <c r="Y24" t="s">
        <v>676</v>
      </c>
      <c r="AF24" t="s">
        <v>714</v>
      </c>
      <c r="AG24" t="s">
        <v>714</v>
      </c>
      <c r="AI24" s="31"/>
      <c r="AK24" t="s">
        <v>676</v>
      </c>
      <c r="AL24">
        <v>670226</v>
      </c>
      <c r="AM24" t="s">
        <v>715</v>
      </c>
      <c r="BB24" t="s">
        <v>526</v>
      </c>
      <c r="BD24" t="s">
        <v>646</v>
      </c>
      <c r="BH24" t="s">
        <v>333</v>
      </c>
      <c r="BN24" t="s">
        <v>716</v>
      </c>
      <c r="BO24" t="s">
        <v>529</v>
      </c>
      <c r="BP24" t="s">
        <v>716</v>
      </c>
      <c r="BQ24">
        <v>2652</v>
      </c>
      <c r="BV24" s="33">
        <v>34.924894000000002</v>
      </c>
      <c r="BW24" s="33">
        <v>32.879209000000003</v>
      </c>
      <c r="BX24" t="s">
        <v>717</v>
      </c>
      <c r="BY24" t="s">
        <v>81</v>
      </c>
      <c r="CD24" t="s">
        <v>340</v>
      </c>
      <c r="CE24" t="s">
        <v>718</v>
      </c>
      <c r="CF24" t="s">
        <v>719</v>
      </c>
      <c r="CG24" t="s">
        <v>716</v>
      </c>
      <c r="CH24" t="s">
        <v>720</v>
      </c>
      <c r="CI24" t="s">
        <v>721</v>
      </c>
      <c r="CJ24" t="s">
        <v>536</v>
      </c>
      <c r="CK24" t="s">
        <v>537</v>
      </c>
      <c r="CM24" t="s">
        <v>444</v>
      </c>
      <c r="CO24" t="s">
        <v>538</v>
      </c>
      <c r="CQ24" t="s">
        <v>722</v>
      </c>
      <c r="CR24" t="s">
        <v>420</v>
      </c>
      <c r="CS24" t="s">
        <v>511</v>
      </c>
      <c r="CT24" t="s">
        <v>581</v>
      </c>
      <c r="CU24" s="30" t="s">
        <v>420</v>
      </c>
      <c r="CV24" s="30" t="s">
        <v>511</v>
      </c>
      <c r="CW24" s="30" t="s">
        <v>581</v>
      </c>
      <c r="CX24" s="30" t="s">
        <v>351</v>
      </c>
    </row>
    <row r="25" spans="1:102" x14ac:dyDescent="0.3">
      <c r="A25" s="27">
        <v>1000</v>
      </c>
      <c r="B25" t="s">
        <v>723</v>
      </c>
      <c r="C25" s="28" t="s">
        <v>672</v>
      </c>
      <c r="D25" t="s">
        <v>724</v>
      </c>
      <c r="E25" t="b">
        <v>1</v>
      </c>
      <c r="F25" t="b">
        <v>1</v>
      </c>
      <c r="G25" s="29"/>
      <c r="H25" s="29"/>
      <c r="I25" t="s">
        <v>725</v>
      </c>
      <c r="J25">
        <v>9236</v>
      </c>
      <c r="K25" t="s">
        <v>406</v>
      </c>
      <c r="L25" t="s">
        <v>406</v>
      </c>
      <c r="N25" s="30" t="s">
        <v>320</v>
      </c>
      <c r="O25" s="30" t="s">
        <v>406</v>
      </c>
      <c r="P25" s="31"/>
      <c r="Q25" t="s">
        <v>77</v>
      </c>
      <c r="R25" t="s">
        <v>322</v>
      </c>
      <c r="S25" s="27"/>
      <c r="T25" t="s">
        <v>607</v>
      </c>
      <c r="U25" t="s">
        <v>78</v>
      </c>
      <c r="Y25" t="s">
        <v>676</v>
      </c>
      <c r="AF25" t="s">
        <v>726</v>
      </c>
      <c r="AG25" t="s">
        <v>406</v>
      </c>
      <c r="AI25" s="31"/>
      <c r="AK25" t="s">
        <v>676</v>
      </c>
      <c r="AL25" t="s">
        <v>727</v>
      </c>
      <c r="AM25" t="s">
        <v>728</v>
      </c>
      <c r="AN25" t="s">
        <v>334</v>
      </c>
      <c r="BB25" t="s">
        <v>526</v>
      </c>
      <c r="BD25" t="s">
        <v>337</v>
      </c>
      <c r="BH25">
        <v>185604</v>
      </c>
      <c r="BI25" t="s">
        <v>729</v>
      </c>
      <c r="BN25" t="s">
        <v>730</v>
      </c>
      <c r="BO25" t="s">
        <v>529</v>
      </c>
      <c r="BP25" t="s">
        <v>730</v>
      </c>
      <c r="BQ25">
        <v>9236</v>
      </c>
      <c r="BV25" s="33">
        <v>39.553865000000002</v>
      </c>
      <c r="BW25" s="33">
        <v>39.914231999999998</v>
      </c>
      <c r="BX25" t="s">
        <v>731</v>
      </c>
      <c r="BY25" t="s">
        <v>18</v>
      </c>
      <c r="CD25" t="s">
        <v>340</v>
      </c>
      <c r="CE25" t="s">
        <v>732</v>
      </c>
      <c r="CF25" t="s">
        <v>733</v>
      </c>
      <c r="CG25" t="s">
        <v>730</v>
      </c>
      <c r="CH25" t="s">
        <v>734</v>
      </c>
      <c r="CI25" t="s">
        <v>735</v>
      </c>
      <c r="CJ25" t="s">
        <v>536</v>
      </c>
      <c r="CK25" t="s">
        <v>537</v>
      </c>
      <c r="CM25" t="s">
        <v>444</v>
      </c>
      <c r="CO25" t="s">
        <v>538</v>
      </c>
      <c r="CQ25" t="s">
        <v>736</v>
      </c>
      <c r="CR25" t="s">
        <v>420</v>
      </c>
      <c r="CS25" t="s">
        <v>128</v>
      </c>
      <c r="CT25" t="s">
        <v>421</v>
      </c>
      <c r="CU25" s="30" t="s">
        <v>420</v>
      </c>
      <c r="CV25" s="30" t="s">
        <v>128</v>
      </c>
      <c r="CW25" s="30" t="s">
        <v>421</v>
      </c>
      <c r="CX25" s="30" t="s">
        <v>351</v>
      </c>
    </row>
    <row r="26" spans="1:102" x14ac:dyDescent="0.3">
      <c r="A26" s="27">
        <v>1003</v>
      </c>
      <c r="B26" t="s">
        <v>737</v>
      </c>
      <c r="C26" s="28" t="s">
        <v>738</v>
      </c>
      <c r="E26" t="b">
        <v>1</v>
      </c>
      <c r="F26" t="b">
        <v>1</v>
      </c>
      <c r="G26" s="29"/>
      <c r="H26" s="29"/>
      <c r="I26" t="s">
        <v>739</v>
      </c>
      <c r="J26">
        <v>8932</v>
      </c>
      <c r="K26" t="s">
        <v>740</v>
      </c>
      <c r="L26" t="s">
        <v>740</v>
      </c>
      <c r="N26" s="30" t="s">
        <v>320</v>
      </c>
      <c r="O26" s="30" t="s">
        <v>740</v>
      </c>
      <c r="P26" s="31">
        <v>41507</v>
      </c>
      <c r="Q26" t="s">
        <v>741</v>
      </c>
      <c r="R26" t="s">
        <v>322</v>
      </c>
      <c r="S26" s="27"/>
      <c r="T26" t="s">
        <v>324</v>
      </c>
      <c r="U26" t="s">
        <v>131</v>
      </c>
      <c r="V26" t="s">
        <v>339</v>
      </c>
      <c r="W26" t="s">
        <v>742</v>
      </c>
      <c r="X26" t="s">
        <v>743</v>
      </c>
      <c r="Y26" t="s">
        <v>744</v>
      </c>
      <c r="AE26" t="s">
        <v>745</v>
      </c>
      <c r="AF26" t="s">
        <v>746</v>
      </c>
      <c r="AG26" t="s">
        <v>740</v>
      </c>
      <c r="AI26" s="31"/>
      <c r="AK26" t="s">
        <v>747</v>
      </c>
      <c r="AL26" t="s">
        <v>748</v>
      </c>
      <c r="AM26" t="s">
        <v>749</v>
      </c>
      <c r="AN26" t="s">
        <v>365</v>
      </c>
      <c r="BB26" t="s">
        <v>750</v>
      </c>
      <c r="BC26" t="s">
        <v>336</v>
      </c>
      <c r="BD26" t="s">
        <v>337</v>
      </c>
      <c r="BH26">
        <v>176746</v>
      </c>
      <c r="BI26" t="s">
        <v>751</v>
      </c>
      <c r="BN26" t="s">
        <v>752</v>
      </c>
      <c r="BO26" t="s">
        <v>529</v>
      </c>
      <c r="BP26" t="s">
        <v>752</v>
      </c>
      <c r="BQ26">
        <v>8932</v>
      </c>
      <c r="BT26" t="s">
        <v>747</v>
      </c>
      <c r="BV26" t="s">
        <v>333</v>
      </c>
      <c r="BW26" t="s">
        <v>333</v>
      </c>
      <c r="BX26" t="s">
        <v>753</v>
      </c>
      <c r="BY26" t="s">
        <v>333</v>
      </c>
      <c r="BZ26" t="s">
        <v>333</v>
      </c>
      <c r="CA26" t="s">
        <v>333</v>
      </c>
      <c r="CB26" t="s">
        <v>436</v>
      </c>
      <c r="CD26" t="s">
        <v>340</v>
      </c>
      <c r="CE26" t="s">
        <v>754</v>
      </c>
      <c r="CF26" t="s">
        <v>755</v>
      </c>
      <c r="CG26" t="s">
        <v>752</v>
      </c>
      <c r="CH26" t="s">
        <v>756</v>
      </c>
      <c r="CI26" t="s">
        <v>757</v>
      </c>
      <c r="CJ26" t="s">
        <v>345</v>
      </c>
      <c r="CK26" t="s">
        <v>346</v>
      </c>
      <c r="CM26" t="s">
        <v>444</v>
      </c>
      <c r="CO26" t="s">
        <v>538</v>
      </c>
      <c r="CQ26" t="s">
        <v>758</v>
      </c>
      <c r="CR26" t="s">
        <v>420</v>
      </c>
      <c r="CS26" t="s">
        <v>128</v>
      </c>
      <c r="CT26" t="s">
        <v>759</v>
      </c>
      <c r="CU26" s="30" t="s">
        <v>420</v>
      </c>
      <c r="CV26" s="30" t="s">
        <v>128</v>
      </c>
      <c r="CW26" s="30" t="s">
        <v>759</v>
      </c>
      <c r="CX26" s="30" t="s">
        <v>351</v>
      </c>
    </row>
    <row r="27" spans="1:102" x14ac:dyDescent="0.3">
      <c r="A27" s="27">
        <v>1011</v>
      </c>
      <c r="B27" t="s">
        <v>760</v>
      </c>
      <c r="C27" s="28" t="s">
        <v>109</v>
      </c>
      <c r="E27" t="b">
        <v>1</v>
      </c>
      <c r="F27" t="b">
        <v>1</v>
      </c>
      <c r="G27" s="29"/>
      <c r="H27" s="29"/>
      <c r="I27" t="s">
        <v>761</v>
      </c>
      <c r="J27">
        <v>7340</v>
      </c>
      <c r="K27" t="s">
        <v>762</v>
      </c>
      <c r="L27" t="s">
        <v>762</v>
      </c>
      <c r="N27" s="30" t="s">
        <v>320</v>
      </c>
      <c r="O27" s="30" t="s">
        <v>762</v>
      </c>
      <c r="P27" s="31">
        <v>41507</v>
      </c>
      <c r="Q27" t="s">
        <v>357</v>
      </c>
      <c r="R27" t="s">
        <v>322</v>
      </c>
      <c r="S27" s="27"/>
      <c r="T27" t="s">
        <v>324</v>
      </c>
      <c r="U27" t="s">
        <v>131</v>
      </c>
      <c r="V27" t="s">
        <v>339</v>
      </c>
      <c r="W27" t="s">
        <v>742</v>
      </c>
      <c r="X27" t="s">
        <v>743</v>
      </c>
      <c r="Y27" t="s">
        <v>763</v>
      </c>
      <c r="AE27" t="s">
        <v>764</v>
      </c>
      <c r="AF27" t="s">
        <v>765</v>
      </c>
      <c r="AG27" t="s">
        <v>762</v>
      </c>
      <c r="AI27" s="31"/>
      <c r="AK27" t="s">
        <v>747</v>
      </c>
      <c r="AL27" t="s">
        <v>766</v>
      </c>
      <c r="AM27" t="s">
        <v>767</v>
      </c>
      <c r="AN27" t="s">
        <v>334</v>
      </c>
      <c r="BB27" t="s">
        <v>750</v>
      </c>
      <c r="BC27" t="s">
        <v>336</v>
      </c>
      <c r="BD27" t="s">
        <v>337</v>
      </c>
      <c r="BH27">
        <v>176764</v>
      </c>
      <c r="BI27" t="s">
        <v>751</v>
      </c>
      <c r="BN27" t="s">
        <v>761</v>
      </c>
      <c r="BO27" t="s">
        <v>768</v>
      </c>
      <c r="BP27" t="s">
        <v>761</v>
      </c>
      <c r="BQ27">
        <v>7340</v>
      </c>
      <c r="BT27" t="s">
        <v>747</v>
      </c>
      <c r="BV27">
        <v>37.778834000000003</v>
      </c>
      <c r="BW27">
        <v>30.911811</v>
      </c>
      <c r="BX27" t="s">
        <v>769</v>
      </c>
      <c r="BY27" t="s">
        <v>18</v>
      </c>
      <c r="BZ27" t="s">
        <v>770</v>
      </c>
      <c r="CD27" t="s">
        <v>340</v>
      </c>
      <c r="CE27" t="s">
        <v>771</v>
      </c>
      <c r="CF27" t="s">
        <v>772</v>
      </c>
      <c r="CG27" t="s">
        <v>761</v>
      </c>
      <c r="CH27" t="s">
        <v>773</v>
      </c>
      <c r="CI27" t="s">
        <v>774</v>
      </c>
      <c r="CJ27" t="s">
        <v>345</v>
      </c>
      <c r="CK27" t="s">
        <v>346</v>
      </c>
      <c r="CM27" t="s">
        <v>444</v>
      </c>
      <c r="CO27" t="s">
        <v>775</v>
      </c>
      <c r="CQ27" t="s">
        <v>776</v>
      </c>
      <c r="CR27" t="s">
        <v>420</v>
      </c>
      <c r="CS27" t="s">
        <v>128</v>
      </c>
      <c r="CT27" t="s">
        <v>421</v>
      </c>
      <c r="CU27" s="30" t="s">
        <v>420</v>
      </c>
      <c r="CV27" s="30" t="s">
        <v>128</v>
      </c>
      <c r="CW27" s="30" t="s">
        <v>421</v>
      </c>
      <c r="CX27" s="30" t="s">
        <v>351</v>
      </c>
    </row>
    <row r="28" spans="1:102" x14ac:dyDescent="0.3">
      <c r="A28" s="27">
        <v>1064</v>
      </c>
      <c r="B28" t="s">
        <v>777</v>
      </c>
      <c r="C28" s="28" t="s">
        <v>778</v>
      </c>
      <c r="E28" t="b">
        <v>1</v>
      </c>
      <c r="F28" t="b">
        <v>1</v>
      </c>
      <c r="G28" s="29"/>
      <c r="H28" s="29"/>
      <c r="I28" t="s">
        <v>779</v>
      </c>
      <c r="J28">
        <v>3039</v>
      </c>
      <c r="K28" t="s">
        <v>780</v>
      </c>
      <c r="L28" t="s">
        <v>780</v>
      </c>
      <c r="N28" s="30" t="s">
        <v>320</v>
      </c>
      <c r="O28" s="30" t="s">
        <v>780</v>
      </c>
      <c r="P28" s="31">
        <v>41515</v>
      </c>
      <c r="Q28" t="s">
        <v>781</v>
      </c>
      <c r="R28" t="s">
        <v>322</v>
      </c>
      <c r="S28" s="27"/>
      <c r="T28" t="s">
        <v>324</v>
      </c>
      <c r="U28" t="s">
        <v>131</v>
      </c>
      <c r="V28" t="s">
        <v>339</v>
      </c>
      <c r="W28" t="s">
        <v>742</v>
      </c>
      <c r="X28" t="s">
        <v>359</v>
      </c>
      <c r="Y28" t="s">
        <v>782</v>
      </c>
      <c r="AA28" t="s">
        <v>436</v>
      </c>
      <c r="AB28" t="s">
        <v>436</v>
      </c>
      <c r="AE28" t="s">
        <v>783</v>
      </c>
      <c r="AF28" t="s">
        <v>784</v>
      </c>
      <c r="AG28" t="s">
        <v>780</v>
      </c>
      <c r="AI28" s="31"/>
      <c r="AK28" t="s">
        <v>747</v>
      </c>
      <c r="AL28" t="s">
        <v>785</v>
      </c>
      <c r="AM28" t="s">
        <v>786</v>
      </c>
      <c r="AN28" t="s">
        <v>334</v>
      </c>
      <c r="AO28" t="s">
        <v>436</v>
      </c>
      <c r="AP28" t="s">
        <v>436</v>
      </c>
      <c r="AQ28" t="s">
        <v>436</v>
      </c>
      <c r="AR28" t="s">
        <v>436</v>
      </c>
      <c r="AS28" t="s">
        <v>436</v>
      </c>
      <c r="AT28" t="s">
        <v>436</v>
      </c>
      <c r="AU28" t="s">
        <v>436</v>
      </c>
      <c r="AW28" t="s">
        <v>436</v>
      </c>
      <c r="BB28" t="s">
        <v>750</v>
      </c>
      <c r="BC28" t="s">
        <v>336</v>
      </c>
      <c r="BD28" t="s">
        <v>337</v>
      </c>
      <c r="BH28">
        <v>177612</v>
      </c>
      <c r="BN28" t="s">
        <v>787</v>
      </c>
      <c r="BO28" t="s">
        <v>788</v>
      </c>
      <c r="BP28" t="s">
        <v>787</v>
      </c>
      <c r="BQ28">
        <v>3039</v>
      </c>
      <c r="BT28" t="s">
        <v>747</v>
      </c>
      <c r="BV28">
        <v>34.133000000000003</v>
      </c>
      <c r="BW28">
        <v>103.8845</v>
      </c>
      <c r="BX28" t="s">
        <v>789</v>
      </c>
      <c r="BY28" t="s">
        <v>17</v>
      </c>
      <c r="BZ28" t="s">
        <v>93</v>
      </c>
      <c r="CA28" t="s">
        <v>790</v>
      </c>
      <c r="CD28" t="s">
        <v>340</v>
      </c>
      <c r="CE28" t="s">
        <v>791</v>
      </c>
      <c r="CF28" t="s">
        <v>792</v>
      </c>
      <c r="CG28" t="s">
        <v>787</v>
      </c>
      <c r="CH28" t="s">
        <v>793</v>
      </c>
      <c r="CI28" t="s">
        <v>794</v>
      </c>
      <c r="CJ28" t="s">
        <v>345</v>
      </c>
      <c r="CK28" t="s">
        <v>346</v>
      </c>
      <c r="CM28" t="s">
        <v>444</v>
      </c>
      <c r="CO28" t="s">
        <v>795</v>
      </c>
      <c r="CQ28" t="s">
        <v>796</v>
      </c>
      <c r="CR28" t="s">
        <v>420</v>
      </c>
      <c r="CS28" t="s">
        <v>511</v>
      </c>
      <c r="CT28" t="s">
        <v>797</v>
      </c>
      <c r="CU28" s="30" t="s">
        <v>420</v>
      </c>
      <c r="CV28" s="30" t="s">
        <v>511</v>
      </c>
      <c r="CW28" s="30" t="s">
        <v>797</v>
      </c>
      <c r="CX28" s="30" t="s">
        <v>351</v>
      </c>
    </row>
    <row r="29" spans="1:102" x14ac:dyDescent="0.3">
      <c r="A29" s="27">
        <v>1103</v>
      </c>
      <c r="B29" t="s">
        <v>798</v>
      </c>
      <c r="C29" t="s">
        <v>799</v>
      </c>
      <c r="D29" s="28" t="s">
        <v>800</v>
      </c>
      <c r="E29" t="b">
        <v>1</v>
      </c>
      <c r="F29" t="b">
        <v>1</v>
      </c>
      <c r="G29" s="29"/>
      <c r="H29" s="29"/>
      <c r="I29" t="s">
        <v>801</v>
      </c>
      <c r="J29">
        <v>8035</v>
      </c>
      <c r="K29" t="s">
        <v>605</v>
      </c>
      <c r="L29" t="s">
        <v>605</v>
      </c>
      <c r="N29" s="30" t="s">
        <v>320</v>
      </c>
      <c r="O29" s="30" t="s">
        <v>605</v>
      </c>
      <c r="P29" s="31">
        <v>41568</v>
      </c>
      <c r="Q29" t="s">
        <v>77</v>
      </c>
      <c r="R29" t="s">
        <v>322</v>
      </c>
      <c r="S29" s="27"/>
      <c r="T29" t="s">
        <v>607</v>
      </c>
      <c r="U29" t="s">
        <v>78</v>
      </c>
      <c r="Y29" t="s">
        <v>802</v>
      </c>
      <c r="AF29" t="s">
        <v>803</v>
      </c>
      <c r="AG29" t="s">
        <v>605</v>
      </c>
      <c r="AI29" s="31"/>
      <c r="BA29" t="s">
        <v>804</v>
      </c>
      <c r="BB29" t="s">
        <v>526</v>
      </c>
      <c r="BD29" t="s">
        <v>337</v>
      </c>
      <c r="BH29">
        <v>185605</v>
      </c>
      <c r="BN29" t="s">
        <v>805</v>
      </c>
      <c r="BO29" t="s">
        <v>529</v>
      </c>
      <c r="BP29" t="s">
        <v>805</v>
      </c>
      <c r="BQ29">
        <v>8035</v>
      </c>
      <c r="BV29" s="33"/>
      <c r="BW29" s="33"/>
      <c r="BY29" t="s">
        <v>78</v>
      </c>
      <c r="CC29" t="s">
        <v>436</v>
      </c>
      <c r="CD29" t="s">
        <v>340</v>
      </c>
      <c r="CE29" t="s">
        <v>806</v>
      </c>
      <c r="CF29" t="s">
        <v>807</v>
      </c>
      <c r="CG29" t="s">
        <v>805</v>
      </c>
      <c r="CH29" t="s">
        <v>617</v>
      </c>
      <c r="CI29" t="s">
        <v>808</v>
      </c>
      <c r="CJ29" t="s">
        <v>536</v>
      </c>
      <c r="CK29" t="s">
        <v>537</v>
      </c>
      <c r="CM29" t="s">
        <v>444</v>
      </c>
      <c r="CO29" t="s">
        <v>538</v>
      </c>
      <c r="CQ29" t="s">
        <v>809</v>
      </c>
      <c r="CR29" t="s">
        <v>420</v>
      </c>
      <c r="CS29" t="s">
        <v>128</v>
      </c>
      <c r="CT29" t="s">
        <v>421</v>
      </c>
      <c r="CU29" s="30" t="s">
        <v>420</v>
      </c>
      <c r="CV29" s="30" t="s">
        <v>128</v>
      </c>
      <c r="CW29" s="30" t="s">
        <v>421</v>
      </c>
      <c r="CX29" s="30" t="s">
        <v>351</v>
      </c>
    </row>
    <row r="30" spans="1:102" x14ac:dyDescent="0.3">
      <c r="A30" s="27">
        <v>1104</v>
      </c>
      <c r="B30" t="s">
        <v>810</v>
      </c>
      <c r="C30" s="28" t="s">
        <v>811</v>
      </c>
      <c r="E30" t="b">
        <v>0</v>
      </c>
      <c r="F30" t="b">
        <v>1</v>
      </c>
      <c r="G30" s="29"/>
      <c r="H30" s="29"/>
      <c r="I30" t="s">
        <v>812</v>
      </c>
      <c r="J30">
        <v>8575</v>
      </c>
      <c r="K30" t="s">
        <v>543</v>
      </c>
      <c r="L30" t="s">
        <v>543</v>
      </c>
      <c r="N30" s="30" t="s">
        <v>320</v>
      </c>
      <c r="O30" s="30" t="s">
        <v>543</v>
      </c>
      <c r="P30" s="35">
        <v>41564</v>
      </c>
      <c r="Q30" t="s">
        <v>77</v>
      </c>
      <c r="R30" t="s">
        <v>322</v>
      </c>
      <c r="S30" s="27"/>
      <c r="T30" t="s">
        <v>607</v>
      </c>
      <c r="U30" t="s">
        <v>78</v>
      </c>
      <c r="Y30" s="36" t="s">
        <v>676</v>
      </c>
      <c r="Z30" s="36"/>
      <c r="AF30" t="s">
        <v>627</v>
      </c>
      <c r="AG30" t="s">
        <v>543</v>
      </c>
      <c r="AI30" s="31"/>
      <c r="AK30" s="36" t="s">
        <v>676</v>
      </c>
      <c r="AL30" s="36">
        <v>19650023</v>
      </c>
      <c r="AM30" s="36" t="s">
        <v>813</v>
      </c>
      <c r="AN30" t="s">
        <v>365</v>
      </c>
      <c r="BA30" t="s">
        <v>804</v>
      </c>
      <c r="BB30" t="s">
        <v>526</v>
      </c>
      <c r="BD30" t="s">
        <v>337</v>
      </c>
      <c r="BH30">
        <v>185599</v>
      </c>
      <c r="BN30" t="s">
        <v>814</v>
      </c>
      <c r="BO30" t="s">
        <v>529</v>
      </c>
      <c r="BP30" t="s">
        <v>814</v>
      </c>
      <c r="BQ30">
        <v>8575</v>
      </c>
      <c r="BV30" s="33"/>
      <c r="BW30" s="33"/>
      <c r="BY30" s="36" t="s">
        <v>18</v>
      </c>
      <c r="BZ30" s="36" t="s">
        <v>815</v>
      </c>
      <c r="CC30" t="s">
        <v>436</v>
      </c>
      <c r="CD30" t="s">
        <v>340</v>
      </c>
      <c r="CE30" t="s">
        <v>816</v>
      </c>
      <c r="CF30" t="s">
        <v>817</v>
      </c>
      <c r="CG30" t="s">
        <v>814</v>
      </c>
      <c r="CH30" t="s">
        <v>818</v>
      </c>
      <c r="CI30" t="s">
        <v>819</v>
      </c>
      <c r="CJ30" t="s">
        <v>536</v>
      </c>
      <c r="CK30" t="s">
        <v>537</v>
      </c>
      <c r="CM30" t="s">
        <v>444</v>
      </c>
      <c r="CO30" t="s">
        <v>538</v>
      </c>
      <c r="CQ30" t="s">
        <v>820</v>
      </c>
      <c r="CR30" t="s">
        <v>420</v>
      </c>
      <c r="CS30" t="s">
        <v>128</v>
      </c>
      <c r="CT30" t="s">
        <v>421</v>
      </c>
      <c r="CU30" s="30" t="s">
        <v>420</v>
      </c>
      <c r="CV30" s="30" t="s">
        <v>128</v>
      </c>
      <c r="CW30" s="30" t="s">
        <v>421</v>
      </c>
      <c r="CX30" s="30" t="s">
        <v>351</v>
      </c>
    </row>
    <row r="31" spans="1:102" x14ac:dyDescent="0.3">
      <c r="A31" s="27">
        <v>1164</v>
      </c>
      <c r="B31" t="s">
        <v>821</v>
      </c>
      <c r="C31" s="28" t="s">
        <v>822</v>
      </c>
      <c r="E31" t="b">
        <v>0</v>
      </c>
      <c r="F31" t="b">
        <v>1</v>
      </c>
      <c r="G31" s="29"/>
      <c r="H31" s="29"/>
      <c r="I31" t="s">
        <v>823</v>
      </c>
      <c r="J31">
        <v>6664</v>
      </c>
      <c r="K31" t="s">
        <v>824</v>
      </c>
      <c r="L31" t="s">
        <v>824</v>
      </c>
      <c r="N31" s="30" t="s">
        <v>320</v>
      </c>
      <c r="O31" s="30" t="s">
        <v>824</v>
      </c>
      <c r="P31" s="31"/>
      <c r="S31" s="27"/>
      <c r="T31" t="s">
        <v>825</v>
      </c>
      <c r="U31" t="s">
        <v>333</v>
      </c>
      <c r="V31" t="s">
        <v>333</v>
      </c>
      <c r="AF31" t="s">
        <v>824</v>
      </c>
      <c r="AG31" t="s">
        <v>824</v>
      </c>
      <c r="AI31" s="31"/>
      <c r="BA31" t="s">
        <v>826</v>
      </c>
      <c r="BB31" t="s">
        <v>827</v>
      </c>
      <c r="BC31" t="s">
        <v>372</v>
      </c>
      <c r="BD31" t="s">
        <v>828</v>
      </c>
      <c r="BH31" t="s">
        <v>333</v>
      </c>
      <c r="BN31" t="s">
        <v>823</v>
      </c>
      <c r="BO31" t="s">
        <v>829</v>
      </c>
      <c r="BP31" t="s">
        <v>823</v>
      </c>
      <c r="BQ31">
        <v>6664</v>
      </c>
      <c r="BY31" t="s">
        <v>131</v>
      </c>
      <c r="BZ31" t="s">
        <v>830</v>
      </c>
      <c r="CD31" t="s">
        <v>340</v>
      </c>
      <c r="CE31" t="s">
        <v>831</v>
      </c>
      <c r="CF31" t="s">
        <v>832</v>
      </c>
      <c r="CG31" t="s">
        <v>823</v>
      </c>
      <c r="CH31" t="s">
        <v>833</v>
      </c>
      <c r="CI31" t="s">
        <v>834</v>
      </c>
      <c r="CJ31" t="s">
        <v>835</v>
      </c>
      <c r="CK31" t="s">
        <v>836</v>
      </c>
      <c r="CM31" t="s">
        <v>837</v>
      </c>
      <c r="CN31" t="s">
        <v>838</v>
      </c>
      <c r="CO31" t="s">
        <v>839</v>
      </c>
      <c r="CQ31" t="s">
        <v>840</v>
      </c>
      <c r="CR31" s="36"/>
      <c r="CS31" s="36"/>
      <c r="CT31" s="36"/>
      <c r="CU31" s="30">
        <v>0</v>
      </c>
      <c r="CV31" s="30">
        <v>0</v>
      </c>
      <c r="CW31" s="30" t="s">
        <v>841</v>
      </c>
      <c r="CX31" s="30" t="s">
        <v>460</v>
      </c>
    </row>
    <row r="32" spans="1:102" x14ac:dyDescent="0.3">
      <c r="A32" s="27">
        <v>1492</v>
      </c>
      <c r="B32" t="s">
        <v>842</v>
      </c>
      <c r="C32" s="37">
        <v>1995.1210000000001</v>
      </c>
      <c r="D32" s="38" t="s">
        <v>843</v>
      </c>
      <c r="E32" t="b">
        <v>1</v>
      </c>
      <c r="F32" t="b">
        <v>1</v>
      </c>
      <c r="G32" s="29"/>
      <c r="H32" s="29"/>
      <c r="I32" t="s">
        <v>844</v>
      </c>
      <c r="J32">
        <v>3611</v>
      </c>
      <c r="K32" t="s">
        <v>845</v>
      </c>
      <c r="L32" t="s">
        <v>845</v>
      </c>
      <c r="N32" s="30" t="s">
        <v>320</v>
      </c>
      <c r="O32" s="30" t="s">
        <v>845</v>
      </c>
      <c r="P32" s="31" t="s">
        <v>846</v>
      </c>
      <c r="Q32" t="s">
        <v>0</v>
      </c>
      <c r="S32" s="27"/>
      <c r="T32" t="s">
        <v>518</v>
      </c>
      <c r="U32" s="39" t="s">
        <v>847</v>
      </c>
      <c r="W32" t="s">
        <v>848</v>
      </c>
      <c r="X32" t="s">
        <v>359</v>
      </c>
      <c r="Y32" t="s">
        <v>1</v>
      </c>
      <c r="AF32" t="s">
        <v>845</v>
      </c>
      <c r="AG32" t="s">
        <v>845</v>
      </c>
      <c r="AI32" s="31"/>
      <c r="AK32" t="s">
        <v>1</v>
      </c>
      <c r="AL32">
        <v>1995.1210000000001</v>
      </c>
      <c r="AM32" t="s">
        <v>849</v>
      </c>
      <c r="AP32" t="s">
        <v>436</v>
      </c>
      <c r="AQ32" t="s">
        <v>436</v>
      </c>
      <c r="BB32" t="s">
        <v>526</v>
      </c>
      <c r="BC32" t="s">
        <v>336</v>
      </c>
      <c r="BD32" t="s">
        <v>431</v>
      </c>
      <c r="BE32" t="s">
        <v>394</v>
      </c>
      <c r="BH32" t="s">
        <v>333</v>
      </c>
      <c r="BN32" t="s">
        <v>844</v>
      </c>
      <c r="BO32" t="s">
        <v>850</v>
      </c>
      <c r="BP32" t="s">
        <v>844</v>
      </c>
      <c r="BQ32">
        <v>3611</v>
      </c>
      <c r="BT32" t="s">
        <v>851</v>
      </c>
      <c r="BV32" s="33"/>
      <c r="BW32" s="33"/>
      <c r="BY32" t="s">
        <v>16</v>
      </c>
      <c r="BZ32" t="s">
        <v>852</v>
      </c>
      <c r="CD32" t="s">
        <v>340</v>
      </c>
      <c r="CE32" t="s">
        <v>853</v>
      </c>
      <c r="CF32" t="s">
        <v>854</v>
      </c>
      <c r="CG32" t="s">
        <v>844</v>
      </c>
      <c r="CH32" t="s">
        <v>855</v>
      </c>
      <c r="CI32" t="s">
        <v>856</v>
      </c>
      <c r="CJ32" t="s">
        <v>536</v>
      </c>
      <c r="CK32" t="s">
        <v>537</v>
      </c>
      <c r="CM32" t="s">
        <v>837</v>
      </c>
      <c r="CN32" t="s">
        <v>838</v>
      </c>
      <c r="CO32" t="s">
        <v>857</v>
      </c>
      <c r="CQ32" t="s">
        <v>858</v>
      </c>
      <c r="CR32" t="s">
        <v>420</v>
      </c>
      <c r="CS32" t="s">
        <v>511</v>
      </c>
      <c r="CT32" t="s">
        <v>581</v>
      </c>
      <c r="CU32" s="30" t="s">
        <v>420</v>
      </c>
      <c r="CV32" s="30" t="s">
        <v>511</v>
      </c>
      <c r="CW32" s="30" t="s">
        <v>581</v>
      </c>
      <c r="CX32" s="30" t="s">
        <v>351</v>
      </c>
    </row>
    <row r="33" spans="1:102" x14ac:dyDescent="0.3">
      <c r="A33" s="27">
        <v>1493</v>
      </c>
      <c r="B33" t="s">
        <v>859</v>
      </c>
      <c r="C33" s="37">
        <v>1999.0003999999999</v>
      </c>
      <c r="D33" s="38" t="s">
        <v>860</v>
      </c>
      <c r="E33" t="b">
        <v>1</v>
      </c>
      <c r="F33" t="b">
        <v>1</v>
      </c>
      <c r="G33" s="29"/>
      <c r="H33" s="29"/>
      <c r="I33" t="s">
        <v>861</v>
      </c>
      <c r="J33">
        <v>3570</v>
      </c>
      <c r="K33" t="s">
        <v>862</v>
      </c>
      <c r="L33" t="s">
        <v>862</v>
      </c>
      <c r="N33" s="30" t="s">
        <v>320</v>
      </c>
      <c r="O33" s="30" t="s">
        <v>862</v>
      </c>
      <c r="P33" s="31" t="s">
        <v>846</v>
      </c>
      <c r="Q33" t="s">
        <v>0</v>
      </c>
      <c r="S33" s="27"/>
      <c r="T33" t="s">
        <v>518</v>
      </c>
      <c r="U33" s="39" t="s">
        <v>847</v>
      </c>
      <c r="W33" t="s">
        <v>848</v>
      </c>
      <c r="X33" t="s">
        <v>359</v>
      </c>
      <c r="Y33" t="s">
        <v>1</v>
      </c>
      <c r="AF33" t="s">
        <v>862</v>
      </c>
      <c r="AG33" t="s">
        <v>862</v>
      </c>
      <c r="AI33" s="31"/>
      <c r="AK33" t="s">
        <v>1</v>
      </c>
      <c r="AL33">
        <v>1999.0003999999999</v>
      </c>
      <c r="AM33" t="s">
        <v>863</v>
      </c>
      <c r="AP33" t="s">
        <v>436</v>
      </c>
      <c r="AQ33" t="s">
        <v>436</v>
      </c>
      <c r="BB33" t="s">
        <v>526</v>
      </c>
      <c r="BC33" t="s">
        <v>336</v>
      </c>
      <c r="BD33" t="s">
        <v>431</v>
      </c>
      <c r="BE33" t="s">
        <v>394</v>
      </c>
      <c r="BH33" t="s">
        <v>333</v>
      </c>
      <c r="BN33" t="s">
        <v>861</v>
      </c>
      <c r="BO33" t="s">
        <v>850</v>
      </c>
      <c r="BP33" t="s">
        <v>861</v>
      </c>
      <c r="BQ33">
        <v>3570</v>
      </c>
      <c r="BT33" t="s">
        <v>851</v>
      </c>
      <c r="BV33" s="33"/>
      <c r="BW33" s="33"/>
      <c r="BY33" t="s">
        <v>16</v>
      </c>
      <c r="CD33" t="s">
        <v>340</v>
      </c>
      <c r="CE33" t="s">
        <v>864</v>
      </c>
      <c r="CF33" t="s">
        <v>865</v>
      </c>
      <c r="CG33" t="s">
        <v>861</v>
      </c>
      <c r="CH33" t="s">
        <v>866</v>
      </c>
      <c r="CI33" t="s">
        <v>867</v>
      </c>
      <c r="CJ33" t="s">
        <v>536</v>
      </c>
      <c r="CK33" t="s">
        <v>537</v>
      </c>
      <c r="CM33" t="s">
        <v>837</v>
      </c>
      <c r="CN33" t="s">
        <v>838</v>
      </c>
      <c r="CO33" t="s">
        <v>857</v>
      </c>
      <c r="CQ33" t="s">
        <v>868</v>
      </c>
      <c r="CR33" t="s">
        <v>420</v>
      </c>
      <c r="CS33" t="s">
        <v>511</v>
      </c>
      <c r="CT33" t="s">
        <v>581</v>
      </c>
      <c r="CU33" s="30" t="s">
        <v>420</v>
      </c>
      <c r="CV33" s="30" t="s">
        <v>511</v>
      </c>
      <c r="CW33" s="30" t="s">
        <v>581</v>
      </c>
      <c r="CX33" s="30" t="s">
        <v>351</v>
      </c>
    </row>
    <row r="34" spans="1:102" x14ac:dyDescent="0.3">
      <c r="A34" s="27">
        <v>1494</v>
      </c>
      <c r="B34" t="s">
        <v>869</v>
      </c>
      <c r="C34" s="37">
        <v>1976.087</v>
      </c>
      <c r="D34" s="38" t="s">
        <v>870</v>
      </c>
      <c r="E34" t="b">
        <v>1</v>
      </c>
      <c r="F34" t="b">
        <v>1</v>
      </c>
      <c r="G34" s="29"/>
      <c r="H34" s="29"/>
      <c r="I34" t="s">
        <v>871</v>
      </c>
      <c r="J34">
        <v>3426</v>
      </c>
      <c r="K34" t="s">
        <v>872</v>
      </c>
      <c r="L34" t="s">
        <v>872</v>
      </c>
      <c r="N34" s="30" t="s">
        <v>320</v>
      </c>
      <c r="O34" s="30" t="s">
        <v>872</v>
      </c>
      <c r="P34" s="31" t="s">
        <v>846</v>
      </c>
      <c r="Q34" t="s">
        <v>0</v>
      </c>
      <c r="S34" s="27"/>
      <c r="T34" t="s">
        <v>518</v>
      </c>
      <c r="U34" s="39" t="s">
        <v>847</v>
      </c>
      <c r="W34" t="s">
        <v>848</v>
      </c>
      <c r="X34" t="s">
        <v>359</v>
      </c>
      <c r="Y34" t="s">
        <v>1</v>
      </c>
      <c r="AF34" t="s">
        <v>872</v>
      </c>
      <c r="AG34" t="s">
        <v>872</v>
      </c>
      <c r="AI34" s="31"/>
      <c r="AK34" t="s">
        <v>1</v>
      </c>
      <c r="AL34">
        <v>1976.087</v>
      </c>
      <c r="AM34" t="s">
        <v>17</v>
      </c>
      <c r="AP34" t="s">
        <v>436</v>
      </c>
      <c r="AQ34" t="s">
        <v>436</v>
      </c>
      <c r="BB34" t="s">
        <v>526</v>
      </c>
      <c r="BC34" t="s">
        <v>336</v>
      </c>
      <c r="BD34" t="s">
        <v>431</v>
      </c>
      <c r="BE34" t="s">
        <v>394</v>
      </c>
      <c r="BH34" t="s">
        <v>333</v>
      </c>
      <c r="BN34" t="s">
        <v>871</v>
      </c>
      <c r="BO34" t="s">
        <v>850</v>
      </c>
      <c r="BP34" t="s">
        <v>871</v>
      </c>
      <c r="BQ34">
        <v>3426</v>
      </c>
      <c r="BT34" t="s">
        <v>851</v>
      </c>
      <c r="BV34" s="33" t="s">
        <v>333</v>
      </c>
      <c r="BW34" s="33" t="s">
        <v>333</v>
      </c>
      <c r="BX34" t="s">
        <v>873</v>
      </c>
      <c r="BY34" t="s">
        <v>17</v>
      </c>
      <c r="CD34" t="s">
        <v>340</v>
      </c>
      <c r="CE34" t="s">
        <v>874</v>
      </c>
      <c r="CF34" t="s">
        <v>875</v>
      </c>
      <c r="CG34" t="s">
        <v>871</v>
      </c>
      <c r="CH34" t="s">
        <v>876</v>
      </c>
      <c r="CI34" t="s">
        <v>877</v>
      </c>
      <c r="CJ34" t="s">
        <v>536</v>
      </c>
      <c r="CK34" t="s">
        <v>537</v>
      </c>
      <c r="CM34" t="s">
        <v>837</v>
      </c>
      <c r="CN34" t="s">
        <v>838</v>
      </c>
      <c r="CO34" t="s">
        <v>857</v>
      </c>
      <c r="CQ34" t="s">
        <v>878</v>
      </c>
      <c r="CR34" t="s">
        <v>420</v>
      </c>
      <c r="CS34" t="s">
        <v>511</v>
      </c>
      <c r="CT34" t="s">
        <v>512</v>
      </c>
      <c r="CU34" s="30" t="s">
        <v>420</v>
      </c>
      <c r="CV34" s="30" t="s">
        <v>511</v>
      </c>
      <c r="CW34" s="30" t="s">
        <v>512</v>
      </c>
      <c r="CX34" s="30" t="s">
        <v>351</v>
      </c>
    </row>
    <row r="35" spans="1:102" x14ac:dyDescent="0.3">
      <c r="A35" s="27">
        <v>1495</v>
      </c>
      <c r="B35" t="s">
        <v>879</v>
      </c>
      <c r="C35" s="37">
        <v>1998.038</v>
      </c>
      <c r="D35" s="38" t="s">
        <v>880</v>
      </c>
      <c r="E35" t="b">
        <v>1</v>
      </c>
      <c r="F35" t="b">
        <v>1</v>
      </c>
      <c r="G35" s="29"/>
      <c r="H35" s="29"/>
      <c r="I35" t="s">
        <v>881</v>
      </c>
      <c r="J35">
        <v>4325</v>
      </c>
      <c r="K35" t="s">
        <v>882</v>
      </c>
      <c r="L35" t="s">
        <v>882</v>
      </c>
      <c r="N35" s="30" t="s">
        <v>320</v>
      </c>
      <c r="O35" s="30" t="s">
        <v>882</v>
      </c>
      <c r="P35" s="31" t="s">
        <v>846</v>
      </c>
      <c r="Q35" t="s">
        <v>0</v>
      </c>
      <c r="S35" s="27"/>
      <c r="T35" t="s">
        <v>518</v>
      </c>
      <c r="U35" s="39" t="s">
        <v>847</v>
      </c>
      <c r="W35" t="s">
        <v>848</v>
      </c>
      <c r="X35" t="s">
        <v>359</v>
      </c>
      <c r="Y35" t="s">
        <v>1</v>
      </c>
      <c r="AF35" t="s">
        <v>883</v>
      </c>
      <c r="AG35" t="s">
        <v>884</v>
      </c>
      <c r="AH35" t="s">
        <v>885</v>
      </c>
      <c r="AI35" s="31">
        <v>44588</v>
      </c>
      <c r="AJ35" t="s">
        <v>886</v>
      </c>
      <c r="AK35" t="s">
        <v>1</v>
      </c>
      <c r="AL35">
        <v>1998.038</v>
      </c>
      <c r="AM35" t="s">
        <v>887</v>
      </c>
      <c r="AP35" t="s">
        <v>436</v>
      </c>
      <c r="AQ35" t="s">
        <v>436</v>
      </c>
      <c r="BB35" t="s">
        <v>526</v>
      </c>
      <c r="BC35" t="s">
        <v>336</v>
      </c>
      <c r="BD35" t="s">
        <v>431</v>
      </c>
      <c r="BE35" t="s">
        <v>394</v>
      </c>
      <c r="BH35" t="s">
        <v>333</v>
      </c>
      <c r="BN35" t="s">
        <v>881</v>
      </c>
      <c r="BO35" t="s">
        <v>850</v>
      </c>
      <c r="BP35" t="s">
        <v>881</v>
      </c>
      <c r="BQ35">
        <v>4325</v>
      </c>
      <c r="BT35" t="s">
        <v>851</v>
      </c>
      <c r="BV35" s="33">
        <v>26.606674000000002</v>
      </c>
      <c r="BW35" s="33">
        <v>100.248777</v>
      </c>
      <c r="BX35" t="s">
        <v>888</v>
      </c>
      <c r="BY35" t="s">
        <v>17</v>
      </c>
      <c r="BZ35" t="s">
        <v>453</v>
      </c>
      <c r="CD35" t="s">
        <v>340</v>
      </c>
      <c r="CE35" t="s">
        <v>889</v>
      </c>
      <c r="CF35" t="s">
        <v>890</v>
      </c>
      <c r="CG35" t="s">
        <v>881</v>
      </c>
      <c r="CH35" t="s">
        <v>891</v>
      </c>
      <c r="CI35" t="s">
        <v>892</v>
      </c>
      <c r="CJ35" t="s">
        <v>536</v>
      </c>
      <c r="CK35" t="s">
        <v>537</v>
      </c>
      <c r="CM35" t="s">
        <v>837</v>
      </c>
      <c r="CN35" t="s">
        <v>838</v>
      </c>
      <c r="CO35" t="s">
        <v>857</v>
      </c>
      <c r="CQ35" t="s">
        <v>893</v>
      </c>
      <c r="CR35" t="s">
        <v>420</v>
      </c>
      <c r="CS35" t="s">
        <v>511</v>
      </c>
      <c r="CT35" t="s">
        <v>512</v>
      </c>
      <c r="CU35" s="30" t="s">
        <v>420</v>
      </c>
      <c r="CV35" s="30" t="s">
        <v>511</v>
      </c>
      <c r="CW35" s="30" t="s">
        <v>512</v>
      </c>
      <c r="CX35" s="30" t="s">
        <v>351</v>
      </c>
    </row>
    <row r="36" spans="1:102" x14ac:dyDescent="0.3">
      <c r="A36" s="27">
        <v>1496</v>
      </c>
      <c r="B36" t="s">
        <v>894</v>
      </c>
      <c r="C36" s="37">
        <v>1998.037</v>
      </c>
      <c r="D36" s="38" t="s">
        <v>895</v>
      </c>
      <c r="E36" t="b">
        <v>0</v>
      </c>
      <c r="F36" t="b">
        <v>1</v>
      </c>
      <c r="G36" s="29"/>
      <c r="H36" s="29"/>
      <c r="I36" t="s">
        <v>896</v>
      </c>
      <c r="J36">
        <v>3324</v>
      </c>
      <c r="K36" t="s">
        <v>897</v>
      </c>
      <c r="L36" t="s">
        <v>897</v>
      </c>
      <c r="N36" s="30" t="s">
        <v>320</v>
      </c>
      <c r="O36" s="30" t="s">
        <v>897</v>
      </c>
      <c r="P36" s="31" t="s">
        <v>846</v>
      </c>
      <c r="Q36" t="s">
        <v>0</v>
      </c>
      <c r="S36" s="27"/>
      <c r="T36" t="s">
        <v>518</v>
      </c>
      <c r="U36" s="39" t="s">
        <v>847</v>
      </c>
      <c r="W36" t="s">
        <v>848</v>
      </c>
      <c r="X36" t="s">
        <v>359</v>
      </c>
      <c r="Y36" t="s">
        <v>1</v>
      </c>
      <c r="AF36" t="s">
        <v>897</v>
      </c>
      <c r="AG36" t="s">
        <v>897</v>
      </c>
      <c r="AI36" s="31"/>
      <c r="AK36" t="s">
        <v>1</v>
      </c>
      <c r="AL36">
        <v>1998.037</v>
      </c>
      <c r="AM36" t="s">
        <v>898</v>
      </c>
      <c r="AP36" t="s">
        <v>436</v>
      </c>
      <c r="AQ36" t="s">
        <v>436</v>
      </c>
      <c r="BB36" t="s">
        <v>526</v>
      </c>
      <c r="BC36" t="s">
        <v>336</v>
      </c>
      <c r="BD36" t="s">
        <v>431</v>
      </c>
      <c r="BE36" t="s">
        <v>394</v>
      </c>
      <c r="BH36" t="s">
        <v>333</v>
      </c>
      <c r="BN36" t="s">
        <v>896</v>
      </c>
      <c r="BO36" t="s">
        <v>850</v>
      </c>
      <c r="BP36" t="s">
        <v>896</v>
      </c>
      <c r="BQ36">
        <v>3324</v>
      </c>
      <c r="BT36" t="s">
        <v>851</v>
      </c>
      <c r="BV36" s="33"/>
      <c r="BW36" s="33"/>
      <c r="BY36" t="s">
        <v>17</v>
      </c>
      <c r="BZ36" t="s">
        <v>453</v>
      </c>
      <c r="CD36" t="s">
        <v>340</v>
      </c>
      <c r="CE36" t="s">
        <v>899</v>
      </c>
      <c r="CF36" t="s">
        <v>900</v>
      </c>
      <c r="CG36" t="s">
        <v>896</v>
      </c>
      <c r="CH36" t="s">
        <v>901</v>
      </c>
      <c r="CI36" t="s">
        <v>902</v>
      </c>
      <c r="CJ36" t="s">
        <v>536</v>
      </c>
      <c r="CK36" t="s">
        <v>537</v>
      </c>
      <c r="CM36" t="s">
        <v>837</v>
      </c>
      <c r="CN36" t="s">
        <v>838</v>
      </c>
      <c r="CO36" t="s">
        <v>857</v>
      </c>
      <c r="CQ36" t="s">
        <v>903</v>
      </c>
      <c r="CR36" t="s">
        <v>420</v>
      </c>
      <c r="CS36" t="s">
        <v>511</v>
      </c>
      <c r="CT36" t="s">
        <v>797</v>
      </c>
      <c r="CU36" s="30" t="s">
        <v>420</v>
      </c>
      <c r="CV36" s="30" t="s">
        <v>511</v>
      </c>
      <c r="CW36" s="30" t="s">
        <v>797</v>
      </c>
      <c r="CX36" s="30" t="s">
        <v>351</v>
      </c>
    </row>
    <row r="37" spans="1:102" x14ac:dyDescent="0.3">
      <c r="A37" s="27">
        <v>1497</v>
      </c>
      <c r="B37" t="s">
        <v>904</v>
      </c>
      <c r="C37" s="37">
        <v>1999.038</v>
      </c>
      <c r="D37" s="38" t="s">
        <v>905</v>
      </c>
      <c r="E37" t="b">
        <v>1</v>
      </c>
      <c r="F37" t="b">
        <v>1</v>
      </c>
      <c r="G37" s="29"/>
      <c r="H37" s="29"/>
      <c r="I37" t="s">
        <v>906</v>
      </c>
      <c r="J37">
        <v>2452</v>
      </c>
      <c r="K37" t="s">
        <v>907</v>
      </c>
      <c r="L37" t="s">
        <v>907</v>
      </c>
      <c r="N37" s="30" t="s">
        <v>320</v>
      </c>
      <c r="O37" s="30" t="s">
        <v>907</v>
      </c>
      <c r="P37" s="31" t="s">
        <v>846</v>
      </c>
      <c r="Q37" t="s">
        <v>0</v>
      </c>
      <c r="S37" s="27"/>
      <c r="T37" t="s">
        <v>518</v>
      </c>
      <c r="U37" s="39" t="s">
        <v>847</v>
      </c>
      <c r="W37" t="s">
        <v>848</v>
      </c>
      <c r="X37" t="s">
        <v>359</v>
      </c>
      <c r="Y37" t="s">
        <v>1</v>
      </c>
      <c r="AF37" t="s">
        <v>907</v>
      </c>
      <c r="AG37" t="s">
        <v>907</v>
      </c>
      <c r="AI37" s="31"/>
      <c r="AK37" t="s">
        <v>1</v>
      </c>
      <c r="AL37">
        <v>1999.038</v>
      </c>
      <c r="AM37" t="s">
        <v>908</v>
      </c>
      <c r="AP37" t="s">
        <v>436</v>
      </c>
      <c r="AQ37" t="s">
        <v>436</v>
      </c>
      <c r="BB37" t="s">
        <v>526</v>
      </c>
      <c r="BC37" t="s">
        <v>336</v>
      </c>
      <c r="BD37" t="s">
        <v>431</v>
      </c>
      <c r="BE37" t="s">
        <v>394</v>
      </c>
      <c r="BH37" t="s">
        <v>333</v>
      </c>
      <c r="BN37" t="s">
        <v>906</v>
      </c>
      <c r="BO37" t="s">
        <v>850</v>
      </c>
      <c r="BP37" t="s">
        <v>906</v>
      </c>
      <c r="BQ37">
        <v>2452</v>
      </c>
      <c r="BT37" t="s">
        <v>851</v>
      </c>
      <c r="BV37" s="33">
        <v>36.853096999999998</v>
      </c>
      <c r="BW37" s="33">
        <v>28.260159000000002</v>
      </c>
      <c r="BX37" t="s">
        <v>909</v>
      </c>
      <c r="BY37" t="s">
        <v>18</v>
      </c>
      <c r="BZ37" t="s">
        <v>910</v>
      </c>
      <c r="CD37" t="s">
        <v>340</v>
      </c>
      <c r="CE37" t="s">
        <v>911</v>
      </c>
      <c r="CF37" t="s">
        <v>912</v>
      </c>
      <c r="CG37" t="s">
        <v>906</v>
      </c>
      <c r="CH37" t="s">
        <v>913</v>
      </c>
      <c r="CI37" t="s">
        <v>914</v>
      </c>
      <c r="CJ37" t="s">
        <v>536</v>
      </c>
      <c r="CK37" t="s">
        <v>537</v>
      </c>
      <c r="CM37" t="s">
        <v>837</v>
      </c>
      <c r="CN37" t="s">
        <v>838</v>
      </c>
      <c r="CO37" t="s">
        <v>857</v>
      </c>
      <c r="CQ37" t="s">
        <v>915</v>
      </c>
      <c r="CR37" t="s">
        <v>420</v>
      </c>
      <c r="CS37" t="s">
        <v>511</v>
      </c>
      <c r="CT37" t="s">
        <v>581</v>
      </c>
      <c r="CU37" s="30" t="s">
        <v>420</v>
      </c>
      <c r="CV37" s="30" t="s">
        <v>511</v>
      </c>
      <c r="CW37" s="30" t="s">
        <v>581</v>
      </c>
      <c r="CX37" s="30" t="s">
        <v>351</v>
      </c>
    </row>
    <row r="38" spans="1:102" x14ac:dyDescent="0.3">
      <c r="A38" s="27">
        <v>1498</v>
      </c>
      <c r="B38" t="s">
        <v>916</v>
      </c>
      <c r="C38" s="37">
        <v>2001.066</v>
      </c>
      <c r="D38" s="38" t="s">
        <v>917</v>
      </c>
      <c r="E38" t="b">
        <v>1</v>
      </c>
      <c r="F38" t="b">
        <v>1</v>
      </c>
      <c r="G38" s="29"/>
      <c r="H38" s="29"/>
      <c r="I38" t="s">
        <v>918</v>
      </c>
      <c r="J38">
        <v>4296</v>
      </c>
      <c r="K38" t="s">
        <v>919</v>
      </c>
      <c r="L38" t="s">
        <v>919</v>
      </c>
      <c r="N38" s="30" t="s">
        <v>320</v>
      </c>
      <c r="O38" s="30" t="s">
        <v>919</v>
      </c>
      <c r="P38" s="31" t="s">
        <v>846</v>
      </c>
      <c r="Q38" t="s">
        <v>0</v>
      </c>
      <c r="S38" s="27"/>
      <c r="T38" t="s">
        <v>518</v>
      </c>
      <c r="U38" s="39" t="s">
        <v>847</v>
      </c>
      <c r="W38" t="s">
        <v>848</v>
      </c>
      <c r="X38" t="s">
        <v>359</v>
      </c>
      <c r="Y38" t="s">
        <v>1</v>
      </c>
      <c r="AF38" t="s">
        <v>919</v>
      </c>
      <c r="AG38" t="s">
        <v>919</v>
      </c>
      <c r="AI38" s="31"/>
      <c r="AK38" t="s">
        <v>1</v>
      </c>
      <c r="AL38">
        <v>2001.066</v>
      </c>
      <c r="AM38" t="s">
        <v>920</v>
      </c>
      <c r="AP38" t="s">
        <v>436</v>
      </c>
      <c r="AQ38" t="s">
        <v>436</v>
      </c>
      <c r="BB38" t="s">
        <v>526</v>
      </c>
      <c r="BC38" t="s">
        <v>336</v>
      </c>
      <c r="BD38" t="s">
        <v>431</v>
      </c>
      <c r="BE38" t="s">
        <v>394</v>
      </c>
      <c r="BH38" t="s">
        <v>333</v>
      </c>
      <c r="BN38" t="s">
        <v>918</v>
      </c>
      <c r="BO38" t="s">
        <v>850</v>
      </c>
      <c r="BP38" t="s">
        <v>918</v>
      </c>
      <c r="BQ38">
        <v>4296</v>
      </c>
      <c r="BT38" t="s">
        <v>851</v>
      </c>
      <c r="BV38" s="33">
        <v>38.445287999999998</v>
      </c>
      <c r="BW38" s="33">
        <v>-6.9742100000000002</v>
      </c>
      <c r="BX38" t="s">
        <v>921</v>
      </c>
      <c r="BY38" t="s">
        <v>10</v>
      </c>
      <c r="BZ38" t="s">
        <v>922</v>
      </c>
      <c r="CD38" t="s">
        <v>340</v>
      </c>
      <c r="CE38" t="s">
        <v>923</v>
      </c>
      <c r="CF38" t="s">
        <v>924</v>
      </c>
      <c r="CG38" t="s">
        <v>918</v>
      </c>
      <c r="CH38" t="s">
        <v>925</v>
      </c>
      <c r="CI38" t="s">
        <v>926</v>
      </c>
      <c r="CJ38" t="s">
        <v>536</v>
      </c>
      <c r="CK38" t="s">
        <v>537</v>
      </c>
      <c r="CM38" t="s">
        <v>837</v>
      </c>
      <c r="CN38" t="s">
        <v>838</v>
      </c>
      <c r="CO38" t="s">
        <v>857</v>
      </c>
      <c r="CQ38" t="s">
        <v>927</v>
      </c>
      <c r="CR38" t="s">
        <v>420</v>
      </c>
      <c r="CS38" t="s">
        <v>511</v>
      </c>
      <c r="CT38" t="s">
        <v>581</v>
      </c>
      <c r="CU38" s="30" t="s">
        <v>420</v>
      </c>
      <c r="CV38" s="30" t="s">
        <v>511</v>
      </c>
      <c r="CW38" s="30" t="s">
        <v>581</v>
      </c>
      <c r="CX38" s="30" t="s">
        <v>351</v>
      </c>
    </row>
    <row r="39" spans="1:102" x14ac:dyDescent="0.3">
      <c r="A39" s="27">
        <v>1499</v>
      </c>
      <c r="B39" t="s">
        <v>928</v>
      </c>
      <c r="C39" s="37">
        <v>1998.039</v>
      </c>
      <c r="D39" s="38" t="s">
        <v>929</v>
      </c>
      <c r="E39" t="b">
        <v>0</v>
      </c>
      <c r="F39" t="b">
        <v>1</v>
      </c>
      <c r="G39" s="29"/>
      <c r="H39" s="29"/>
      <c r="I39" t="s">
        <v>930</v>
      </c>
      <c r="J39">
        <v>6221</v>
      </c>
      <c r="K39" t="s">
        <v>931</v>
      </c>
      <c r="L39" t="s">
        <v>931</v>
      </c>
      <c r="N39" s="30" t="s">
        <v>320</v>
      </c>
      <c r="O39" s="30" t="s">
        <v>931</v>
      </c>
      <c r="P39" s="31" t="s">
        <v>846</v>
      </c>
      <c r="Q39" t="s">
        <v>0</v>
      </c>
      <c r="S39" s="27"/>
      <c r="T39" t="s">
        <v>518</v>
      </c>
      <c r="U39" s="39" t="s">
        <v>847</v>
      </c>
      <c r="W39" t="s">
        <v>848</v>
      </c>
      <c r="X39" t="s">
        <v>359</v>
      </c>
      <c r="Y39" t="s">
        <v>1</v>
      </c>
      <c r="AF39" t="s">
        <v>931</v>
      </c>
      <c r="AG39" t="s">
        <v>931</v>
      </c>
      <c r="AI39" s="31"/>
      <c r="AK39" t="s">
        <v>1</v>
      </c>
      <c r="AL39">
        <v>1998.039</v>
      </c>
      <c r="AM39" t="s">
        <v>932</v>
      </c>
      <c r="AP39" t="s">
        <v>436</v>
      </c>
      <c r="AQ39" t="s">
        <v>436</v>
      </c>
      <c r="BB39" t="s">
        <v>526</v>
      </c>
      <c r="BC39" t="s">
        <v>336</v>
      </c>
      <c r="BD39" t="s">
        <v>431</v>
      </c>
      <c r="BE39" t="s">
        <v>394</v>
      </c>
      <c r="BH39" t="s">
        <v>333</v>
      </c>
      <c r="BN39" t="s">
        <v>930</v>
      </c>
      <c r="BO39" t="s">
        <v>850</v>
      </c>
      <c r="BP39" t="s">
        <v>930</v>
      </c>
      <c r="BQ39">
        <v>6221</v>
      </c>
      <c r="BT39" t="s">
        <v>851</v>
      </c>
      <c r="BV39" s="33"/>
      <c r="BW39" s="33"/>
      <c r="BY39" t="s">
        <v>17</v>
      </c>
      <c r="BZ39" t="s">
        <v>453</v>
      </c>
      <c r="CD39" t="s">
        <v>340</v>
      </c>
      <c r="CE39" t="s">
        <v>933</v>
      </c>
      <c r="CF39" t="s">
        <v>934</v>
      </c>
      <c r="CG39" t="s">
        <v>930</v>
      </c>
      <c r="CH39" t="s">
        <v>935</v>
      </c>
      <c r="CI39" t="s">
        <v>936</v>
      </c>
      <c r="CJ39" t="s">
        <v>536</v>
      </c>
      <c r="CK39" t="s">
        <v>537</v>
      </c>
      <c r="CM39" t="s">
        <v>837</v>
      </c>
      <c r="CN39" t="s">
        <v>838</v>
      </c>
      <c r="CO39" t="s">
        <v>857</v>
      </c>
      <c r="CQ39" t="s">
        <v>937</v>
      </c>
      <c r="CR39" t="s">
        <v>420</v>
      </c>
      <c r="CS39" t="s">
        <v>128</v>
      </c>
      <c r="CT39" t="s">
        <v>759</v>
      </c>
      <c r="CU39" s="30" t="s">
        <v>420</v>
      </c>
      <c r="CV39" s="30" t="s">
        <v>128</v>
      </c>
      <c r="CW39" s="30" t="s">
        <v>759</v>
      </c>
      <c r="CX39" s="30" t="s">
        <v>351</v>
      </c>
    </row>
    <row r="40" spans="1:102" x14ac:dyDescent="0.3">
      <c r="A40" s="27">
        <v>1500</v>
      </c>
      <c r="B40" t="s">
        <v>938</v>
      </c>
      <c r="C40" s="37">
        <v>1981.1690000000001</v>
      </c>
      <c r="D40" s="38" t="s">
        <v>939</v>
      </c>
      <c r="E40" t="b">
        <v>1</v>
      </c>
      <c r="F40" t="b">
        <v>1</v>
      </c>
      <c r="G40" s="29"/>
      <c r="H40" s="29"/>
      <c r="I40" t="s">
        <v>940</v>
      </c>
      <c r="J40">
        <v>7023</v>
      </c>
      <c r="K40" t="s">
        <v>941</v>
      </c>
      <c r="L40" t="s">
        <v>941</v>
      </c>
      <c r="N40" s="30" t="s">
        <v>320</v>
      </c>
      <c r="O40" s="30" t="s">
        <v>941</v>
      </c>
      <c r="P40" s="31" t="s">
        <v>846</v>
      </c>
      <c r="Q40" t="s">
        <v>0</v>
      </c>
      <c r="S40" s="27"/>
      <c r="T40" t="s">
        <v>518</v>
      </c>
      <c r="U40" s="39" t="s">
        <v>847</v>
      </c>
      <c r="W40" t="s">
        <v>848</v>
      </c>
      <c r="X40" t="s">
        <v>359</v>
      </c>
      <c r="Y40" t="s">
        <v>1</v>
      </c>
      <c r="AF40" t="s">
        <v>941</v>
      </c>
      <c r="AG40" t="s">
        <v>941</v>
      </c>
      <c r="AI40" s="31"/>
      <c r="AK40" t="s">
        <v>1</v>
      </c>
      <c r="AL40">
        <v>1981.1690000000001</v>
      </c>
      <c r="AM40" t="s">
        <v>17</v>
      </c>
      <c r="AP40" t="s">
        <v>436</v>
      </c>
      <c r="AQ40" t="s">
        <v>436</v>
      </c>
      <c r="BB40" t="s">
        <v>526</v>
      </c>
      <c r="BC40" t="s">
        <v>336</v>
      </c>
      <c r="BD40" t="s">
        <v>431</v>
      </c>
      <c r="BE40" t="s">
        <v>394</v>
      </c>
      <c r="BH40" t="s">
        <v>333</v>
      </c>
      <c r="BN40" t="s">
        <v>940</v>
      </c>
      <c r="BO40" t="s">
        <v>850</v>
      </c>
      <c r="BP40" t="s">
        <v>940</v>
      </c>
      <c r="BQ40">
        <v>7023</v>
      </c>
      <c r="BT40" t="s">
        <v>851</v>
      </c>
      <c r="BV40" s="33" t="s">
        <v>333</v>
      </c>
      <c r="BW40" s="33" t="s">
        <v>333</v>
      </c>
      <c r="BX40" t="s">
        <v>873</v>
      </c>
      <c r="BY40" t="s">
        <v>17</v>
      </c>
      <c r="CD40" t="s">
        <v>340</v>
      </c>
      <c r="CE40" t="s">
        <v>942</v>
      </c>
      <c r="CF40" t="s">
        <v>943</v>
      </c>
      <c r="CG40" t="s">
        <v>940</v>
      </c>
      <c r="CH40" t="s">
        <v>944</v>
      </c>
      <c r="CI40" t="s">
        <v>945</v>
      </c>
      <c r="CJ40" t="s">
        <v>536</v>
      </c>
      <c r="CK40" t="s">
        <v>537</v>
      </c>
      <c r="CM40" t="s">
        <v>837</v>
      </c>
      <c r="CN40" t="s">
        <v>838</v>
      </c>
      <c r="CO40" t="s">
        <v>857</v>
      </c>
      <c r="CQ40" t="s">
        <v>946</v>
      </c>
      <c r="CR40" t="s">
        <v>420</v>
      </c>
      <c r="CS40" t="s">
        <v>128</v>
      </c>
      <c r="CT40" t="s">
        <v>759</v>
      </c>
      <c r="CU40" s="30" t="s">
        <v>420</v>
      </c>
      <c r="CV40" s="30" t="s">
        <v>128</v>
      </c>
      <c r="CW40" s="30" t="s">
        <v>759</v>
      </c>
      <c r="CX40" s="30" t="s">
        <v>351</v>
      </c>
    </row>
    <row r="41" spans="1:102" x14ac:dyDescent="0.3">
      <c r="A41" s="27">
        <v>1501</v>
      </c>
      <c r="B41" t="s">
        <v>947</v>
      </c>
      <c r="C41" s="37">
        <v>1977.2239999999999</v>
      </c>
      <c r="D41" s="38" t="s">
        <v>948</v>
      </c>
      <c r="E41" t="b">
        <v>1</v>
      </c>
      <c r="F41" t="b">
        <v>1</v>
      </c>
      <c r="G41" s="29"/>
      <c r="H41" s="29"/>
      <c r="I41" t="s">
        <v>949</v>
      </c>
      <c r="J41">
        <v>6379</v>
      </c>
      <c r="K41" t="s">
        <v>950</v>
      </c>
      <c r="L41" t="s">
        <v>950</v>
      </c>
      <c r="N41" s="30" t="s">
        <v>320</v>
      </c>
      <c r="O41" s="30" t="s">
        <v>950</v>
      </c>
      <c r="P41" s="31" t="s">
        <v>846</v>
      </c>
      <c r="Q41" t="s">
        <v>0</v>
      </c>
      <c r="S41" s="27"/>
      <c r="T41" t="s">
        <v>518</v>
      </c>
      <c r="U41" s="39" t="s">
        <v>847</v>
      </c>
      <c r="W41" t="s">
        <v>848</v>
      </c>
      <c r="X41" t="s">
        <v>359</v>
      </c>
      <c r="Y41" t="s">
        <v>1</v>
      </c>
      <c r="AF41" t="s">
        <v>950</v>
      </c>
      <c r="AG41" t="s">
        <v>950</v>
      </c>
      <c r="AI41" s="31"/>
      <c r="AK41" t="s">
        <v>1</v>
      </c>
      <c r="AL41">
        <v>1977.2239999999999</v>
      </c>
      <c r="AM41" t="s">
        <v>951</v>
      </c>
      <c r="AP41" t="s">
        <v>436</v>
      </c>
      <c r="AQ41" t="s">
        <v>436</v>
      </c>
      <c r="BB41" t="s">
        <v>526</v>
      </c>
      <c r="BC41" t="s">
        <v>336</v>
      </c>
      <c r="BD41" t="s">
        <v>431</v>
      </c>
      <c r="BE41" t="s">
        <v>394</v>
      </c>
      <c r="BH41" t="s">
        <v>333</v>
      </c>
      <c r="BN41" t="s">
        <v>949</v>
      </c>
      <c r="BO41" t="s">
        <v>850</v>
      </c>
      <c r="BP41" t="s">
        <v>949</v>
      </c>
      <c r="BQ41">
        <v>6379</v>
      </c>
      <c r="BT41" t="s">
        <v>851</v>
      </c>
      <c r="BV41" s="33"/>
      <c r="BW41" s="33"/>
      <c r="BY41" t="s">
        <v>7</v>
      </c>
      <c r="BZ41" t="s">
        <v>952</v>
      </c>
      <c r="CD41" t="s">
        <v>340</v>
      </c>
      <c r="CE41" t="s">
        <v>953</v>
      </c>
      <c r="CF41" t="s">
        <v>954</v>
      </c>
      <c r="CG41" t="s">
        <v>949</v>
      </c>
      <c r="CH41" t="s">
        <v>955</v>
      </c>
      <c r="CI41" t="s">
        <v>956</v>
      </c>
      <c r="CJ41" t="s">
        <v>536</v>
      </c>
      <c r="CK41" t="s">
        <v>537</v>
      </c>
      <c r="CM41" t="s">
        <v>837</v>
      </c>
      <c r="CN41" t="s">
        <v>838</v>
      </c>
      <c r="CO41" t="s">
        <v>857</v>
      </c>
      <c r="CQ41" t="s">
        <v>957</v>
      </c>
      <c r="CR41" t="s">
        <v>420</v>
      </c>
      <c r="CS41" t="s">
        <v>128</v>
      </c>
      <c r="CT41" t="s">
        <v>421</v>
      </c>
      <c r="CU41" s="30" t="s">
        <v>420</v>
      </c>
      <c r="CV41" s="30" t="s">
        <v>128</v>
      </c>
      <c r="CW41" s="30" t="s">
        <v>421</v>
      </c>
      <c r="CX41" s="30" t="s">
        <v>351</v>
      </c>
    </row>
    <row r="42" spans="1:102" x14ac:dyDescent="0.3">
      <c r="A42" s="27">
        <v>1502</v>
      </c>
      <c r="B42" t="s">
        <v>958</v>
      </c>
      <c r="C42" s="37">
        <v>1977.4480000000001</v>
      </c>
      <c r="D42" s="38" t="s">
        <v>959</v>
      </c>
      <c r="E42" t="b">
        <v>1</v>
      </c>
      <c r="F42" t="b">
        <v>1</v>
      </c>
      <c r="G42" s="29"/>
      <c r="H42" s="29"/>
      <c r="I42" t="s">
        <v>960</v>
      </c>
      <c r="J42">
        <v>4151</v>
      </c>
      <c r="K42" t="s">
        <v>961</v>
      </c>
      <c r="L42" t="s">
        <v>961</v>
      </c>
      <c r="N42" s="30" t="s">
        <v>320</v>
      </c>
      <c r="O42" s="30" t="s">
        <v>961</v>
      </c>
      <c r="P42" s="31" t="s">
        <v>846</v>
      </c>
      <c r="Q42" t="s">
        <v>0</v>
      </c>
      <c r="S42" s="27"/>
      <c r="T42" t="s">
        <v>518</v>
      </c>
      <c r="U42" s="39" t="s">
        <v>847</v>
      </c>
      <c r="W42" t="s">
        <v>848</v>
      </c>
      <c r="X42" t="s">
        <v>359</v>
      </c>
      <c r="Y42" t="s">
        <v>1</v>
      </c>
      <c r="AF42" t="s">
        <v>961</v>
      </c>
      <c r="AG42" t="s">
        <v>961</v>
      </c>
      <c r="AI42" s="31"/>
      <c r="AK42" t="s">
        <v>1</v>
      </c>
      <c r="AL42">
        <v>1977.4480000000001</v>
      </c>
      <c r="AM42" t="s">
        <v>962</v>
      </c>
      <c r="AP42" t="s">
        <v>436</v>
      </c>
      <c r="AQ42" t="s">
        <v>436</v>
      </c>
      <c r="BB42" t="s">
        <v>526</v>
      </c>
      <c r="BC42" t="s">
        <v>336</v>
      </c>
      <c r="BD42" t="s">
        <v>431</v>
      </c>
      <c r="BE42" t="s">
        <v>394</v>
      </c>
      <c r="BH42" t="s">
        <v>333</v>
      </c>
      <c r="BN42" t="s">
        <v>960</v>
      </c>
      <c r="BO42" t="s">
        <v>850</v>
      </c>
      <c r="BP42" t="s">
        <v>960</v>
      </c>
      <c r="BQ42">
        <v>4151</v>
      </c>
      <c r="BT42" t="s">
        <v>851</v>
      </c>
      <c r="BV42" s="33">
        <v>36.649000000000001</v>
      </c>
      <c r="BW42" s="33">
        <v>51.493713</v>
      </c>
      <c r="BX42" t="s">
        <v>963</v>
      </c>
      <c r="BY42" t="s">
        <v>19</v>
      </c>
      <c r="BZ42" t="s">
        <v>964</v>
      </c>
      <c r="CD42" t="s">
        <v>340</v>
      </c>
      <c r="CE42" t="s">
        <v>965</v>
      </c>
      <c r="CF42" t="s">
        <v>966</v>
      </c>
      <c r="CG42" t="s">
        <v>960</v>
      </c>
      <c r="CH42" t="s">
        <v>967</v>
      </c>
      <c r="CI42" t="s">
        <v>968</v>
      </c>
      <c r="CJ42" t="s">
        <v>536</v>
      </c>
      <c r="CK42" t="s">
        <v>537</v>
      </c>
      <c r="CM42" t="s">
        <v>837</v>
      </c>
      <c r="CN42" t="s">
        <v>838</v>
      </c>
      <c r="CO42" t="s">
        <v>857</v>
      </c>
      <c r="CQ42" t="s">
        <v>969</v>
      </c>
      <c r="CR42" t="s">
        <v>420</v>
      </c>
      <c r="CS42" t="s">
        <v>128</v>
      </c>
      <c r="CT42" t="s">
        <v>421</v>
      </c>
      <c r="CU42" s="30" t="s">
        <v>420</v>
      </c>
      <c r="CV42" s="30" t="s">
        <v>128</v>
      </c>
      <c r="CW42" s="30" t="s">
        <v>421</v>
      </c>
      <c r="CX42" s="30" t="s">
        <v>351</v>
      </c>
    </row>
    <row r="43" spans="1:102" x14ac:dyDescent="0.3">
      <c r="A43" s="27">
        <v>1503</v>
      </c>
      <c r="B43" t="s">
        <v>970</v>
      </c>
      <c r="C43" s="37">
        <v>1994.117</v>
      </c>
      <c r="D43" s="38" t="s">
        <v>971</v>
      </c>
      <c r="E43" t="b">
        <v>0</v>
      </c>
      <c r="F43" t="b">
        <v>1</v>
      </c>
      <c r="G43" s="29"/>
      <c r="H43" s="29"/>
      <c r="I43" t="s">
        <v>972</v>
      </c>
      <c r="J43">
        <v>5576</v>
      </c>
      <c r="K43" t="s">
        <v>516</v>
      </c>
      <c r="L43" t="s">
        <v>516</v>
      </c>
      <c r="N43" s="30" t="s">
        <v>320</v>
      </c>
      <c r="O43" s="30" t="s">
        <v>516</v>
      </c>
      <c r="P43" s="31" t="s">
        <v>846</v>
      </c>
      <c r="Q43" t="s">
        <v>0</v>
      </c>
      <c r="S43" s="27"/>
      <c r="T43" t="s">
        <v>518</v>
      </c>
      <c r="U43" s="39" t="s">
        <v>847</v>
      </c>
      <c r="W43" t="s">
        <v>848</v>
      </c>
      <c r="X43" t="s">
        <v>359</v>
      </c>
      <c r="Y43" t="s">
        <v>1</v>
      </c>
      <c r="AF43" t="s">
        <v>516</v>
      </c>
      <c r="AG43" t="s">
        <v>516</v>
      </c>
      <c r="AI43" s="31"/>
      <c r="AK43" t="s">
        <v>1</v>
      </c>
      <c r="AL43">
        <v>1994.117</v>
      </c>
      <c r="AM43" t="s">
        <v>973</v>
      </c>
      <c r="AP43" t="s">
        <v>436</v>
      </c>
      <c r="AQ43" t="s">
        <v>436</v>
      </c>
      <c r="BB43" t="s">
        <v>526</v>
      </c>
      <c r="BC43" t="s">
        <v>336</v>
      </c>
      <c r="BD43" t="s">
        <v>431</v>
      </c>
      <c r="BE43" t="s">
        <v>394</v>
      </c>
      <c r="BH43" t="s">
        <v>333</v>
      </c>
      <c r="BN43" t="s">
        <v>972</v>
      </c>
      <c r="BO43" t="s">
        <v>850</v>
      </c>
      <c r="BP43" t="s">
        <v>972</v>
      </c>
      <c r="BQ43">
        <v>5576</v>
      </c>
      <c r="BT43" t="s">
        <v>851</v>
      </c>
      <c r="BV43" s="33">
        <v>37.091538</v>
      </c>
      <c r="BW43" s="33">
        <v>-8.2480239999999991</v>
      </c>
      <c r="BX43" t="s">
        <v>974</v>
      </c>
      <c r="BY43" t="s">
        <v>20</v>
      </c>
      <c r="BZ43" t="s">
        <v>21</v>
      </c>
      <c r="CD43" t="s">
        <v>340</v>
      </c>
      <c r="CE43" t="s">
        <v>975</v>
      </c>
      <c r="CF43" t="s">
        <v>976</v>
      </c>
      <c r="CG43" t="s">
        <v>972</v>
      </c>
      <c r="CH43" t="s">
        <v>977</v>
      </c>
      <c r="CI43" t="s">
        <v>978</v>
      </c>
      <c r="CJ43" t="s">
        <v>536</v>
      </c>
      <c r="CK43" t="s">
        <v>537</v>
      </c>
      <c r="CM43" t="s">
        <v>837</v>
      </c>
      <c r="CN43" t="s">
        <v>838</v>
      </c>
      <c r="CO43" t="s">
        <v>857</v>
      </c>
      <c r="CQ43" t="s">
        <v>979</v>
      </c>
      <c r="CR43" t="s">
        <v>420</v>
      </c>
      <c r="CS43" t="s">
        <v>128</v>
      </c>
      <c r="CT43" t="s">
        <v>421</v>
      </c>
      <c r="CU43" s="30" t="s">
        <v>420</v>
      </c>
      <c r="CV43" s="30" t="s">
        <v>128</v>
      </c>
      <c r="CW43" s="30" t="s">
        <v>421</v>
      </c>
      <c r="CX43" s="30" t="s">
        <v>351</v>
      </c>
    </row>
    <row r="44" spans="1:102" x14ac:dyDescent="0.3">
      <c r="A44" s="27">
        <v>1504</v>
      </c>
      <c r="B44" t="s">
        <v>980</v>
      </c>
      <c r="C44" s="37">
        <v>1977.5409999999999</v>
      </c>
      <c r="D44" s="38" t="s">
        <v>981</v>
      </c>
      <c r="E44" t="b">
        <v>0</v>
      </c>
      <c r="F44" t="b">
        <v>1</v>
      </c>
      <c r="G44" s="29"/>
      <c r="H44" s="29"/>
      <c r="I44" t="s">
        <v>982</v>
      </c>
      <c r="J44">
        <v>5577</v>
      </c>
      <c r="K44" t="s">
        <v>983</v>
      </c>
      <c r="L44" t="s">
        <v>984</v>
      </c>
      <c r="N44" s="30" t="s">
        <v>985</v>
      </c>
      <c r="O44" s="30" t="s">
        <v>984</v>
      </c>
      <c r="P44" s="31" t="s">
        <v>846</v>
      </c>
      <c r="Q44" t="s">
        <v>0</v>
      </c>
      <c r="S44" s="27"/>
      <c r="T44" t="s">
        <v>518</v>
      </c>
      <c r="U44" s="39" t="s">
        <v>847</v>
      </c>
      <c r="W44" t="s">
        <v>848</v>
      </c>
      <c r="X44" t="s">
        <v>359</v>
      </c>
      <c r="Y44" t="s">
        <v>1</v>
      </c>
      <c r="AF44" t="s">
        <v>983</v>
      </c>
      <c r="AG44" t="s">
        <v>983</v>
      </c>
      <c r="AI44" s="31"/>
      <c r="AK44" t="s">
        <v>1</v>
      </c>
      <c r="AL44">
        <v>1977.5409999999999</v>
      </c>
      <c r="AM44" t="s">
        <v>333</v>
      </c>
      <c r="AN44" t="s">
        <v>365</v>
      </c>
      <c r="AP44" t="s">
        <v>436</v>
      </c>
      <c r="AQ44" t="s">
        <v>436</v>
      </c>
      <c r="BB44" t="s">
        <v>526</v>
      </c>
      <c r="BC44" t="s">
        <v>336</v>
      </c>
      <c r="BD44" t="s">
        <v>431</v>
      </c>
      <c r="BE44" t="s">
        <v>394</v>
      </c>
      <c r="BH44" t="s">
        <v>333</v>
      </c>
      <c r="BN44" t="s">
        <v>982</v>
      </c>
      <c r="BO44" t="s">
        <v>850</v>
      </c>
      <c r="BP44" t="s">
        <v>982</v>
      </c>
      <c r="BQ44">
        <v>5577</v>
      </c>
      <c r="BT44" t="s">
        <v>851</v>
      </c>
      <c r="BV44" s="33" t="s">
        <v>333</v>
      </c>
      <c r="BW44" s="33" t="s">
        <v>333</v>
      </c>
      <c r="BX44" t="s">
        <v>986</v>
      </c>
      <c r="BY44" t="s">
        <v>333</v>
      </c>
      <c r="BZ44" t="s">
        <v>333</v>
      </c>
      <c r="CD44" t="s">
        <v>340</v>
      </c>
      <c r="CE44" t="s">
        <v>987</v>
      </c>
      <c r="CF44" t="s">
        <v>988</v>
      </c>
      <c r="CG44" t="s">
        <v>982</v>
      </c>
      <c r="CH44" t="s">
        <v>989</v>
      </c>
      <c r="CI44" t="s">
        <v>990</v>
      </c>
      <c r="CJ44" t="s">
        <v>536</v>
      </c>
      <c r="CK44" t="s">
        <v>537</v>
      </c>
      <c r="CM44" t="s">
        <v>837</v>
      </c>
      <c r="CN44" t="s">
        <v>838</v>
      </c>
      <c r="CO44" t="s">
        <v>857</v>
      </c>
      <c r="CQ44" t="s">
        <v>991</v>
      </c>
      <c r="CR44" t="s">
        <v>420</v>
      </c>
      <c r="CS44" t="s">
        <v>128</v>
      </c>
      <c r="CT44" t="s">
        <v>421</v>
      </c>
      <c r="CU44" s="30" t="s">
        <v>420</v>
      </c>
      <c r="CV44" s="30" t="s">
        <v>128</v>
      </c>
      <c r="CW44" s="30" t="s">
        <v>421</v>
      </c>
      <c r="CX44" s="30" t="s">
        <v>351</v>
      </c>
    </row>
    <row r="45" spans="1:102" x14ac:dyDescent="0.3">
      <c r="A45" s="27">
        <v>1506</v>
      </c>
      <c r="B45" t="s">
        <v>992</v>
      </c>
      <c r="C45" s="37">
        <v>2000.0440000000001</v>
      </c>
      <c r="D45" s="38" t="s">
        <v>993</v>
      </c>
      <c r="E45" t="b">
        <v>1</v>
      </c>
      <c r="F45" t="b">
        <v>1</v>
      </c>
      <c r="G45" s="29"/>
      <c r="H45" s="29"/>
      <c r="I45" t="s">
        <v>994</v>
      </c>
      <c r="J45">
        <v>2752</v>
      </c>
      <c r="K45" t="s">
        <v>995</v>
      </c>
      <c r="L45" t="s">
        <v>995</v>
      </c>
      <c r="N45" s="30" t="s">
        <v>320</v>
      </c>
      <c r="O45" s="30" t="s">
        <v>995</v>
      </c>
      <c r="P45" s="31" t="s">
        <v>846</v>
      </c>
      <c r="Q45" t="s">
        <v>0</v>
      </c>
      <c r="S45" s="27"/>
      <c r="T45" t="s">
        <v>518</v>
      </c>
      <c r="U45" s="39" t="s">
        <v>847</v>
      </c>
      <c r="W45" t="s">
        <v>848</v>
      </c>
      <c r="X45" t="s">
        <v>359</v>
      </c>
      <c r="Y45" t="s">
        <v>1</v>
      </c>
      <c r="AF45" t="s">
        <v>995</v>
      </c>
      <c r="AG45" t="s">
        <v>995</v>
      </c>
      <c r="AI45" s="31"/>
      <c r="AK45" t="s">
        <v>1</v>
      </c>
      <c r="AL45">
        <v>2000.0440000000001</v>
      </c>
      <c r="AM45" t="s">
        <v>996</v>
      </c>
      <c r="AP45" t="s">
        <v>436</v>
      </c>
      <c r="AQ45" t="s">
        <v>436</v>
      </c>
      <c r="BB45" t="s">
        <v>526</v>
      </c>
      <c r="BC45" t="s">
        <v>336</v>
      </c>
      <c r="BD45" t="s">
        <v>431</v>
      </c>
      <c r="BE45" t="s">
        <v>394</v>
      </c>
      <c r="BH45" t="s">
        <v>333</v>
      </c>
      <c r="BI45" t="s">
        <v>997</v>
      </c>
      <c r="BN45" t="s">
        <v>994</v>
      </c>
      <c r="BO45" t="s">
        <v>850</v>
      </c>
      <c r="BP45" t="s">
        <v>994</v>
      </c>
      <c r="BQ45">
        <v>2752</v>
      </c>
      <c r="BT45" t="s">
        <v>851</v>
      </c>
      <c r="BV45" s="33">
        <v>39.261006999999999</v>
      </c>
      <c r="BW45" s="33">
        <v>-8.0090330000000005</v>
      </c>
      <c r="BX45" t="s">
        <v>998</v>
      </c>
      <c r="BY45" t="s">
        <v>20</v>
      </c>
      <c r="BZ45" t="s">
        <v>333</v>
      </c>
      <c r="CD45" t="s">
        <v>340</v>
      </c>
      <c r="CE45" t="s">
        <v>999</v>
      </c>
      <c r="CF45" t="s">
        <v>1000</v>
      </c>
      <c r="CG45" t="s">
        <v>994</v>
      </c>
      <c r="CH45" t="s">
        <v>1001</v>
      </c>
      <c r="CI45" t="s">
        <v>1002</v>
      </c>
      <c r="CJ45" t="s">
        <v>536</v>
      </c>
      <c r="CK45" t="s">
        <v>537</v>
      </c>
      <c r="CM45" t="s">
        <v>837</v>
      </c>
      <c r="CN45" t="s">
        <v>838</v>
      </c>
      <c r="CO45" t="s">
        <v>857</v>
      </c>
      <c r="CQ45" t="s">
        <v>1003</v>
      </c>
      <c r="CR45" t="s">
        <v>348</v>
      </c>
      <c r="CS45" t="s">
        <v>143</v>
      </c>
      <c r="CT45" t="s">
        <v>382</v>
      </c>
      <c r="CU45" s="30" t="s">
        <v>348</v>
      </c>
      <c r="CV45" s="30" t="s">
        <v>143</v>
      </c>
      <c r="CW45" s="30" t="s">
        <v>382</v>
      </c>
      <c r="CX45" s="30" t="s">
        <v>351</v>
      </c>
    </row>
    <row r="46" spans="1:102" x14ac:dyDescent="0.3">
      <c r="A46" s="27">
        <v>1507</v>
      </c>
      <c r="B46" t="s">
        <v>1004</v>
      </c>
      <c r="C46" s="37">
        <v>2003.0809999999999</v>
      </c>
      <c r="D46" s="38" t="s">
        <v>1005</v>
      </c>
      <c r="E46" t="b">
        <v>0</v>
      </c>
      <c r="F46" t="b">
        <v>1</v>
      </c>
      <c r="G46" s="29"/>
      <c r="H46" s="29"/>
      <c r="I46" t="s">
        <v>1006</v>
      </c>
      <c r="J46">
        <v>2671</v>
      </c>
      <c r="K46" t="s">
        <v>1007</v>
      </c>
      <c r="L46" t="s">
        <v>1007</v>
      </c>
      <c r="N46" s="30" t="s">
        <v>320</v>
      </c>
      <c r="O46" s="30" t="s">
        <v>1007</v>
      </c>
      <c r="P46" s="31" t="s">
        <v>846</v>
      </c>
      <c r="Q46" t="s">
        <v>0</v>
      </c>
      <c r="S46" s="27"/>
      <c r="T46" t="s">
        <v>518</v>
      </c>
      <c r="U46" s="39" t="s">
        <v>847</v>
      </c>
      <c r="W46" t="s">
        <v>848</v>
      </c>
      <c r="X46" t="s">
        <v>359</v>
      </c>
      <c r="Y46" t="s">
        <v>1</v>
      </c>
      <c r="AF46" t="s">
        <v>1008</v>
      </c>
      <c r="AG46" t="s">
        <v>1008</v>
      </c>
      <c r="AI46" s="31"/>
      <c r="AK46" t="s">
        <v>1</v>
      </c>
      <c r="AL46">
        <v>2003.0809999999999</v>
      </c>
      <c r="AM46" t="s">
        <v>1009</v>
      </c>
      <c r="AP46" t="s">
        <v>436</v>
      </c>
      <c r="AQ46" t="s">
        <v>436</v>
      </c>
      <c r="BB46" t="s">
        <v>526</v>
      </c>
      <c r="BC46" t="s">
        <v>336</v>
      </c>
      <c r="BD46" t="s">
        <v>431</v>
      </c>
      <c r="BE46" t="s">
        <v>394</v>
      </c>
      <c r="BH46" t="s">
        <v>333</v>
      </c>
      <c r="BN46" t="s">
        <v>1006</v>
      </c>
      <c r="BO46" t="s">
        <v>850</v>
      </c>
      <c r="BP46" t="s">
        <v>1006</v>
      </c>
      <c r="BQ46">
        <v>2671</v>
      </c>
      <c r="BT46" t="s">
        <v>851</v>
      </c>
      <c r="BV46" s="33">
        <v>41.597586999999997</v>
      </c>
      <c r="BW46" s="33">
        <v>41.942500000000003</v>
      </c>
      <c r="BX46" t="s">
        <v>1010</v>
      </c>
      <c r="BY46" t="s">
        <v>5</v>
      </c>
      <c r="BZ46" t="s">
        <v>1011</v>
      </c>
      <c r="CD46" t="s">
        <v>340</v>
      </c>
      <c r="CE46" t="s">
        <v>1012</v>
      </c>
      <c r="CF46" t="s">
        <v>1013</v>
      </c>
      <c r="CG46" t="s">
        <v>1006</v>
      </c>
      <c r="CH46" t="s">
        <v>1014</v>
      </c>
      <c r="CI46" t="s">
        <v>1015</v>
      </c>
      <c r="CJ46" t="s">
        <v>536</v>
      </c>
      <c r="CK46" t="s">
        <v>537</v>
      </c>
      <c r="CM46" t="s">
        <v>837</v>
      </c>
      <c r="CN46" t="s">
        <v>838</v>
      </c>
      <c r="CO46" t="s">
        <v>857</v>
      </c>
      <c r="CQ46" t="s">
        <v>1016</v>
      </c>
      <c r="CR46" t="s">
        <v>348</v>
      </c>
      <c r="CS46" t="s">
        <v>1017</v>
      </c>
      <c r="CU46" s="30" t="s">
        <v>348</v>
      </c>
      <c r="CV46" s="30" t="s">
        <v>1017</v>
      </c>
      <c r="CW46" s="30"/>
      <c r="CX46" s="30" t="s">
        <v>460</v>
      </c>
    </row>
    <row r="47" spans="1:102" x14ac:dyDescent="0.3">
      <c r="A47" s="27">
        <v>1508</v>
      </c>
      <c r="B47" t="s">
        <v>1018</v>
      </c>
      <c r="C47" s="37">
        <v>2002.078</v>
      </c>
      <c r="D47" s="38" t="s">
        <v>1019</v>
      </c>
      <c r="E47" t="b">
        <v>1</v>
      </c>
      <c r="F47" t="b">
        <v>1</v>
      </c>
      <c r="G47" s="29"/>
      <c r="H47" s="29"/>
      <c r="I47" t="s">
        <v>1020</v>
      </c>
      <c r="J47">
        <v>2030</v>
      </c>
      <c r="K47" t="s">
        <v>1021</v>
      </c>
      <c r="L47" t="s">
        <v>1021</v>
      </c>
      <c r="N47" s="30" t="s">
        <v>320</v>
      </c>
      <c r="O47" s="30" t="s">
        <v>1021</v>
      </c>
      <c r="P47" s="31" t="s">
        <v>846</v>
      </c>
      <c r="Q47" t="s">
        <v>0</v>
      </c>
      <c r="S47" s="27"/>
      <c r="T47" t="s">
        <v>518</v>
      </c>
      <c r="U47" s="39" t="s">
        <v>847</v>
      </c>
      <c r="W47" t="s">
        <v>848</v>
      </c>
      <c r="X47" t="s">
        <v>359</v>
      </c>
      <c r="Y47" t="s">
        <v>1</v>
      </c>
      <c r="AF47" t="s">
        <v>1021</v>
      </c>
      <c r="AG47" t="s">
        <v>1021</v>
      </c>
      <c r="AI47" s="31"/>
      <c r="AK47" t="s">
        <v>1</v>
      </c>
      <c r="AL47">
        <v>2002.078</v>
      </c>
      <c r="AM47" t="s">
        <v>1022</v>
      </c>
      <c r="AP47" t="s">
        <v>436</v>
      </c>
      <c r="AQ47" t="s">
        <v>436</v>
      </c>
      <c r="BB47" t="s">
        <v>526</v>
      </c>
      <c r="BC47" t="s">
        <v>336</v>
      </c>
      <c r="BD47" t="s">
        <v>431</v>
      </c>
      <c r="BE47" t="s">
        <v>394</v>
      </c>
      <c r="BH47" t="s">
        <v>333</v>
      </c>
      <c r="BN47" t="s">
        <v>1020</v>
      </c>
      <c r="BO47" t="s">
        <v>850</v>
      </c>
      <c r="BP47" t="s">
        <v>1020</v>
      </c>
      <c r="BQ47">
        <v>2030</v>
      </c>
      <c r="BT47" t="s">
        <v>851</v>
      </c>
      <c r="BV47" s="33">
        <v>37.747436</v>
      </c>
      <c r="BW47" s="33">
        <v>30.826526000000001</v>
      </c>
      <c r="BX47" t="s">
        <v>1023</v>
      </c>
      <c r="BY47" t="s">
        <v>18</v>
      </c>
      <c r="BZ47" t="s">
        <v>1024</v>
      </c>
      <c r="CD47" t="s">
        <v>340</v>
      </c>
      <c r="CE47" t="s">
        <v>1025</v>
      </c>
      <c r="CF47" t="s">
        <v>1026</v>
      </c>
      <c r="CG47" t="s">
        <v>1020</v>
      </c>
      <c r="CH47" t="s">
        <v>1027</v>
      </c>
      <c r="CI47" t="s">
        <v>1028</v>
      </c>
      <c r="CJ47" t="s">
        <v>536</v>
      </c>
      <c r="CK47" t="s">
        <v>537</v>
      </c>
      <c r="CM47" t="s">
        <v>837</v>
      </c>
      <c r="CN47" t="s">
        <v>838</v>
      </c>
      <c r="CO47" t="s">
        <v>857</v>
      </c>
      <c r="CQ47" t="s">
        <v>1029</v>
      </c>
      <c r="CR47" t="s">
        <v>348</v>
      </c>
      <c r="CS47" t="s">
        <v>143</v>
      </c>
      <c r="CT47" t="s">
        <v>382</v>
      </c>
      <c r="CU47" s="30" t="s">
        <v>348</v>
      </c>
      <c r="CV47" s="30" t="s">
        <v>143</v>
      </c>
      <c r="CW47" s="30" t="s">
        <v>382</v>
      </c>
      <c r="CX47" s="30" t="s">
        <v>351</v>
      </c>
    </row>
    <row r="48" spans="1:102" x14ac:dyDescent="0.3">
      <c r="A48" s="27">
        <v>1509</v>
      </c>
      <c r="B48" t="s">
        <v>1030</v>
      </c>
      <c r="C48" s="37">
        <v>2006.028</v>
      </c>
      <c r="D48" s="38" t="s">
        <v>1031</v>
      </c>
      <c r="E48" t="b">
        <v>1</v>
      </c>
      <c r="F48" t="b">
        <v>1</v>
      </c>
      <c r="G48" s="29"/>
      <c r="H48" s="29"/>
      <c r="I48" t="s">
        <v>1032</v>
      </c>
      <c r="J48">
        <v>3694</v>
      </c>
      <c r="K48" t="s">
        <v>1033</v>
      </c>
      <c r="L48" t="s">
        <v>1033</v>
      </c>
      <c r="N48" s="30" t="s">
        <v>320</v>
      </c>
      <c r="O48" s="30" t="s">
        <v>1033</v>
      </c>
      <c r="P48" s="31" t="s">
        <v>846</v>
      </c>
      <c r="Q48" t="s">
        <v>0</v>
      </c>
      <c r="S48" s="27"/>
      <c r="T48" t="s">
        <v>518</v>
      </c>
      <c r="U48" s="39" t="s">
        <v>847</v>
      </c>
      <c r="W48" t="s">
        <v>848</v>
      </c>
      <c r="X48" t="s">
        <v>359</v>
      </c>
      <c r="Y48" t="s">
        <v>1</v>
      </c>
      <c r="AF48" t="s">
        <v>1033</v>
      </c>
      <c r="AG48" t="s">
        <v>1033</v>
      </c>
      <c r="AI48" s="31"/>
      <c r="AK48" t="s">
        <v>1</v>
      </c>
      <c r="AL48">
        <v>2006.028</v>
      </c>
      <c r="AM48" t="s">
        <v>22</v>
      </c>
      <c r="AP48" t="s">
        <v>436</v>
      </c>
      <c r="AQ48" t="s">
        <v>436</v>
      </c>
      <c r="BB48" t="s">
        <v>526</v>
      </c>
      <c r="BC48" t="s">
        <v>336</v>
      </c>
      <c r="BD48" t="s">
        <v>431</v>
      </c>
      <c r="BE48" t="s">
        <v>394</v>
      </c>
      <c r="BH48" t="s">
        <v>333</v>
      </c>
      <c r="BN48" t="s">
        <v>1032</v>
      </c>
      <c r="BO48" t="s">
        <v>850</v>
      </c>
      <c r="BP48" t="s">
        <v>1032</v>
      </c>
      <c r="BQ48">
        <v>3694</v>
      </c>
      <c r="BT48" t="s">
        <v>851</v>
      </c>
      <c r="BV48" s="33" t="s">
        <v>333</v>
      </c>
      <c r="BW48" s="33" t="s">
        <v>333</v>
      </c>
      <c r="BX48" t="s">
        <v>1034</v>
      </c>
      <c r="BY48" t="s">
        <v>22</v>
      </c>
      <c r="CD48" t="s">
        <v>340</v>
      </c>
      <c r="CE48" t="s">
        <v>1035</v>
      </c>
      <c r="CF48" t="s">
        <v>1036</v>
      </c>
      <c r="CG48" t="s">
        <v>1032</v>
      </c>
      <c r="CH48" t="s">
        <v>1037</v>
      </c>
      <c r="CI48" t="s">
        <v>1038</v>
      </c>
      <c r="CJ48" t="s">
        <v>536</v>
      </c>
      <c r="CK48" t="s">
        <v>537</v>
      </c>
      <c r="CM48" t="s">
        <v>837</v>
      </c>
      <c r="CN48" t="s">
        <v>838</v>
      </c>
      <c r="CO48" t="s">
        <v>857</v>
      </c>
      <c r="CQ48" t="s">
        <v>1039</v>
      </c>
      <c r="CR48" t="s">
        <v>348</v>
      </c>
      <c r="CS48" t="s">
        <v>143</v>
      </c>
      <c r="CT48" t="s">
        <v>382</v>
      </c>
      <c r="CU48" s="30" t="s">
        <v>348</v>
      </c>
      <c r="CV48" s="30" t="s">
        <v>143</v>
      </c>
      <c r="CW48" s="30" t="s">
        <v>382</v>
      </c>
      <c r="CX48" s="30" t="s">
        <v>351</v>
      </c>
    </row>
    <row r="49" spans="1:102" x14ac:dyDescent="0.3">
      <c r="A49" s="27">
        <v>1510</v>
      </c>
      <c r="B49" t="s">
        <v>1040</v>
      </c>
      <c r="C49" s="37">
        <v>1976.0989999999999</v>
      </c>
      <c r="D49" s="38" t="s">
        <v>1041</v>
      </c>
      <c r="E49" t="b">
        <v>1</v>
      </c>
      <c r="F49" t="b">
        <v>1</v>
      </c>
      <c r="G49" s="29"/>
      <c r="H49" s="29"/>
      <c r="I49" t="s">
        <v>1042</v>
      </c>
      <c r="J49">
        <v>3249</v>
      </c>
      <c r="K49" t="s">
        <v>1043</v>
      </c>
      <c r="L49" t="s">
        <v>1043</v>
      </c>
      <c r="N49" s="30" t="s">
        <v>320</v>
      </c>
      <c r="O49" s="30" t="s">
        <v>1043</v>
      </c>
      <c r="P49" s="31" t="s">
        <v>846</v>
      </c>
      <c r="Q49" t="s">
        <v>0</v>
      </c>
      <c r="S49" s="27"/>
      <c r="T49" t="s">
        <v>518</v>
      </c>
      <c r="U49" s="39" t="s">
        <v>847</v>
      </c>
      <c r="W49" t="s">
        <v>848</v>
      </c>
      <c r="X49" t="s">
        <v>359</v>
      </c>
      <c r="Y49" t="s">
        <v>1</v>
      </c>
      <c r="AF49" t="s">
        <v>1043</v>
      </c>
      <c r="AG49" t="s">
        <v>1043</v>
      </c>
      <c r="AI49" s="31"/>
      <c r="AK49" t="s">
        <v>1</v>
      </c>
      <c r="AL49">
        <v>1976.0989999999999</v>
      </c>
      <c r="AM49" t="s">
        <v>333</v>
      </c>
      <c r="AN49" t="s">
        <v>365</v>
      </c>
      <c r="AP49" t="s">
        <v>436</v>
      </c>
      <c r="AQ49" t="s">
        <v>436</v>
      </c>
      <c r="BB49" t="s">
        <v>526</v>
      </c>
      <c r="BC49" t="s">
        <v>336</v>
      </c>
      <c r="BD49" t="s">
        <v>431</v>
      </c>
      <c r="BE49" t="s">
        <v>394</v>
      </c>
      <c r="BH49" t="s">
        <v>333</v>
      </c>
      <c r="BI49" t="s">
        <v>1044</v>
      </c>
      <c r="BN49" t="s">
        <v>1042</v>
      </c>
      <c r="BO49" t="s">
        <v>850</v>
      </c>
      <c r="BP49" t="s">
        <v>1042</v>
      </c>
      <c r="BQ49">
        <v>3249</v>
      </c>
      <c r="BT49" t="s">
        <v>851</v>
      </c>
      <c r="BV49" s="33" t="s">
        <v>333</v>
      </c>
      <c r="BW49" s="33" t="s">
        <v>333</v>
      </c>
      <c r="BX49" t="s">
        <v>986</v>
      </c>
      <c r="BY49" t="s">
        <v>333</v>
      </c>
      <c r="BZ49" t="s">
        <v>333</v>
      </c>
      <c r="CD49" t="s">
        <v>340</v>
      </c>
      <c r="CE49" t="s">
        <v>1045</v>
      </c>
      <c r="CF49" t="s">
        <v>1046</v>
      </c>
      <c r="CG49" t="s">
        <v>1042</v>
      </c>
      <c r="CH49" t="s">
        <v>1047</v>
      </c>
      <c r="CI49" t="s">
        <v>1048</v>
      </c>
      <c r="CJ49" t="s">
        <v>536</v>
      </c>
      <c r="CK49" t="s">
        <v>537</v>
      </c>
      <c r="CM49" t="s">
        <v>837</v>
      </c>
      <c r="CN49" t="s">
        <v>838</v>
      </c>
      <c r="CO49" t="s">
        <v>857</v>
      </c>
      <c r="CQ49" t="s">
        <v>1049</v>
      </c>
      <c r="CR49" t="s">
        <v>348</v>
      </c>
      <c r="CS49" t="s">
        <v>143</v>
      </c>
      <c r="CT49" t="s">
        <v>382</v>
      </c>
      <c r="CU49" s="30" t="s">
        <v>348</v>
      </c>
      <c r="CV49" s="30" t="s">
        <v>143</v>
      </c>
      <c r="CW49" s="30" t="s">
        <v>382</v>
      </c>
      <c r="CX49" s="30" t="s">
        <v>351</v>
      </c>
    </row>
    <row r="50" spans="1:102" x14ac:dyDescent="0.3">
      <c r="A50" s="27">
        <v>1512</v>
      </c>
      <c r="B50" t="s">
        <v>1050</v>
      </c>
      <c r="C50" s="28" t="s">
        <v>1051</v>
      </c>
      <c r="D50" t="s">
        <v>1052</v>
      </c>
      <c r="E50" t="b">
        <v>0</v>
      </c>
      <c r="F50" t="b">
        <v>0</v>
      </c>
      <c r="G50" s="29"/>
      <c r="H50" s="29"/>
      <c r="I50" t="s">
        <v>1053</v>
      </c>
      <c r="J50">
        <v>3945</v>
      </c>
      <c r="K50" t="s">
        <v>1054</v>
      </c>
      <c r="N50" s="30" t="s">
        <v>1055</v>
      </c>
      <c r="O50" s="30" t="s">
        <v>1054</v>
      </c>
      <c r="P50" s="31"/>
      <c r="Q50" t="s">
        <v>1052</v>
      </c>
      <c r="S50" s="27"/>
      <c r="T50" t="s">
        <v>518</v>
      </c>
      <c r="U50" s="39" t="s">
        <v>73</v>
      </c>
      <c r="AF50" t="s">
        <v>1056</v>
      </c>
      <c r="AG50" t="s">
        <v>1057</v>
      </c>
      <c r="AI50" s="31"/>
      <c r="AJ50" t="s">
        <v>1058</v>
      </c>
      <c r="BB50" t="s">
        <v>526</v>
      </c>
      <c r="BC50" t="s">
        <v>336</v>
      </c>
      <c r="BN50" t="s">
        <v>1053</v>
      </c>
      <c r="BO50" t="s">
        <v>850</v>
      </c>
      <c r="BP50" t="s">
        <v>1053</v>
      </c>
      <c r="BQ50">
        <v>3945</v>
      </c>
      <c r="BY50" s="36" t="s">
        <v>73</v>
      </c>
      <c r="CG50" t="s">
        <v>1053</v>
      </c>
      <c r="CI50" t="s">
        <v>1059</v>
      </c>
      <c r="CK50" t="s">
        <v>1060</v>
      </c>
      <c r="CM50" t="s">
        <v>837</v>
      </c>
      <c r="CN50" t="s">
        <v>838</v>
      </c>
      <c r="CO50" t="s">
        <v>857</v>
      </c>
      <c r="CU50" s="30" t="s">
        <v>420</v>
      </c>
      <c r="CV50" s="30" t="s">
        <v>511</v>
      </c>
      <c r="CW50" s="30" t="s">
        <v>797</v>
      </c>
      <c r="CX50" s="30" t="s">
        <v>460</v>
      </c>
    </row>
    <row r="51" spans="1:102" x14ac:dyDescent="0.3">
      <c r="A51" s="27">
        <v>1513</v>
      </c>
      <c r="B51" t="s">
        <v>1061</v>
      </c>
      <c r="C51" s="37">
        <v>1982.0337</v>
      </c>
      <c r="D51" s="38" t="s">
        <v>1062</v>
      </c>
      <c r="E51" t="b">
        <v>1</v>
      </c>
      <c r="F51" t="b">
        <v>1</v>
      </c>
      <c r="G51" s="29"/>
      <c r="H51" s="29"/>
      <c r="I51" t="s">
        <v>1063</v>
      </c>
      <c r="J51">
        <v>4728</v>
      </c>
      <c r="K51" t="s">
        <v>1064</v>
      </c>
      <c r="L51" t="s">
        <v>1064</v>
      </c>
      <c r="N51" s="30" t="s">
        <v>320</v>
      </c>
      <c r="O51" s="30" t="s">
        <v>1064</v>
      </c>
      <c r="P51" s="31" t="s">
        <v>846</v>
      </c>
      <c r="Q51" t="s">
        <v>0</v>
      </c>
      <c r="S51" s="27"/>
      <c r="T51" t="s">
        <v>518</v>
      </c>
      <c r="U51" s="39" t="s">
        <v>847</v>
      </c>
      <c r="W51" t="s">
        <v>848</v>
      </c>
      <c r="X51" t="s">
        <v>359</v>
      </c>
      <c r="Y51" t="s">
        <v>1</v>
      </c>
      <c r="AF51" t="s">
        <v>1065</v>
      </c>
      <c r="AG51" t="s">
        <v>1065</v>
      </c>
      <c r="AI51" s="31"/>
      <c r="AK51" t="s">
        <v>1</v>
      </c>
      <c r="AL51">
        <v>1982.0337</v>
      </c>
      <c r="AM51" t="s">
        <v>1066</v>
      </c>
      <c r="AN51" t="s">
        <v>365</v>
      </c>
      <c r="AP51" t="s">
        <v>436</v>
      </c>
      <c r="AQ51" t="s">
        <v>436</v>
      </c>
      <c r="BB51" t="s">
        <v>526</v>
      </c>
      <c r="BC51" t="s">
        <v>336</v>
      </c>
      <c r="BD51" t="s">
        <v>431</v>
      </c>
      <c r="BE51" t="s">
        <v>394</v>
      </c>
      <c r="BH51" t="s">
        <v>333</v>
      </c>
      <c r="BN51" t="s">
        <v>1063</v>
      </c>
      <c r="BO51" t="s">
        <v>850</v>
      </c>
      <c r="BP51" t="s">
        <v>1063</v>
      </c>
      <c r="BQ51">
        <v>4728</v>
      </c>
      <c r="BT51" t="s">
        <v>851</v>
      </c>
      <c r="BV51" s="33" t="s">
        <v>333</v>
      </c>
      <c r="BW51" s="33" t="s">
        <v>333</v>
      </c>
      <c r="BX51" t="s">
        <v>986</v>
      </c>
      <c r="BY51" t="s">
        <v>333</v>
      </c>
      <c r="BZ51" t="s">
        <v>333</v>
      </c>
      <c r="CD51" t="s">
        <v>340</v>
      </c>
      <c r="CE51" t="s">
        <v>1067</v>
      </c>
      <c r="CF51" t="s">
        <v>1068</v>
      </c>
      <c r="CG51" t="s">
        <v>1063</v>
      </c>
      <c r="CH51" t="s">
        <v>1069</v>
      </c>
      <c r="CI51" t="s">
        <v>1070</v>
      </c>
      <c r="CJ51" t="s">
        <v>536</v>
      </c>
      <c r="CK51" t="s">
        <v>537</v>
      </c>
      <c r="CM51" t="s">
        <v>837</v>
      </c>
      <c r="CN51" t="s">
        <v>838</v>
      </c>
      <c r="CO51" t="s">
        <v>857</v>
      </c>
      <c r="CQ51" t="s">
        <v>1071</v>
      </c>
      <c r="CR51" t="s">
        <v>348</v>
      </c>
      <c r="CS51" t="s">
        <v>143</v>
      </c>
      <c r="CT51" t="s">
        <v>382</v>
      </c>
      <c r="CU51" s="30" t="s">
        <v>348</v>
      </c>
      <c r="CV51" s="30" t="s">
        <v>143</v>
      </c>
      <c r="CW51" s="30" t="s">
        <v>382</v>
      </c>
      <c r="CX51" s="30" t="s">
        <v>351</v>
      </c>
    </row>
    <row r="52" spans="1:102" x14ac:dyDescent="0.3">
      <c r="A52" s="27">
        <v>1515</v>
      </c>
      <c r="B52" t="s">
        <v>1072</v>
      </c>
      <c r="C52" s="37">
        <v>2003.0808999999999</v>
      </c>
      <c r="D52" s="38" t="s">
        <v>1073</v>
      </c>
      <c r="E52" t="b">
        <v>1</v>
      </c>
      <c r="F52" t="b">
        <v>1</v>
      </c>
      <c r="G52" s="29"/>
      <c r="H52" s="29"/>
      <c r="I52" t="s">
        <v>1074</v>
      </c>
      <c r="J52">
        <v>4642</v>
      </c>
      <c r="K52" t="s">
        <v>1075</v>
      </c>
      <c r="L52" t="s">
        <v>1075</v>
      </c>
      <c r="N52" s="30" t="s">
        <v>320</v>
      </c>
      <c r="O52" s="30" t="s">
        <v>1075</v>
      </c>
      <c r="P52" s="31" t="s">
        <v>846</v>
      </c>
      <c r="Q52" t="s">
        <v>0</v>
      </c>
      <c r="S52" s="27"/>
      <c r="T52" t="s">
        <v>518</v>
      </c>
      <c r="U52" s="39" t="s">
        <v>847</v>
      </c>
      <c r="V52" s="39"/>
      <c r="W52" t="s">
        <v>848</v>
      </c>
      <c r="X52" t="s">
        <v>359</v>
      </c>
      <c r="Y52" t="s">
        <v>1</v>
      </c>
      <c r="AF52" t="s">
        <v>1075</v>
      </c>
      <c r="AG52" t="s">
        <v>1075</v>
      </c>
      <c r="AI52" s="31"/>
      <c r="AK52" t="s">
        <v>1</v>
      </c>
      <c r="AL52">
        <v>2003.0808999999999</v>
      </c>
      <c r="AM52" t="s">
        <v>1076</v>
      </c>
      <c r="AP52" t="s">
        <v>436</v>
      </c>
      <c r="AQ52" t="s">
        <v>436</v>
      </c>
      <c r="BB52" t="s">
        <v>526</v>
      </c>
      <c r="BC52" t="s">
        <v>336</v>
      </c>
      <c r="BD52" t="s">
        <v>431</v>
      </c>
      <c r="BE52" t="s">
        <v>394</v>
      </c>
      <c r="BH52" t="s">
        <v>333</v>
      </c>
      <c r="BN52" t="s">
        <v>1074</v>
      </c>
      <c r="BO52" t="s">
        <v>850</v>
      </c>
      <c r="BP52" t="s">
        <v>1074</v>
      </c>
      <c r="BQ52">
        <v>4642</v>
      </c>
      <c r="BT52" t="s">
        <v>851</v>
      </c>
      <c r="BV52" s="33"/>
      <c r="BW52" s="33"/>
      <c r="BY52" t="s">
        <v>17</v>
      </c>
      <c r="BZ52" t="s">
        <v>453</v>
      </c>
      <c r="CD52" t="s">
        <v>340</v>
      </c>
      <c r="CE52" t="s">
        <v>1077</v>
      </c>
      <c r="CF52" t="s">
        <v>1078</v>
      </c>
      <c r="CG52" t="s">
        <v>1074</v>
      </c>
      <c r="CH52" t="s">
        <v>1079</v>
      </c>
      <c r="CI52" t="s">
        <v>1080</v>
      </c>
      <c r="CJ52" t="s">
        <v>536</v>
      </c>
      <c r="CK52" t="s">
        <v>537</v>
      </c>
      <c r="CM52" t="s">
        <v>837</v>
      </c>
      <c r="CN52" t="s">
        <v>838</v>
      </c>
      <c r="CO52" t="s">
        <v>857</v>
      </c>
      <c r="CQ52" t="s">
        <v>1081</v>
      </c>
      <c r="CR52" t="s">
        <v>420</v>
      </c>
      <c r="CS52" t="s">
        <v>511</v>
      </c>
      <c r="CT52" t="s">
        <v>512</v>
      </c>
      <c r="CU52" s="30" t="s">
        <v>420</v>
      </c>
      <c r="CV52" s="30" t="s">
        <v>511</v>
      </c>
      <c r="CW52" s="30" t="s">
        <v>512</v>
      </c>
      <c r="CX52" s="30" t="s">
        <v>351</v>
      </c>
    </row>
    <row r="53" spans="1:102" x14ac:dyDescent="0.3">
      <c r="A53" s="27">
        <v>1559</v>
      </c>
      <c r="B53" t="s">
        <v>1082</v>
      </c>
      <c r="C53" s="28" t="s">
        <v>1083</v>
      </c>
      <c r="D53" t="s">
        <v>1084</v>
      </c>
      <c r="E53" t="b">
        <v>0</v>
      </c>
      <c r="F53" t="b">
        <v>1</v>
      </c>
      <c r="G53" s="29"/>
      <c r="H53" s="29"/>
      <c r="I53" t="s">
        <v>1085</v>
      </c>
      <c r="J53">
        <v>6629</v>
      </c>
      <c r="K53" t="s">
        <v>605</v>
      </c>
      <c r="L53" t="s">
        <v>605</v>
      </c>
      <c r="N53" s="30" t="s">
        <v>320</v>
      </c>
      <c r="O53" s="30" t="s">
        <v>605</v>
      </c>
      <c r="P53" s="31" t="s">
        <v>1086</v>
      </c>
      <c r="Q53" t="s">
        <v>2</v>
      </c>
      <c r="S53" s="27"/>
      <c r="T53" t="s">
        <v>518</v>
      </c>
      <c r="U53" t="s">
        <v>3</v>
      </c>
      <c r="V53" t="s">
        <v>1087</v>
      </c>
      <c r="Y53" t="s">
        <v>1088</v>
      </c>
      <c r="AF53" t="s">
        <v>1089</v>
      </c>
      <c r="AG53" t="s">
        <v>1089</v>
      </c>
      <c r="AI53" s="31"/>
      <c r="AK53" t="s">
        <v>333</v>
      </c>
      <c r="AL53" t="s">
        <v>333</v>
      </c>
      <c r="AM53" t="s">
        <v>333</v>
      </c>
      <c r="AN53" t="s">
        <v>334</v>
      </c>
      <c r="BB53" t="s">
        <v>526</v>
      </c>
      <c r="BC53" t="s">
        <v>336</v>
      </c>
      <c r="BD53" t="s">
        <v>1090</v>
      </c>
      <c r="BE53" t="s">
        <v>394</v>
      </c>
      <c r="BH53" t="s">
        <v>333</v>
      </c>
      <c r="BN53" t="s">
        <v>1085</v>
      </c>
      <c r="BO53" t="s">
        <v>850</v>
      </c>
      <c r="BP53" t="s">
        <v>1085</v>
      </c>
      <c r="BQ53">
        <v>6629</v>
      </c>
      <c r="BT53" t="s">
        <v>530</v>
      </c>
      <c r="BV53" s="33"/>
      <c r="BW53" s="33"/>
      <c r="BY53" t="s">
        <v>3</v>
      </c>
      <c r="BZ53" t="s">
        <v>1087</v>
      </c>
      <c r="CD53" t="s">
        <v>340</v>
      </c>
      <c r="CE53" t="s">
        <v>1091</v>
      </c>
      <c r="CF53" t="s">
        <v>1092</v>
      </c>
      <c r="CG53" t="s">
        <v>1085</v>
      </c>
      <c r="CH53" t="s">
        <v>1093</v>
      </c>
      <c r="CI53" t="s">
        <v>1094</v>
      </c>
      <c r="CJ53" t="s">
        <v>536</v>
      </c>
      <c r="CK53" t="s">
        <v>537</v>
      </c>
      <c r="CM53" t="s">
        <v>837</v>
      </c>
      <c r="CN53" t="s">
        <v>838</v>
      </c>
      <c r="CO53" t="s">
        <v>857</v>
      </c>
      <c r="CQ53" t="s">
        <v>1095</v>
      </c>
      <c r="CR53" t="s">
        <v>420</v>
      </c>
      <c r="CS53" t="s">
        <v>128</v>
      </c>
      <c r="CT53" t="s">
        <v>421</v>
      </c>
      <c r="CU53" s="30" t="s">
        <v>420</v>
      </c>
      <c r="CV53" s="30" t="s">
        <v>128</v>
      </c>
      <c r="CW53" s="30" t="s">
        <v>421</v>
      </c>
      <c r="CX53" s="30" t="s">
        <v>351</v>
      </c>
    </row>
    <row r="54" spans="1:102" x14ac:dyDescent="0.3">
      <c r="A54" s="27">
        <v>1562</v>
      </c>
      <c r="B54" t="s">
        <v>1096</v>
      </c>
      <c r="C54" s="28" t="s">
        <v>1097</v>
      </c>
      <c r="D54" t="s">
        <v>1098</v>
      </c>
      <c r="E54" t="b">
        <v>0</v>
      </c>
      <c r="F54" t="b">
        <v>1</v>
      </c>
      <c r="G54" s="29"/>
      <c r="H54" s="29"/>
      <c r="I54" t="s">
        <v>1099</v>
      </c>
      <c r="J54">
        <v>6328</v>
      </c>
      <c r="K54" t="s">
        <v>543</v>
      </c>
      <c r="L54" t="s">
        <v>543</v>
      </c>
      <c r="N54" s="30" t="s">
        <v>320</v>
      </c>
      <c r="O54" s="30" t="s">
        <v>543</v>
      </c>
      <c r="P54" s="31" t="s">
        <v>1086</v>
      </c>
      <c r="Q54" t="s">
        <v>2</v>
      </c>
      <c r="S54" s="27"/>
      <c r="T54" t="s">
        <v>518</v>
      </c>
      <c r="U54" t="s">
        <v>3</v>
      </c>
      <c r="V54" t="s">
        <v>1100</v>
      </c>
      <c r="Y54" t="s">
        <v>1101</v>
      </c>
      <c r="AF54" t="s">
        <v>1102</v>
      </c>
      <c r="AG54" t="s">
        <v>1102</v>
      </c>
      <c r="AI54" s="31"/>
      <c r="AK54" t="s">
        <v>333</v>
      </c>
      <c r="AL54" t="s">
        <v>333</v>
      </c>
      <c r="AM54" t="s">
        <v>333</v>
      </c>
      <c r="AN54" t="s">
        <v>334</v>
      </c>
      <c r="BB54" t="s">
        <v>526</v>
      </c>
      <c r="BC54" t="s">
        <v>336</v>
      </c>
      <c r="BD54" t="s">
        <v>1103</v>
      </c>
      <c r="BE54" t="s">
        <v>394</v>
      </c>
      <c r="BH54" t="s">
        <v>333</v>
      </c>
      <c r="BN54" t="s">
        <v>1099</v>
      </c>
      <c r="BO54" t="s">
        <v>850</v>
      </c>
      <c r="BP54" t="s">
        <v>1099</v>
      </c>
      <c r="BQ54">
        <v>6328</v>
      </c>
      <c r="BT54" t="s">
        <v>530</v>
      </c>
      <c r="BV54" s="33"/>
      <c r="BW54" s="33"/>
      <c r="BY54" t="s">
        <v>3</v>
      </c>
      <c r="BZ54" t="s">
        <v>1100</v>
      </c>
      <c r="CD54" t="s">
        <v>340</v>
      </c>
      <c r="CE54" t="s">
        <v>1104</v>
      </c>
      <c r="CF54" t="s">
        <v>1105</v>
      </c>
      <c r="CG54" t="s">
        <v>1099</v>
      </c>
      <c r="CH54" t="s">
        <v>1106</v>
      </c>
      <c r="CI54" t="s">
        <v>1107</v>
      </c>
      <c r="CJ54" t="s">
        <v>536</v>
      </c>
      <c r="CK54" t="s">
        <v>537</v>
      </c>
      <c r="CM54" t="s">
        <v>837</v>
      </c>
      <c r="CN54" t="s">
        <v>838</v>
      </c>
      <c r="CO54" t="s">
        <v>857</v>
      </c>
      <c r="CQ54" t="s">
        <v>1108</v>
      </c>
      <c r="CR54" t="s">
        <v>420</v>
      </c>
      <c r="CS54" t="s">
        <v>128</v>
      </c>
      <c r="CT54" t="s">
        <v>421</v>
      </c>
      <c r="CU54" s="30" t="s">
        <v>420</v>
      </c>
      <c r="CV54" s="30" t="s">
        <v>128</v>
      </c>
      <c r="CW54" s="30" t="s">
        <v>421</v>
      </c>
      <c r="CX54" s="30" t="s">
        <v>351</v>
      </c>
    </row>
    <row r="55" spans="1:102" x14ac:dyDescent="0.3">
      <c r="A55" s="27">
        <v>1564</v>
      </c>
      <c r="B55" t="s">
        <v>1109</v>
      </c>
      <c r="C55" s="28" t="s">
        <v>1110</v>
      </c>
      <c r="D55" t="s">
        <v>1111</v>
      </c>
      <c r="E55" t="b">
        <v>1</v>
      </c>
      <c r="F55" t="b">
        <v>1</v>
      </c>
      <c r="G55" s="29"/>
      <c r="H55" s="29"/>
      <c r="I55" t="s">
        <v>1112</v>
      </c>
      <c r="J55">
        <v>8590</v>
      </c>
      <c r="K55" t="s">
        <v>543</v>
      </c>
      <c r="L55" t="s">
        <v>543</v>
      </c>
      <c r="N55" s="30" t="s">
        <v>320</v>
      </c>
      <c r="O55" s="30" t="s">
        <v>543</v>
      </c>
      <c r="P55" s="31" t="s">
        <v>1086</v>
      </c>
      <c r="Q55" t="s">
        <v>2</v>
      </c>
      <c r="S55" s="27"/>
      <c r="T55" t="s">
        <v>518</v>
      </c>
      <c r="U55" t="s">
        <v>3</v>
      </c>
      <c r="V55" t="s">
        <v>1100</v>
      </c>
      <c r="Y55" t="s">
        <v>1101</v>
      </c>
      <c r="AF55" t="s">
        <v>1102</v>
      </c>
      <c r="AG55" t="s">
        <v>1102</v>
      </c>
      <c r="AI55" s="31"/>
      <c r="AK55" t="s">
        <v>333</v>
      </c>
      <c r="AL55" t="s">
        <v>333</v>
      </c>
      <c r="AM55" t="s">
        <v>333</v>
      </c>
      <c r="AN55" t="s">
        <v>334</v>
      </c>
      <c r="BB55" t="s">
        <v>526</v>
      </c>
      <c r="BC55" t="s">
        <v>336</v>
      </c>
      <c r="BD55" t="s">
        <v>1113</v>
      </c>
      <c r="BE55" t="s">
        <v>394</v>
      </c>
      <c r="BH55" t="s">
        <v>333</v>
      </c>
      <c r="BN55" t="s">
        <v>1112</v>
      </c>
      <c r="BO55" t="s">
        <v>1114</v>
      </c>
      <c r="BP55" t="s">
        <v>1112</v>
      </c>
      <c r="BQ55">
        <v>8590</v>
      </c>
      <c r="BT55" t="s">
        <v>530</v>
      </c>
      <c r="BV55" s="33"/>
      <c r="BW55" s="33"/>
      <c r="BY55" t="s">
        <v>3</v>
      </c>
      <c r="BZ55" t="s">
        <v>1100</v>
      </c>
      <c r="CD55" t="s">
        <v>340</v>
      </c>
      <c r="CE55" t="s">
        <v>1115</v>
      </c>
      <c r="CF55" t="s">
        <v>1116</v>
      </c>
      <c r="CG55" t="s">
        <v>1112</v>
      </c>
      <c r="CH55" t="s">
        <v>1106</v>
      </c>
      <c r="CI55" t="s">
        <v>1117</v>
      </c>
      <c r="CJ55" t="s">
        <v>536</v>
      </c>
      <c r="CK55" t="s">
        <v>537</v>
      </c>
      <c r="CM55" t="s">
        <v>1118</v>
      </c>
      <c r="CN55" t="s">
        <v>1119</v>
      </c>
      <c r="CO55" t="s">
        <v>1120</v>
      </c>
      <c r="CQ55" t="s">
        <v>1121</v>
      </c>
      <c r="CR55" t="s">
        <v>420</v>
      </c>
      <c r="CS55" t="s">
        <v>128</v>
      </c>
      <c r="CT55" t="s">
        <v>421</v>
      </c>
      <c r="CU55" s="30" t="s">
        <v>420</v>
      </c>
      <c r="CV55" s="30" t="s">
        <v>128</v>
      </c>
      <c r="CW55" s="30" t="s">
        <v>421</v>
      </c>
      <c r="CX55" s="30" t="s">
        <v>351</v>
      </c>
    </row>
    <row r="56" spans="1:102" x14ac:dyDescent="0.3">
      <c r="A56" s="27">
        <v>1599</v>
      </c>
      <c r="B56" t="s">
        <v>1122</v>
      </c>
      <c r="C56" s="28" t="s">
        <v>1123</v>
      </c>
      <c r="D56" t="s">
        <v>672</v>
      </c>
      <c r="E56" t="b">
        <v>1</v>
      </c>
      <c r="F56" t="b">
        <v>1</v>
      </c>
      <c r="G56" s="29"/>
      <c r="H56" s="29"/>
      <c r="I56" t="s">
        <v>1124</v>
      </c>
      <c r="J56">
        <v>5419</v>
      </c>
      <c r="K56" t="s">
        <v>1125</v>
      </c>
      <c r="L56" t="s">
        <v>1125</v>
      </c>
      <c r="N56" s="30" t="s">
        <v>320</v>
      </c>
      <c r="O56" s="30" t="s">
        <v>1125</v>
      </c>
      <c r="P56" s="31" t="s">
        <v>1126</v>
      </c>
      <c r="Q56" t="s">
        <v>4</v>
      </c>
      <c r="S56" s="27"/>
      <c r="T56" t="s">
        <v>518</v>
      </c>
      <c r="U56" t="s">
        <v>5</v>
      </c>
      <c r="V56" t="s">
        <v>1127</v>
      </c>
      <c r="Y56" t="s">
        <v>1128</v>
      </c>
      <c r="AG56" t="s">
        <v>1125</v>
      </c>
      <c r="AI56" s="31"/>
      <c r="AK56" t="s">
        <v>333</v>
      </c>
      <c r="AL56" t="s">
        <v>333</v>
      </c>
      <c r="AM56" t="s">
        <v>333</v>
      </c>
      <c r="AN56" t="s">
        <v>334</v>
      </c>
      <c r="BB56" t="s">
        <v>526</v>
      </c>
      <c r="BC56" t="s">
        <v>336</v>
      </c>
      <c r="BD56" t="s">
        <v>1129</v>
      </c>
      <c r="BE56" t="s">
        <v>394</v>
      </c>
      <c r="BH56" s="39" t="s">
        <v>333</v>
      </c>
      <c r="BN56" t="s">
        <v>1124</v>
      </c>
      <c r="BO56" t="s">
        <v>1130</v>
      </c>
      <c r="BP56" t="s">
        <v>1124</v>
      </c>
      <c r="BQ56">
        <v>5419</v>
      </c>
      <c r="BT56" t="s">
        <v>530</v>
      </c>
      <c r="BV56" s="33"/>
      <c r="BW56" s="33"/>
      <c r="BY56" t="s">
        <v>5</v>
      </c>
      <c r="BZ56" t="s">
        <v>1127</v>
      </c>
      <c r="CD56" t="s">
        <v>340</v>
      </c>
      <c r="CE56" t="s">
        <v>1131</v>
      </c>
      <c r="CF56" t="s">
        <v>1132</v>
      </c>
      <c r="CG56" t="s">
        <v>1124</v>
      </c>
      <c r="CH56" t="s">
        <v>1133</v>
      </c>
      <c r="CI56" t="s">
        <v>1134</v>
      </c>
      <c r="CJ56" t="s">
        <v>536</v>
      </c>
      <c r="CK56" t="s">
        <v>537</v>
      </c>
      <c r="CM56" t="s">
        <v>1118</v>
      </c>
      <c r="CN56" t="s">
        <v>1119</v>
      </c>
      <c r="CO56" t="s">
        <v>1120</v>
      </c>
      <c r="CQ56" t="s">
        <v>1135</v>
      </c>
      <c r="CR56" t="s">
        <v>348</v>
      </c>
      <c r="CS56" t="s">
        <v>143</v>
      </c>
      <c r="CT56" t="s">
        <v>382</v>
      </c>
      <c r="CU56" s="30" t="s">
        <v>348</v>
      </c>
      <c r="CV56" s="30" t="s">
        <v>143</v>
      </c>
      <c r="CW56" s="30" t="s">
        <v>382</v>
      </c>
      <c r="CX56" s="30" t="s">
        <v>351</v>
      </c>
    </row>
    <row r="57" spans="1:102" x14ac:dyDescent="0.3">
      <c r="A57" s="27">
        <v>1601</v>
      </c>
      <c r="B57" t="s">
        <v>1136</v>
      </c>
      <c r="C57" s="28" t="s">
        <v>1137</v>
      </c>
      <c r="D57" t="s">
        <v>672</v>
      </c>
      <c r="E57" t="b">
        <v>1</v>
      </c>
      <c r="F57" t="b">
        <v>1</v>
      </c>
      <c r="G57" s="29"/>
      <c r="H57" s="29"/>
      <c r="I57" t="s">
        <v>1138</v>
      </c>
      <c r="J57">
        <v>10660</v>
      </c>
      <c r="K57" t="s">
        <v>516</v>
      </c>
      <c r="L57" t="s">
        <v>516</v>
      </c>
      <c r="N57" s="30" t="s">
        <v>320</v>
      </c>
      <c r="O57" s="30" t="s">
        <v>516</v>
      </c>
      <c r="P57" s="31" t="s">
        <v>1139</v>
      </c>
      <c r="Q57" t="s">
        <v>6</v>
      </c>
      <c r="S57" s="27"/>
      <c r="T57" t="s">
        <v>518</v>
      </c>
      <c r="U57" t="s">
        <v>7</v>
      </c>
      <c r="V57" t="s">
        <v>8</v>
      </c>
      <c r="Y57" t="s">
        <v>1140</v>
      </c>
      <c r="AG57" t="s">
        <v>516</v>
      </c>
      <c r="AI57" s="31"/>
      <c r="AK57" t="s">
        <v>333</v>
      </c>
      <c r="AL57" t="s">
        <v>333</v>
      </c>
      <c r="AM57" t="s">
        <v>333</v>
      </c>
      <c r="AN57" t="s">
        <v>334</v>
      </c>
      <c r="BB57" t="s">
        <v>526</v>
      </c>
      <c r="BC57" t="s">
        <v>336</v>
      </c>
      <c r="BD57" t="s">
        <v>431</v>
      </c>
      <c r="BE57" t="s">
        <v>394</v>
      </c>
      <c r="BH57" s="39" t="s">
        <v>333</v>
      </c>
      <c r="BN57" t="s">
        <v>1138</v>
      </c>
      <c r="BO57" t="s">
        <v>1130</v>
      </c>
      <c r="BP57" t="s">
        <v>1138</v>
      </c>
      <c r="BQ57">
        <v>10660</v>
      </c>
      <c r="BT57" t="s">
        <v>530</v>
      </c>
      <c r="BV57" s="33"/>
      <c r="BW57" s="33"/>
      <c r="BY57" t="s">
        <v>7</v>
      </c>
      <c r="BZ57" t="s">
        <v>1141</v>
      </c>
      <c r="CD57" t="s">
        <v>340</v>
      </c>
      <c r="CE57" t="s">
        <v>1142</v>
      </c>
      <c r="CF57" t="s">
        <v>1143</v>
      </c>
      <c r="CG57" t="s">
        <v>1138</v>
      </c>
      <c r="CH57" t="s">
        <v>1144</v>
      </c>
      <c r="CI57" t="s">
        <v>1145</v>
      </c>
      <c r="CJ57" t="s">
        <v>536</v>
      </c>
      <c r="CK57" t="s">
        <v>537</v>
      </c>
      <c r="CM57" t="s">
        <v>1118</v>
      </c>
      <c r="CN57" t="s">
        <v>1119</v>
      </c>
      <c r="CO57" t="s">
        <v>1120</v>
      </c>
      <c r="CQ57" t="s">
        <v>1146</v>
      </c>
      <c r="CR57" t="s">
        <v>420</v>
      </c>
      <c r="CS57" t="s">
        <v>128</v>
      </c>
      <c r="CT57" t="s">
        <v>421</v>
      </c>
      <c r="CU57" s="30" t="s">
        <v>420</v>
      </c>
      <c r="CV57" s="30" t="s">
        <v>128</v>
      </c>
      <c r="CW57" s="30" t="s">
        <v>421</v>
      </c>
      <c r="CX57" s="30" t="s">
        <v>351</v>
      </c>
    </row>
    <row r="58" spans="1:102" x14ac:dyDescent="0.3">
      <c r="A58" s="27">
        <v>1986</v>
      </c>
      <c r="B58" t="s">
        <v>1147</v>
      </c>
      <c r="C58" s="28" t="s">
        <v>1148</v>
      </c>
      <c r="E58" t="b">
        <v>1</v>
      </c>
      <c r="F58" t="b">
        <v>1</v>
      </c>
      <c r="G58" s="29"/>
      <c r="H58" s="29"/>
      <c r="I58" s="36" t="s">
        <v>1149</v>
      </c>
      <c r="J58" s="36">
        <v>5282</v>
      </c>
      <c r="K58" t="s">
        <v>1150</v>
      </c>
      <c r="L58" t="s">
        <v>1150</v>
      </c>
      <c r="N58" t="s">
        <v>320</v>
      </c>
      <c r="O58" t="s">
        <v>1150</v>
      </c>
      <c r="P58" s="31" t="s">
        <v>1151</v>
      </c>
      <c r="Q58" t="s">
        <v>1152</v>
      </c>
      <c r="R58" t="s">
        <v>1153</v>
      </c>
      <c r="S58" s="27"/>
      <c r="T58" t="s">
        <v>518</v>
      </c>
      <c r="U58" t="s">
        <v>9</v>
      </c>
      <c r="V58" t="s">
        <v>519</v>
      </c>
      <c r="Y58" t="s">
        <v>1154</v>
      </c>
      <c r="AA58" t="s">
        <v>1155</v>
      </c>
      <c r="AF58" t="s">
        <v>1150</v>
      </c>
      <c r="AG58" t="s">
        <v>1150</v>
      </c>
      <c r="AI58" s="31"/>
      <c r="AK58" t="s">
        <v>333</v>
      </c>
      <c r="AL58" t="s">
        <v>333</v>
      </c>
      <c r="AM58" t="s">
        <v>333</v>
      </c>
      <c r="AN58" t="s">
        <v>334</v>
      </c>
      <c r="BB58" t="s">
        <v>526</v>
      </c>
      <c r="BD58" t="s">
        <v>337</v>
      </c>
      <c r="BE58" t="s">
        <v>1156</v>
      </c>
      <c r="BH58">
        <v>185589</v>
      </c>
      <c r="BN58" s="36" t="s">
        <v>1149</v>
      </c>
      <c r="BO58" s="36" t="s">
        <v>1157</v>
      </c>
      <c r="BP58" s="36" t="s">
        <v>1149</v>
      </c>
      <c r="BQ58" s="36">
        <v>3633</v>
      </c>
      <c r="BR58" s="36" t="s">
        <v>1158</v>
      </c>
      <c r="BT58" t="s">
        <v>530</v>
      </c>
      <c r="BV58" s="33"/>
      <c r="BW58" s="33"/>
      <c r="BY58" t="s">
        <v>9</v>
      </c>
      <c r="BZ58" t="s">
        <v>519</v>
      </c>
      <c r="CD58" t="s">
        <v>340</v>
      </c>
      <c r="CE58" t="s">
        <v>1159</v>
      </c>
      <c r="CF58" t="s">
        <v>1160</v>
      </c>
      <c r="CG58" t="s">
        <v>1149</v>
      </c>
      <c r="CH58" t="s">
        <v>1161</v>
      </c>
      <c r="CI58" t="s">
        <v>1162</v>
      </c>
      <c r="CJ58" t="s">
        <v>536</v>
      </c>
      <c r="CK58" t="s">
        <v>537</v>
      </c>
      <c r="CM58" t="s">
        <v>1118</v>
      </c>
      <c r="CN58" t="s">
        <v>1119</v>
      </c>
      <c r="CO58" t="s">
        <v>1163</v>
      </c>
      <c r="CP58" t="s">
        <v>1164</v>
      </c>
      <c r="CQ58" t="s">
        <v>1165</v>
      </c>
      <c r="CR58" t="s">
        <v>348</v>
      </c>
      <c r="CS58" t="s">
        <v>143</v>
      </c>
      <c r="CT58" t="s">
        <v>382</v>
      </c>
      <c r="CU58" t="s">
        <v>348</v>
      </c>
      <c r="CV58" t="s">
        <v>143</v>
      </c>
      <c r="CW58" t="s">
        <v>382</v>
      </c>
      <c r="CX58" t="s">
        <v>351</v>
      </c>
    </row>
    <row r="59" spans="1:102" x14ac:dyDescent="0.3">
      <c r="A59" s="27">
        <v>1988</v>
      </c>
      <c r="B59" t="s">
        <v>1166</v>
      </c>
      <c r="C59" s="28" t="s">
        <v>1167</v>
      </c>
      <c r="E59" t="b">
        <v>1</v>
      </c>
      <c r="F59" t="b">
        <v>1</v>
      </c>
      <c r="G59" s="29"/>
      <c r="H59" s="29"/>
      <c r="I59" t="s">
        <v>1168</v>
      </c>
      <c r="J59">
        <v>6339</v>
      </c>
      <c r="K59" t="s">
        <v>1169</v>
      </c>
      <c r="L59" t="s">
        <v>1169</v>
      </c>
      <c r="N59" s="30" t="s">
        <v>320</v>
      </c>
      <c r="O59" s="30" t="s">
        <v>1169</v>
      </c>
      <c r="P59" s="31" t="s">
        <v>1151</v>
      </c>
      <c r="Q59" t="s">
        <v>1152</v>
      </c>
      <c r="R59" t="s">
        <v>1153</v>
      </c>
      <c r="S59" s="27"/>
      <c r="T59" t="s">
        <v>518</v>
      </c>
      <c r="U59" t="s">
        <v>9</v>
      </c>
      <c r="V59" t="s">
        <v>1170</v>
      </c>
      <c r="Y59" t="s">
        <v>1171</v>
      </c>
      <c r="AF59" t="s">
        <v>1169</v>
      </c>
      <c r="AG59" t="s">
        <v>1169</v>
      </c>
      <c r="AI59" s="31"/>
      <c r="AK59" t="s">
        <v>333</v>
      </c>
      <c r="AL59" t="s">
        <v>333</v>
      </c>
      <c r="AM59" t="s">
        <v>333</v>
      </c>
      <c r="AN59" t="s">
        <v>334</v>
      </c>
      <c r="BB59" t="s">
        <v>526</v>
      </c>
      <c r="BD59" t="s">
        <v>337</v>
      </c>
      <c r="BE59" t="s">
        <v>23</v>
      </c>
      <c r="BH59">
        <v>185591</v>
      </c>
      <c r="BN59" t="s">
        <v>1168</v>
      </c>
      <c r="BO59" t="s">
        <v>1157</v>
      </c>
      <c r="BP59" t="s">
        <v>1168</v>
      </c>
      <c r="BQ59">
        <v>6339</v>
      </c>
      <c r="BT59" t="s">
        <v>530</v>
      </c>
      <c r="BV59" s="33"/>
      <c r="BW59" s="33"/>
      <c r="BY59" t="s">
        <v>9</v>
      </c>
      <c r="BZ59" t="s">
        <v>1170</v>
      </c>
      <c r="CD59" t="s">
        <v>340</v>
      </c>
      <c r="CE59" t="s">
        <v>1172</v>
      </c>
      <c r="CF59" t="s">
        <v>1173</v>
      </c>
      <c r="CG59" t="s">
        <v>1168</v>
      </c>
      <c r="CH59" t="s">
        <v>1174</v>
      </c>
      <c r="CI59" t="s">
        <v>1175</v>
      </c>
      <c r="CJ59" t="s">
        <v>536</v>
      </c>
      <c r="CK59" t="s">
        <v>537</v>
      </c>
      <c r="CM59" t="s">
        <v>1118</v>
      </c>
      <c r="CN59" t="s">
        <v>1119</v>
      </c>
      <c r="CO59" t="s">
        <v>1163</v>
      </c>
      <c r="CP59" t="s">
        <v>1176</v>
      </c>
      <c r="CQ59" t="s">
        <v>1177</v>
      </c>
      <c r="CR59" t="s">
        <v>420</v>
      </c>
      <c r="CS59" t="s">
        <v>511</v>
      </c>
      <c r="CT59" t="s">
        <v>581</v>
      </c>
      <c r="CU59" s="30" t="s">
        <v>420</v>
      </c>
      <c r="CV59" s="30" t="s">
        <v>511</v>
      </c>
      <c r="CW59" s="30" t="s">
        <v>581</v>
      </c>
      <c r="CX59" s="30" t="s">
        <v>351</v>
      </c>
    </row>
    <row r="60" spans="1:102" x14ac:dyDescent="0.3">
      <c r="A60" s="27">
        <v>1989</v>
      </c>
      <c r="B60" t="s">
        <v>1178</v>
      </c>
      <c r="C60" s="28" t="s">
        <v>1179</v>
      </c>
      <c r="E60" t="b">
        <v>0</v>
      </c>
      <c r="F60" t="b">
        <v>1</v>
      </c>
      <c r="G60" s="29"/>
      <c r="H60" s="29"/>
      <c r="I60" t="s">
        <v>1180</v>
      </c>
      <c r="J60">
        <v>2737</v>
      </c>
      <c r="K60" t="s">
        <v>1181</v>
      </c>
      <c r="L60" t="s">
        <v>1181</v>
      </c>
      <c r="N60" s="30" t="s">
        <v>320</v>
      </c>
      <c r="O60" s="30" t="s">
        <v>1181</v>
      </c>
      <c r="P60" s="31" t="s">
        <v>1182</v>
      </c>
      <c r="Q60" t="s">
        <v>110</v>
      </c>
      <c r="R60" t="s">
        <v>1153</v>
      </c>
      <c r="S60" s="27"/>
      <c r="T60" t="s">
        <v>518</v>
      </c>
      <c r="U60" t="s">
        <v>10</v>
      </c>
      <c r="V60" t="s">
        <v>1183</v>
      </c>
      <c r="Y60" t="s">
        <v>1184</v>
      </c>
      <c r="AF60" t="s">
        <v>1181</v>
      </c>
      <c r="AG60" t="s">
        <v>1181</v>
      </c>
      <c r="AI60" s="31"/>
      <c r="AK60" t="s">
        <v>333</v>
      </c>
      <c r="AL60" t="s">
        <v>333</v>
      </c>
      <c r="AM60" t="s">
        <v>333</v>
      </c>
      <c r="AN60" t="s">
        <v>334</v>
      </c>
      <c r="BB60" t="s">
        <v>526</v>
      </c>
      <c r="BD60" t="s">
        <v>337</v>
      </c>
      <c r="BH60">
        <v>185590</v>
      </c>
      <c r="BN60" t="s">
        <v>1180</v>
      </c>
      <c r="BO60" t="s">
        <v>1157</v>
      </c>
      <c r="BP60" t="s">
        <v>1180</v>
      </c>
      <c r="BQ60">
        <v>2737</v>
      </c>
      <c r="BT60" t="s">
        <v>530</v>
      </c>
      <c r="BV60" s="33"/>
      <c r="BW60" s="33"/>
      <c r="BY60" t="s">
        <v>10</v>
      </c>
      <c r="BZ60" t="s">
        <v>1183</v>
      </c>
      <c r="CD60" t="s">
        <v>340</v>
      </c>
      <c r="CE60" t="s">
        <v>1185</v>
      </c>
      <c r="CF60" t="s">
        <v>1186</v>
      </c>
      <c r="CG60" t="s">
        <v>1180</v>
      </c>
      <c r="CH60" t="s">
        <v>1187</v>
      </c>
      <c r="CI60" t="s">
        <v>1188</v>
      </c>
      <c r="CJ60" t="s">
        <v>536</v>
      </c>
      <c r="CK60" t="s">
        <v>537</v>
      </c>
      <c r="CM60" t="s">
        <v>1118</v>
      </c>
      <c r="CN60" t="s">
        <v>1119</v>
      </c>
      <c r="CO60" t="s">
        <v>1163</v>
      </c>
      <c r="CP60" t="s">
        <v>1189</v>
      </c>
      <c r="CQ60" t="s">
        <v>1190</v>
      </c>
      <c r="CR60" t="s">
        <v>348</v>
      </c>
      <c r="CS60" t="s">
        <v>143</v>
      </c>
      <c r="CT60" t="s">
        <v>382</v>
      </c>
      <c r="CU60" s="30" t="s">
        <v>348</v>
      </c>
      <c r="CV60" s="30" t="s">
        <v>143</v>
      </c>
      <c r="CW60" s="30" t="s">
        <v>382</v>
      </c>
      <c r="CX60" s="30" t="s">
        <v>351</v>
      </c>
    </row>
    <row r="61" spans="1:102" x14ac:dyDescent="0.3">
      <c r="A61" s="27">
        <v>1990</v>
      </c>
      <c r="B61" t="s">
        <v>1191</v>
      </c>
      <c r="C61" s="28" t="s">
        <v>1192</v>
      </c>
      <c r="E61" t="b">
        <v>0</v>
      </c>
      <c r="F61" t="b">
        <v>1</v>
      </c>
      <c r="G61" s="29"/>
      <c r="H61" s="29"/>
      <c r="I61" t="s">
        <v>1193</v>
      </c>
      <c r="J61">
        <v>4270</v>
      </c>
      <c r="K61" t="s">
        <v>1169</v>
      </c>
      <c r="L61" t="s">
        <v>1169</v>
      </c>
      <c r="N61" t="s">
        <v>320</v>
      </c>
      <c r="O61" t="s">
        <v>1169</v>
      </c>
      <c r="P61" s="31" t="s">
        <v>1182</v>
      </c>
      <c r="Q61" t="s">
        <v>110</v>
      </c>
      <c r="R61" t="s">
        <v>1194</v>
      </c>
      <c r="S61" s="40">
        <v>42917</v>
      </c>
      <c r="T61" t="s">
        <v>518</v>
      </c>
      <c r="U61" t="s">
        <v>10</v>
      </c>
      <c r="V61" t="s">
        <v>1183</v>
      </c>
      <c r="Y61" t="s">
        <v>1195</v>
      </c>
      <c r="AF61" t="s">
        <v>1169</v>
      </c>
      <c r="AG61" t="s">
        <v>1169</v>
      </c>
      <c r="AI61" s="31"/>
      <c r="AK61" t="s">
        <v>333</v>
      </c>
      <c r="AL61" t="s">
        <v>333</v>
      </c>
      <c r="AM61" t="s">
        <v>333</v>
      </c>
      <c r="AN61" t="s">
        <v>334</v>
      </c>
      <c r="BB61" t="s">
        <v>526</v>
      </c>
      <c r="BD61" t="s">
        <v>337</v>
      </c>
      <c r="BH61" s="39" t="s">
        <v>1196</v>
      </c>
      <c r="BI61" t="s">
        <v>1197</v>
      </c>
      <c r="BN61" t="s">
        <v>1193</v>
      </c>
      <c r="BO61" t="s">
        <v>1157</v>
      </c>
      <c r="BP61" t="s">
        <v>1193</v>
      </c>
      <c r="BQ61">
        <v>4270</v>
      </c>
      <c r="BT61" t="s">
        <v>530</v>
      </c>
      <c r="BV61" s="33"/>
      <c r="BW61" s="33"/>
      <c r="BY61" t="s">
        <v>10</v>
      </c>
      <c r="BZ61" t="s">
        <v>1183</v>
      </c>
      <c r="CD61" t="s">
        <v>340</v>
      </c>
      <c r="CE61" t="s">
        <v>1198</v>
      </c>
      <c r="CF61" t="s">
        <v>1199</v>
      </c>
      <c r="CG61" t="s">
        <v>1193</v>
      </c>
      <c r="CH61" t="s">
        <v>1200</v>
      </c>
      <c r="CI61" t="s">
        <v>1201</v>
      </c>
      <c r="CJ61" t="s">
        <v>536</v>
      </c>
      <c r="CK61" t="s">
        <v>537</v>
      </c>
      <c r="CM61" t="s">
        <v>1118</v>
      </c>
      <c r="CN61" t="s">
        <v>1119</v>
      </c>
      <c r="CO61" t="s">
        <v>1163</v>
      </c>
      <c r="CP61" t="s">
        <v>1202</v>
      </c>
      <c r="CQ61" t="s">
        <v>1203</v>
      </c>
      <c r="CR61" t="s">
        <v>420</v>
      </c>
      <c r="CS61" t="s">
        <v>511</v>
      </c>
      <c r="CT61" t="s">
        <v>581</v>
      </c>
      <c r="CU61" t="s">
        <v>420</v>
      </c>
      <c r="CV61" t="s">
        <v>511</v>
      </c>
      <c r="CW61" t="s">
        <v>581</v>
      </c>
      <c r="CX61" t="s">
        <v>351</v>
      </c>
    </row>
    <row r="62" spans="1:102" x14ac:dyDescent="0.3">
      <c r="A62" s="27">
        <v>2667</v>
      </c>
      <c r="B62" t="s">
        <v>1204</v>
      </c>
      <c r="C62" s="28" t="s">
        <v>1205</v>
      </c>
      <c r="D62" s="39" t="s">
        <v>1206</v>
      </c>
      <c r="E62" t="b">
        <v>1</v>
      </c>
      <c r="F62" t="b">
        <v>1</v>
      </c>
      <c r="G62" s="29"/>
      <c r="H62" s="29"/>
      <c r="I62" t="s">
        <v>1207</v>
      </c>
      <c r="J62">
        <v>9547</v>
      </c>
      <c r="K62" t="s">
        <v>1208</v>
      </c>
      <c r="L62" t="s">
        <v>1208</v>
      </c>
      <c r="N62" s="30" t="s">
        <v>320</v>
      </c>
      <c r="O62" s="30" t="s">
        <v>1208</v>
      </c>
      <c r="P62" s="31" t="s">
        <v>1086</v>
      </c>
      <c r="Q62" s="39" t="s">
        <v>11</v>
      </c>
      <c r="R62" s="39" t="s">
        <v>1209</v>
      </c>
      <c r="S62" s="41" t="s">
        <v>1210</v>
      </c>
      <c r="T62" s="39" t="s">
        <v>518</v>
      </c>
      <c r="U62" t="s">
        <v>3</v>
      </c>
      <c r="V62" t="s">
        <v>1211</v>
      </c>
      <c r="W62" s="39"/>
      <c r="Y62" t="s">
        <v>1212</v>
      </c>
      <c r="AF62" s="39" t="s">
        <v>1208</v>
      </c>
      <c r="AG62" s="39" t="s">
        <v>1208</v>
      </c>
      <c r="AI62" s="31"/>
      <c r="AK62" t="s">
        <v>333</v>
      </c>
      <c r="AL62" t="s">
        <v>333</v>
      </c>
      <c r="AM62" t="s">
        <v>333</v>
      </c>
      <c r="AN62" t="s">
        <v>334</v>
      </c>
      <c r="BD62" t="s">
        <v>1213</v>
      </c>
      <c r="BE62" t="s">
        <v>394</v>
      </c>
      <c r="BH62" s="39" t="s">
        <v>333</v>
      </c>
      <c r="BN62" s="39" t="s">
        <v>1207</v>
      </c>
      <c r="BO62" t="s">
        <v>1114</v>
      </c>
      <c r="BP62" t="s">
        <v>1207</v>
      </c>
      <c r="BQ62">
        <v>9547</v>
      </c>
      <c r="BT62" t="s">
        <v>530</v>
      </c>
      <c r="BV62" s="33"/>
      <c r="BW62" s="33"/>
      <c r="BY62" t="s">
        <v>3</v>
      </c>
      <c r="BZ62" t="s">
        <v>1211</v>
      </c>
      <c r="CD62" t="s">
        <v>340</v>
      </c>
      <c r="CE62" t="s">
        <v>1214</v>
      </c>
      <c r="CF62" t="s">
        <v>1215</v>
      </c>
      <c r="CG62" t="s">
        <v>1207</v>
      </c>
      <c r="CH62" t="s">
        <v>1216</v>
      </c>
      <c r="CI62" t="s">
        <v>1217</v>
      </c>
      <c r="CJ62" t="s">
        <v>536</v>
      </c>
      <c r="CK62" t="s">
        <v>537</v>
      </c>
      <c r="CM62" t="s">
        <v>1118</v>
      </c>
      <c r="CN62" t="s">
        <v>1119</v>
      </c>
      <c r="CO62" t="s">
        <v>1120</v>
      </c>
      <c r="CQ62" t="s">
        <v>1218</v>
      </c>
      <c r="CR62" t="s">
        <v>420</v>
      </c>
      <c r="CS62" t="s">
        <v>511</v>
      </c>
      <c r="CT62" t="s">
        <v>581</v>
      </c>
      <c r="CU62" s="30" t="s">
        <v>420</v>
      </c>
      <c r="CV62" s="30" t="s">
        <v>511</v>
      </c>
      <c r="CW62" s="30" t="s">
        <v>581</v>
      </c>
      <c r="CX62" s="30" t="s">
        <v>351</v>
      </c>
    </row>
    <row r="63" spans="1:102" x14ac:dyDescent="0.3">
      <c r="A63" s="27">
        <v>2668</v>
      </c>
      <c r="B63" t="s">
        <v>1219</v>
      </c>
      <c r="C63" s="28" t="s">
        <v>1220</v>
      </c>
      <c r="D63" s="39" t="s">
        <v>1221</v>
      </c>
      <c r="E63" t="b">
        <v>1</v>
      </c>
      <c r="F63" t="b">
        <v>1</v>
      </c>
      <c r="G63" s="29"/>
      <c r="H63" s="29"/>
      <c r="I63" t="s">
        <v>1222</v>
      </c>
      <c r="J63">
        <v>9299</v>
      </c>
      <c r="K63" t="s">
        <v>571</v>
      </c>
      <c r="L63" t="s">
        <v>571</v>
      </c>
      <c r="N63" s="30" t="s">
        <v>320</v>
      </c>
      <c r="O63" s="30" t="s">
        <v>571</v>
      </c>
      <c r="P63" s="31" t="s">
        <v>1139</v>
      </c>
      <c r="Q63" s="39" t="s">
        <v>6</v>
      </c>
      <c r="R63" s="39" t="s">
        <v>1209</v>
      </c>
      <c r="S63" s="41" t="s">
        <v>1210</v>
      </c>
      <c r="T63" s="39" t="s">
        <v>518</v>
      </c>
      <c r="U63" t="s">
        <v>7</v>
      </c>
      <c r="V63" t="s">
        <v>8</v>
      </c>
      <c r="Y63" s="39" t="s">
        <v>8</v>
      </c>
      <c r="Z63" s="39"/>
      <c r="AF63" s="39" t="s">
        <v>571</v>
      </c>
      <c r="AG63" s="39" t="s">
        <v>571</v>
      </c>
      <c r="AI63" s="31"/>
      <c r="AK63" t="s">
        <v>333</v>
      </c>
      <c r="AL63" t="s">
        <v>333</v>
      </c>
      <c r="AM63" t="s">
        <v>333</v>
      </c>
      <c r="AN63" t="s">
        <v>334</v>
      </c>
      <c r="BD63" t="s">
        <v>431</v>
      </c>
      <c r="BE63" t="s">
        <v>394</v>
      </c>
      <c r="BH63" s="39" t="s">
        <v>333</v>
      </c>
      <c r="BN63" s="39" t="s">
        <v>1222</v>
      </c>
      <c r="BO63" t="s">
        <v>1114</v>
      </c>
      <c r="BP63" t="s">
        <v>1222</v>
      </c>
      <c r="BQ63">
        <v>9299</v>
      </c>
      <c r="BT63" t="s">
        <v>530</v>
      </c>
      <c r="BV63" s="33"/>
      <c r="BW63" s="33"/>
      <c r="BY63" t="s">
        <v>7</v>
      </c>
      <c r="BZ63" t="s">
        <v>1141</v>
      </c>
      <c r="CD63" t="s">
        <v>340</v>
      </c>
      <c r="CE63" t="s">
        <v>1223</v>
      </c>
      <c r="CF63" t="s">
        <v>1224</v>
      </c>
      <c r="CG63" t="s">
        <v>1222</v>
      </c>
      <c r="CH63" t="s">
        <v>1225</v>
      </c>
      <c r="CI63" t="s">
        <v>1226</v>
      </c>
      <c r="CJ63" t="s">
        <v>536</v>
      </c>
      <c r="CK63" t="s">
        <v>537</v>
      </c>
      <c r="CM63" t="s">
        <v>1118</v>
      </c>
      <c r="CN63" t="s">
        <v>1119</v>
      </c>
      <c r="CO63" t="s">
        <v>1120</v>
      </c>
      <c r="CQ63" t="s">
        <v>1227</v>
      </c>
      <c r="CR63" t="s">
        <v>420</v>
      </c>
      <c r="CS63" t="s">
        <v>511</v>
      </c>
      <c r="CT63" t="s">
        <v>581</v>
      </c>
      <c r="CU63" s="30" t="s">
        <v>420</v>
      </c>
      <c r="CV63" s="30" t="s">
        <v>511</v>
      </c>
      <c r="CW63" s="30" t="s">
        <v>581</v>
      </c>
      <c r="CX63" s="30" t="s">
        <v>351</v>
      </c>
    </row>
  </sheetData>
  <conditionalFormatting sqref="CE1:CE63">
    <cfRule type="duplicateValues" dxfId="12" priority="11"/>
  </conditionalFormatting>
  <conditionalFormatting sqref="CK1:CK63">
    <cfRule type="containsText" dxfId="11" priority="9" operator="containsText" text="SRA.2017.04.xx">
      <formula>NOT(ISERROR(SEARCH("SRA.2017.04.xx",CK1)))</formula>
    </cfRule>
    <cfRule type="containsText" dxfId="10" priority="10" operator="containsText" text="Hauser et al. 2017 ">
      <formula>NOT(ISERROR(SEARCH("Hauser et al. 2017 ",CK1)))</formula>
    </cfRule>
  </conditionalFormatting>
  <conditionalFormatting sqref="A1:A63">
    <cfRule type="duplicateValues" dxfId="9" priority="8"/>
  </conditionalFormatting>
  <conditionalFormatting sqref="B1:B63">
    <cfRule type="duplicateValues" dxfId="8" priority="4"/>
    <cfRule type="duplicateValues" dxfId="7" priority="12"/>
    <cfRule type="duplicateValues" dxfId="6" priority="13"/>
  </conditionalFormatting>
  <conditionalFormatting sqref="CX1:CX63">
    <cfRule type="containsText" dxfId="5" priority="7" operator="containsText" text="Not a match">
      <formula>NOT(ISERROR(SEARCH("Not a match",CX1)))</formula>
    </cfRule>
  </conditionalFormatting>
  <conditionalFormatting sqref="AG1:AG63">
    <cfRule type="containsText" dxfId="4" priority="6" operator="containsText" text="|">
      <formula>NOT(ISERROR(SEARCH("|",AG1)))</formula>
    </cfRule>
  </conditionalFormatting>
  <conditionalFormatting sqref="CC1:CC63">
    <cfRule type="containsText" dxfId="3" priority="5" operator="containsText" text="lifedesks">
      <formula>NOT(ISERROR(SEARCH("lifedesks",CC1)))</formula>
    </cfRule>
  </conditionalFormatting>
  <conditionalFormatting sqref="AL32:AL49">
    <cfRule type="duplicateValues" dxfId="2" priority="3"/>
  </conditionalFormatting>
  <conditionalFormatting sqref="AL51">
    <cfRule type="duplicateValues" dxfId="1" priority="2"/>
  </conditionalFormatting>
  <conditionalFormatting sqref="AL52">
    <cfRule type="duplicateValues" dxfId="0" priority="1"/>
  </conditionalFormatting>
  <hyperlinks>
    <hyperlink ref="CC3" r:id="rId1"/>
    <hyperlink ref="CC5" r:id="rId2"/>
  </hyperlinks>
  <pageMargins left="0.7" right="0.7" top="0.75" bottom="0.75" header="0.3" footer="0.3"/>
  <legacyDrawing r:id="rId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Fogli di lavoro</vt:lpstr>
      </vt:variant>
      <vt:variant>
        <vt:i4>2</vt:i4>
      </vt:variant>
    </vt:vector>
  </HeadingPairs>
  <TitlesOfParts>
    <vt:vector size="2" baseType="lpstr">
      <vt:lpstr>Dataset</vt:lpstr>
      <vt:lpstr>Cerris Phylogeny Extract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Utente</dc:creator>
  <cp:lastModifiedBy>Marco Cosimo Simeone</cp:lastModifiedBy>
  <dcterms:created xsi:type="dcterms:W3CDTF">2019-09-27T08:24:43Z</dcterms:created>
  <dcterms:modified xsi:type="dcterms:W3CDTF">2022-05-02T13:27:09Z</dcterms:modified>
</cp:coreProperties>
</file>