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esktop\Operating-Systems-Labs\Lab 9 Hardware Monitoring\"/>
    </mc:Choice>
  </mc:AlternateContent>
  <xr:revisionPtr revIDLastSave="0" documentId="13_ncr:1_{DF26CE3A-462D-475F-9E57-C74B019832CE}" xr6:coauthVersionLast="46" xr6:coauthVersionMax="46" xr10:uidLastSave="{00000000-0000-0000-0000-000000000000}"/>
  <bookViews>
    <workbookView xWindow="-23340" yWindow="735" windowWidth="16980" windowHeight="10950" xr2:uid="{6698629E-A556-48E3-B5B6-BD5A77535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9" i="1"/>
  <c r="B9" i="1"/>
  <c r="B17" i="1"/>
  <c r="B18" i="1" s="1"/>
  <c r="C17" i="1"/>
  <c r="C18" i="1" s="1"/>
  <c r="D17" i="1"/>
  <c r="B8" i="1"/>
  <c r="C8" i="1"/>
  <c r="D8" i="1"/>
  <c r="D9" i="1" s="1"/>
</calcChain>
</file>

<file path=xl/sharedStrings.xml><?xml version="1.0" encoding="utf-8"?>
<sst xmlns="http://schemas.openxmlformats.org/spreadsheetml/2006/main" count="12" uniqueCount="9">
  <si>
    <t>Round</t>
  </si>
  <si>
    <t>Quick Sort 0</t>
  </si>
  <si>
    <t>Merge Sort 0</t>
  </si>
  <si>
    <t>Insertion Sort 0</t>
  </si>
  <si>
    <t>Quick Sort 3</t>
  </si>
  <si>
    <t>Insertion Sort 3</t>
  </si>
  <si>
    <t>Merge Sort 3</t>
  </si>
  <si>
    <t>Average Joules</t>
  </si>
  <si>
    <t>Average Joules Per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</si>
</sst>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4A33F1-9C73-4351-8BA9-96593F39072C}" name="Table3" displayName="Table3" ref="A2:D8" totalsRowCount="1">
  <autoFilter ref="A2:D7" xr:uid="{B3CE7AAB-4F82-4230-8022-F0E1018A4270}"/>
  <tableColumns count="4">
    <tableColumn id="1" xr3:uid="{6ACB6ED6-D855-48B6-BB36-0F6342554D10}" name="Round" totalsRowLabel="Average Joules"/>
    <tableColumn id="2" xr3:uid="{323CB86F-80A5-4530-811D-A2DD118E1B05}" name="Quick Sort 0" totalsRowFunction="average" totalsRowDxfId="5"/>
    <tableColumn id="3" xr3:uid="{54D4949A-2CA6-4052-9C3C-917365A7E2EC}" name="Merge Sort 0" totalsRowFunction="average" totalsRowDxfId="4"/>
    <tableColumn id="4" xr3:uid="{7A7D4143-AC3E-4D96-9240-0A1C22F2C2F7}" name="Insertion Sort 0" totalsRowFunction="average" totalsRow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1215AA-636C-4A3F-8F4D-B97D1792C53B}" name="Table4" displayName="Table4" ref="A11:D17" totalsRowCount="1">
  <autoFilter ref="A11:D16" xr:uid="{A96BBC10-A64B-41B9-9A39-18FD8BB9D3A2}"/>
  <tableColumns count="4">
    <tableColumn id="1" xr3:uid="{1FD67AAE-6FC2-4E03-ABDD-EB7B6F31FBD8}" name="Round" totalsRowLabel="Average Joules"/>
    <tableColumn id="2" xr3:uid="{A76410C9-BD45-4AD1-9E5D-3B65C6354F6E}" name="Quick Sort 3" totalsRowFunction="average" totalsRowDxfId="2"/>
    <tableColumn id="3" xr3:uid="{C1FF32B0-E03E-42C3-83D2-5689532B49F9}" name="Merge Sort 3" totalsRowFunction="average" totalsRowDxfId="1"/>
    <tableColumn id="4" xr3:uid="{D8B9914A-5AD8-4E9B-801D-B2215080128B}" name="Insertion Sort 3" totalsRowFunction="average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8935-5C5B-45E8-9086-D21B60A942E5}">
  <dimension ref="A1:D18"/>
  <sheetViews>
    <sheetView tabSelected="1" workbookViewId="0">
      <selection activeCell="D9" sqref="D9"/>
    </sheetView>
  </sheetViews>
  <sheetFormatPr defaultRowHeight="15" x14ac:dyDescent="0.25"/>
  <cols>
    <col min="1" max="1" width="26.140625" bestFit="1" customWidth="1"/>
    <col min="2" max="2" width="13.7109375" bestFit="1" customWidth="1"/>
    <col min="3" max="3" width="19.140625" bestFit="1" customWidth="1"/>
    <col min="4" max="4" width="18.7109375" bestFit="1" customWidth="1"/>
    <col min="5" max="5" width="12.42578125" bestFit="1" customWidth="1"/>
    <col min="6" max="7" width="14.5703125" bestFit="1" customWidth="1"/>
  </cols>
  <sheetData>
    <row r="1" spans="1:4" x14ac:dyDescent="0.25">
      <c r="B1">
        <v>50000000</v>
      </c>
      <c r="C1">
        <v>50000000</v>
      </c>
      <c r="D1">
        <v>140000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>
        <v>316.13200000000001</v>
      </c>
      <c r="C3">
        <v>384.66500000000002</v>
      </c>
      <c r="D3">
        <v>347.17899999999997</v>
      </c>
    </row>
    <row r="4" spans="1:4" x14ac:dyDescent="0.25">
      <c r="A4">
        <v>2</v>
      </c>
      <c r="B4">
        <v>314.19</v>
      </c>
      <c r="C4">
        <v>395.73</v>
      </c>
      <c r="D4">
        <v>356.75900000000001</v>
      </c>
    </row>
    <row r="5" spans="1:4" x14ac:dyDescent="0.25">
      <c r="A5">
        <v>3</v>
      </c>
      <c r="B5">
        <v>326.63600000000002</v>
      </c>
      <c r="C5">
        <v>396.26600000000002</v>
      </c>
      <c r="D5">
        <v>355.387</v>
      </c>
    </row>
    <row r="6" spans="1:4" x14ac:dyDescent="0.25">
      <c r="A6">
        <v>4</v>
      </c>
      <c r="B6">
        <v>331.608</v>
      </c>
      <c r="C6">
        <v>398.73500000000001</v>
      </c>
      <c r="D6">
        <v>354.85599999999999</v>
      </c>
    </row>
    <row r="7" spans="1:4" x14ac:dyDescent="0.25">
      <c r="A7">
        <v>5</v>
      </c>
      <c r="B7">
        <v>323.06599999999997</v>
      </c>
      <c r="C7">
        <v>395.70600000000002</v>
      </c>
      <c r="D7">
        <v>357.47699999999998</v>
      </c>
    </row>
    <row r="8" spans="1:4" x14ac:dyDescent="0.25">
      <c r="A8" t="s">
        <v>7</v>
      </c>
      <c r="B8" s="1">
        <f>SUBTOTAL(101,Table3[Quick Sort 0])</f>
        <v>322.32640000000004</v>
      </c>
      <c r="C8" s="1">
        <f>SUBTOTAL(101,Table3[Merge Sort 0])</f>
        <v>394.22040000000004</v>
      </c>
      <c r="D8" s="1">
        <f>SUBTOTAL(101,Table3[Insertion Sort 0])</f>
        <v>354.33159999999998</v>
      </c>
    </row>
    <row r="9" spans="1:4" x14ac:dyDescent="0.25">
      <c r="A9" t="s">
        <v>8</v>
      </c>
      <c r="B9" s="2">
        <f>Table3[[#Totals],[Quick Sort 0]]/B1</f>
        <v>6.4465280000000008E-6</v>
      </c>
      <c r="C9" s="2">
        <f>Table3[[#Totals],[Merge Sort 0]]/C1</f>
        <v>7.8844080000000005E-6</v>
      </c>
      <c r="D9" s="2">
        <f>Table3[[#Totals],[Insertion Sort 0]]/D1</f>
        <v>2.5309399999999998E-3</v>
      </c>
    </row>
    <row r="11" spans="1:4" x14ac:dyDescent="0.25">
      <c r="A11" t="s">
        <v>0</v>
      </c>
      <c r="B11" t="s">
        <v>4</v>
      </c>
      <c r="C11" t="s">
        <v>6</v>
      </c>
      <c r="D11" t="s">
        <v>5</v>
      </c>
    </row>
    <row r="12" spans="1:4" x14ac:dyDescent="0.25">
      <c r="A12">
        <v>1</v>
      </c>
      <c r="B12">
        <v>118.321</v>
      </c>
      <c r="C12">
        <v>218.08199999999999</v>
      </c>
      <c r="D12">
        <v>55.511000000000003</v>
      </c>
    </row>
    <row r="13" spans="1:4" x14ac:dyDescent="0.25">
      <c r="A13">
        <v>2</v>
      </c>
      <c r="B13">
        <v>130.434</v>
      </c>
      <c r="C13">
        <v>219.012</v>
      </c>
      <c r="D13">
        <v>58.863999999999997</v>
      </c>
    </row>
    <row r="14" spans="1:4" x14ac:dyDescent="0.25">
      <c r="A14">
        <v>3</v>
      </c>
      <c r="B14">
        <v>131.27000000000001</v>
      </c>
      <c r="C14">
        <v>219.99</v>
      </c>
      <c r="D14">
        <v>59.331000000000003</v>
      </c>
    </row>
    <row r="15" spans="1:4" x14ac:dyDescent="0.25">
      <c r="A15">
        <v>4</v>
      </c>
      <c r="B15">
        <v>137.91499999999999</v>
      </c>
      <c r="C15">
        <v>220.267</v>
      </c>
      <c r="D15">
        <v>59.118000000000002</v>
      </c>
    </row>
    <row r="16" spans="1:4" x14ac:dyDescent="0.25">
      <c r="A16">
        <v>5</v>
      </c>
      <c r="B16">
        <v>131.661</v>
      </c>
      <c r="C16">
        <v>222.64699999999999</v>
      </c>
      <c r="D16">
        <v>57.832999999999998</v>
      </c>
    </row>
    <row r="17" spans="1:4" x14ac:dyDescent="0.25">
      <c r="A17" t="s">
        <v>7</v>
      </c>
      <c r="B17" s="1">
        <f>SUBTOTAL(101,Table4[Quick Sort 3])</f>
        <v>129.92019999999997</v>
      </c>
      <c r="C17" s="1">
        <f>SUBTOTAL(101,Table4[Merge Sort 3])</f>
        <v>219.99960000000002</v>
      </c>
      <c r="D17" s="1">
        <f>SUBTOTAL(101,Table4[Insertion Sort 3])</f>
        <v>58.131400000000006</v>
      </c>
    </row>
    <row r="18" spans="1:4" x14ac:dyDescent="0.25">
      <c r="A18" t="s">
        <v>8</v>
      </c>
      <c r="B18" s="2">
        <f>Table4[[#Totals],[Quick Sort 3]]/B1</f>
        <v>2.5984039999999992E-6</v>
      </c>
      <c r="C18" s="2">
        <f>Table4[[#Totals],[Merge Sort 3]]/C1</f>
        <v>4.399992E-6</v>
      </c>
      <c r="D18" s="2">
        <f>Table4[[#Totals],[Insertion Sort 3]]/D1</f>
        <v>4.1522428571428573E-4</v>
      </c>
    </row>
  </sheetData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2021-04-12T08:58:06Z</dcterms:created>
  <dcterms:modified xsi:type="dcterms:W3CDTF">2021-04-12T12:46:16Z</dcterms:modified>
</cp:coreProperties>
</file>