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neral Form Descriptions" sheetId="1" r:id="rId3"/>
    <sheet state="visible" name="WorkAnimals" sheetId="2" r:id="rId4"/>
    <sheet state="visible" name="tubewellWalk" sheetId="3" r:id="rId5"/>
    <sheet state="visible" name="TransportationTools" sheetId="4" r:id="rId6"/>
    <sheet state="visible" name="SubjectiveWellBeing" sheetId="5" r:id="rId7"/>
    <sheet state="visible" name="schoolAttendance" sheetId="6" r:id="rId8"/>
    <sheet state="visible" name="Savings" sheetId="7" r:id="rId9"/>
    <sheet state="visible" name="SafetyProgram" sheetId="8" r:id="rId10"/>
    <sheet state="visible" name="rentingToolsMachAn" sheetId="9" r:id="rId11"/>
    <sheet state="visible" name="RemittanceOut" sheetId="10" r:id="rId12"/>
    <sheet state="visible" name="RemittanceIn" sheetId="11" r:id="rId13"/>
    <sheet state="visible" name="Plots" sheetId="12" r:id="rId14"/>
    <sheet state="visible" name="OtherIncome" sheetId="13" r:id="rId15"/>
    <sheet state="visible" name="WashingCleaning" sheetId="14" r:id="rId16"/>
    <sheet state="visible" name="TransportTravel" sheetId="15" r:id="rId17"/>
    <sheet state="visible" name="FuelLighting" sheetId="16" r:id="rId18"/>
    <sheet state="visible" name="Cosmetics" sheetId="17" r:id="rId19"/>
    <sheet state="visible" name="NonAgriculturalEnterprise" sheetId="18" r:id="rId20"/>
    <sheet state="visible" name="Marketing" sheetId="19" r:id="rId21"/>
    <sheet state="visible" name="Loans" sheetId="20" r:id="rId22"/>
    <sheet state="visible" name="Livestock" sheetId="21" r:id="rId23"/>
    <sheet state="visible" name="latrineWalk" sheetId="22" r:id="rId24"/>
    <sheet state="visible" name="latrineUse" sheetId="23" r:id="rId25"/>
    <sheet state="visible" name="Irrigation" sheetId="24" r:id="rId26"/>
    <sheet state="visible" name="MobileInternet" sheetId="25" r:id="rId27"/>
    <sheet state="visible" name="InformationTools" sheetId="26" r:id="rId28"/>
    <sheet state="visible" name="illness" sheetId="27" r:id="rId29"/>
    <sheet state="visible" name="HousingandSanitation" sheetId="28" r:id="rId30"/>
    <sheet state="visible" name="HousehouldComposition" sheetId="29" r:id="rId31"/>
    <sheet state="visible" name="GoodShocks" sheetId="30" r:id="rId32"/>
    <sheet state="visible" name="FoodStorageCapacity" sheetId="31" r:id="rId33"/>
    <sheet state="visible" name="FoodDiary" sheetId="32" r:id="rId34"/>
    <sheet state="visible" name="FishPondProduction" sheetId="33" r:id="rId35"/>
    <sheet state="visible" name="FishPondInputs" sheetId="34" r:id="rId36"/>
    <sheet state="visible" name="FertilizersAndPesticides" sheetId="35" r:id="rId37"/>
    <sheet state="visible" name="Facilities" sheetId="36" r:id="rId38"/>
    <sheet state="visible" name="employment" sheetId="37" r:id="rId39"/>
    <sheet state="visible" name="farmLabor" sheetId="38" r:id="rId40"/>
    <sheet state="visible" name="DrinkingWater" sheetId="39" r:id="rId41"/>
    <sheet state="visible" name="CurrentMigrants" sheetId="40" r:id="rId42"/>
    <sheet state="visible" name="Crops" sheetId="41" r:id="rId43"/>
    <sheet state="visible" name="Climate Event" sheetId="42" r:id="rId44"/>
    <sheet state="visible" name="Bad Shocks" sheetId="43" r:id="rId45"/>
    <sheet state="visible" name="Agricultural Subsidy Card" sheetId="44" r:id="rId46"/>
    <sheet state="visible" name="Basic Information" sheetId="45" r:id="rId47"/>
    <sheet state="visible" name="Agricultural Extension Services" sheetId="46" r:id="rId48"/>
    <sheet state="visible" name="Agricultural Production" sheetId="47" r:id="rId49"/>
  </sheets>
  <definedNames/>
  <calcPr/>
</workbook>
</file>

<file path=xl/sharedStrings.xml><?xml version="1.0" encoding="utf-8"?>
<sst xmlns="http://schemas.openxmlformats.org/spreadsheetml/2006/main" count="17699" uniqueCount="5281">
  <si>
    <t>type</t>
  </si>
  <si>
    <t>Form Title</t>
  </si>
  <si>
    <t>name</t>
  </si>
  <si>
    <t>label:English</t>
  </si>
  <si>
    <t>Form Description</t>
  </si>
  <si>
    <t>Titles of Nested Forms
</t>
  </si>
  <si>
    <t>Recall</t>
  </si>
  <si>
    <t>file names</t>
  </si>
  <si>
    <t>list name</t>
  </si>
  <si>
    <t>value</t>
  </si>
  <si>
    <t>value label:English</t>
  </si>
  <si>
    <t>value label</t>
  </si>
  <si>
    <t>start</t>
  </si>
  <si>
    <t>start_time</t>
  </si>
  <si>
    <t>yes_no</t>
  </si>
  <si>
    <t>Yes</t>
  </si>
  <si>
    <t>হ্যাঁ</t>
  </si>
  <si>
    <t>end</t>
  </si>
  <si>
    <t>end_time</t>
  </si>
  <si>
    <t>No</t>
  </si>
  <si>
    <t>না</t>
  </si>
  <si>
    <t>today</t>
  </si>
  <si>
    <t>animals_list</t>
  </si>
  <si>
    <t>Modeled after module J1 of the BIHS survey.  This form collects information about each farmers interactions with agricultural extension services</t>
  </si>
  <si>
    <t>horse</t>
  </si>
  <si>
    <t>ঘোড়া</t>
  </si>
  <si>
    <t>deviceid</t>
  </si>
  <si>
    <t>device_id</t>
  </si>
  <si>
    <t>mule</t>
  </si>
  <si>
    <t>খচ্চর</t>
  </si>
  <si>
    <t>subscriberid</t>
  </si>
  <si>
    <t>Form is not nested</t>
  </si>
  <si>
    <t>donkey</t>
  </si>
  <si>
    <t>গাধা</t>
  </si>
  <si>
    <t>imei</t>
  </si>
  <si>
    <t>Some participants will receive this form monthly (30 days) and others will receive it seasonally (125 days)</t>
  </si>
  <si>
    <t>other animal(s)</t>
  </si>
  <si>
    <t>অন্যান্য পশু (উল্লেখ করুন)</t>
  </si>
  <si>
    <t>simserial</t>
  </si>
  <si>
    <t>owned_animals</t>
  </si>
  <si>
    <t>Owned by household</t>
  </si>
  <si>
    <t>পারিবারিক মালিকানাধীন</t>
  </si>
  <si>
    <t>phonenumber</t>
  </si>
  <si>
    <t>Owned jointly with others</t>
  </si>
  <si>
    <t>অন্যের সাথে যৌথ ভাবে মালিকানাধীন</t>
  </si>
  <si>
    <t>calculate</t>
  </si>
  <si>
    <t>key</t>
  </si>
  <si>
    <t>Borrowed from outside the household</t>
  </si>
  <si>
    <t>পরিবারের বাইরে থেকে ধার করে আনা</t>
  </si>
  <si>
    <t>start_date</t>
  </si>
  <si>
    <t>Modeled after module I1 of the BIHS survey.  This form is designed so that participants can answer questions about multiple plots and multiple crops.  As a result questions were asked in a series of loops which result in 3 nested forms that can be joined with the KEY field</t>
  </si>
  <si>
    <t>uses</t>
  </si>
  <si>
    <t>Land preparation</t>
  </si>
  <si>
    <t>জমি তৈরি</t>
  </si>
  <si>
    <t>expiration_date</t>
  </si>
  <si>
    <t>Transporting production</t>
  </si>
  <si>
    <t>উৎপাদিত পন্য পরিবহণ</t>
  </si>
  <si>
    <t>max_submissions</t>
  </si>
  <si>
    <t>Transporting inputs</t>
  </si>
  <si>
    <t>কাঁচামাল পরিবহণ</t>
  </si>
  <si>
    <t>task_value</t>
  </si>
  <si>
    <t>Other business reasons</t>
  </si>
  <si>
    <t>অন্যান্য ব্যবসায়িক কারন</t>
  </si>
  <si>
    <t>task_length</t>
  </si>
  <si>
    <t>scale</t>
  </si>
  <si>
    <t>1 (Least Important)</t>
  </si>
  <si>
    <t>১ (কম গুরুত্তপুর্ন)</t>
  </si>
  <si>
    <t>AgriculturalProduction_crop  AgriculturalProduction_group_crop_i_croptype  AgriculturalProduction_plot_repeat_begin</t>
  </si>
  <si>
    <t>recall</t>
  </si>
  <si>
    <t>২ ____</t>
  </si>
  <si>
    <t>tag</t>
  </si>
  <si>
    <t>৩ ____</t>
  </si>
  <si>
    <t>recall_length</t>
  </si>
  <si>
    <t>৪ ____</t>
  </si>
  <si>
    <t>crowdsource</t>
  </si>
  <si>
    <t>5 (Most Important)</t>
  </si>
  <si>
    <t>৫ (খুবই গুরুত্তপুর্ন)</t>
  </si>
  <si>
    <t>week_number</t>
  </si>
  <si>
    <t>Modeled after module J2 of the BIHS survey. Identifies whether or not a participant has a subsidy card and what kinds of subsidies are being received</t>
  </si>
  <si>
    <t>note</t>
  </si>
  <si>
    <t>begin</t>
  </si>
  <si>
    <t>In this task we would like to learn about your use of work animals over the last ${recall_length} days.</t>
  </si>
  <si>
    <t>requirements</t>
  </si>
  <si>
    <t>Some responses are required in order to receive credit for this task, though there is no penalty to you for not submitting the task. You are free to stop the task at any point.</t>
  </si>
  <si>
    <t>select_multiple animals_list</t>
  </si>
  <si>
    <t>Which of the following have you used (whether your own, shared, or borrowed) over the last ${recall_length} days? (Select all that apply)</t>
  </si>
  <si>
    <t>animals_counts</t>
  </si>
  <si>
    <t>begin repeat</t>
  </si>
  <si>
    <t>animals</t>
  </si>
  <si>
    <t>Work Animals</t>
  </si>
  <si>
    <t>animals_name</t>
  </si>
  <si>
    <t>animals_label</t>
  </si>
  <si>
    <t>animals_note</t>
  </si>
  <si>
    <t>Lets talk about the ${animals_label}</t>
  </si>
  <si>
    <t>text</t>
  </si>
  <si>
    <t>other_specify</t>
  </si>
  <si>
    <t>What kind of animal(s) are we talking about?</t>
  </si>
  <si>
    <t>select_one owned_animals</t>
  </si>
  <si>
    <t>animals_owned</t>
  </si>
  <si>
    <t>Who owns the ${animals_label}?</t>
  </si>
  <si>
    <t>integer</t>
  </si>
  <si>
    <t>count_animals</t>
  </si>
  <si>
    <t>How many ${animals_label} do you own?</t>
  </si>
  <si>
    <t>date</t>
  </si>
  <si>
    <t>animals_year</t>
  </si>
  <si>
    <t>What year did you obtain the ${animals_label}? (If you have more than one, answer for the one you've had the longest)</t>
  </si>
  <si>
    <t>animals_value</t>
  </si>
  <si>
    <t>What is the purchase value of the ${animals_label}? (Tk) (If you have more than one, try to estimate the average value)</t>
  </si>
  <si>
    <t>select_multiple uses</t>
  </si>
  <si>
    <t>animals_use_list</t>
  </si>
  <si>
    <t>What have you used the ${animals_label} for in the last ${recall_length} days? (Select all that apply)</t>
  </si>
  <si>
    <t>animals_use_counts</t>
  </si>
  <si>
    <t>Participants report any negative events or shocks experienced by a friend, neighbor, or other person, over the previous week.</t>
  </si>
  <si>
    <t>BadShocks_event_repeat
</t>
  </si>
  <si>
    <t>animals_use</t>
  </si>
  <si>
    <t>Uses</t>
  </si>
  <si>
    <t>animals_use_name</t>
  </si>
  <si>
    <t xml:space="preserve">Modeled after module A of the BIHS survey.  This form collects basic demographic and location information from each participant.  This form can be used to georeference information provided in other forms </t>
  </si>
  <si>
    <t>animals_use_label</t>
  </si>
  <si>
    <t>select_one scale</t>
  </si>
  <si>
    <t>use_importance</t>
  </si>
  <si>
    <t>On a scale of 1 to 5, where 1 is least important and 5 is most important, how important has ${animals_label} been to you for ${animals_use_label} over the last ${recall_length) days?</t>
  </si>
  <si>
    <t>end repeat</t>
  </si>
  <si>
    <t>Asks participants to describe the perceived likelihood of various climate and weather events and their potential impacts.</t>
  </si>
  <si>
    <t>Modeled after module H1 of the BIHS survey. This form collects information about what each farmer is growing.</t>
  </si>
  <si>
    <t>Crops_crop            Crops_group_crop_i_croptype  Crops_plot_repeat_begin</t>
  </si>
  <si>
    <t>Modeled after module V1 of the BIHS surveyAsks participants to provide basic demographics of anyone in their household that has migrated (living away for 6 months or more) within the country (but not in same upazilla) or abroad, and information on where they have migrated to.</t>
  </si>
  <si>
    <t>thanks</t>
  </si>
  <si>
    <t>Thank you for sharing this information!</t>
  </si>
  <si>
    <t>Asks participants to report about the use of drinking water by a friend, neighbor, or other person, over the last week (7 days)</t>
  </si>
  <si>
    <t>DrinkingWater_source</t>
  </si>
  <si>
    <t>Modeled after module C of the BIHS survey.</t>
  </si>
  <si>
    <t>employment_work_done</t>
  </si>
  <si>
    <t>Asks participants about the facilities that they access around your home.</t>
  </si>
  <si>
    <t>Facilities_facility_repeat</t>
  </si>
  <si>
    <t>owner</t>
  </si>
  <si>
    <t>Modeled after module H5 of the BIHS survey.  Asks participants to describe how much farm labor they have by plot and gender</t>
  </si>
  <si>
    <t>farmLabor_begin_repeat_plot   farmLabor_labor_repeat</t>
  </si>
  <si>
    <t>One person, private</t>
  </si>
  <si>
    <t>একক বা ব্যক্তি মালিকানাধীন</t>
  </si>
  <si>
    <t>Modeled after module H7 of the BIHS survey.  Participants describe their use of chemicals, fertilizers, or pesticides over the past various recall times.</t>
  </si>
  <si>
    <t>FertilizersAndPesticides_crop  FertilizersAndPesticides_group_crop_i_croptype  FertilizersAndPesticides_plot_repeat_begin  FertilizersAndPesticides_rep_fert
</t>
  </si>
  <si>
    <t>Shared by several persons</t>
  </si>
  <si>
    <t>কয়েকজন ব্যক্তির সম্মিলিত মালিকানাধীন</t>
  </si>
  <si>
    <t xml:space="preserve">Modeled after module L2 of the BIHS survey. Participants provide information on any inputs they have used for their ponds </t>
  </si>
  <si>
    <t>Government-owned</t>
  </si>
  <si>
    <t>সরকারি মালিকানাধীন</t>
  </si>
  <si>
    <t>user</t>
  </si>
  <si>
    <t>One person only</t>
  </si>
  <si>
    <t>একজন ব্যক্তি ব্যবহার করেন</t>
  </si>
  <si>
    <t>Shared use by several persons</t>
  </si>
  <si>
    <t>কয়েকজন ব্যক্তি ব্যবহার করেন</t>
  </si>
  <si>
    <t>Rented out by owner</t>
  </si>
  <si>
    <t>মালিক ভাড়া দিয়ে দিয়েছেন</t>
  </si>
  <si>
    <t>depthdial</t>
  </si>
  <si>
    <t>meters</t>
  </si>
  <si>
    <t>মিটার</t>
  </si>
  <si>
    <t>feet</t>
  </si>
  <si>
    <t>ফুট</t>
  </si>
  <si>
    <t xml:space="preserve">FishPondInputs_begin </t>
  </si>
  <si>
    <t>Don't know</t>
  </si>
  <si>
    <t>জানি না</t>
  </si>
  <si>
    <t>usedial</t>
  </si>
  <si>
    <t xml:space="preserve">Modeled after module L2 of the BIHS survey. Participants provide information on the production of their ponds and from rivers.  Also includes information in the amount of labor </t>
  </si>
  <si>
    <t>FishPondProduction FishPondProduction_fish_repeat FishPondProduction_pond_begin_repeat FishPondProduction_river_repeat</t>
  </si>
  <si>
    <t>per day</t>
  </si>
  <si>
    <t>প্রতিদিন</t>
  </si>
  <si>
    <t>per week</t>
  </si>
  <si>
    <t>প্রতি সপ্তাহে</t>
  </si>
  <si>
    <t>per month</t>
  </si>
  <si>
    <t>প্রতি মাসে</t>
  </si>
  <si>
    <t>count_user</t>
  </si>
  <si>
    <t>Between 1 and 5</t>
  </si>
  <si>
    <t>১ এবং ৫ এর মধ্যে</t>
  </si>
  <si>
    <t>Between 6 and 10</t>
  </si>
  <si>
    <t>৬ এবং ১০ এর মধ্যে</t>
  </si>
  <si>
    <t>Participants are asked to report about food consumption of a friend, neighbor, or other person.</t>
  </si>
  <si>
    <t>More than 10</t>
  </si>
  <si>
    <t>FoodDiary_food  FoodDiary_group_food_i_foodtype</t>
  </si>
  <si>
    <t>১০ থেকে বেশি</t>
  </si>
  <si>
    <t>select_one yes_no</t>
  </si>
  <si>
    <t>hasTW</t>
  </si>
  <si>
    <t>Participants describe their monthly food storage for paddy, rice, and wheat.</t>
  </si>
  <si>
    <t>Are there any tubewells in the area where you are?</t>
  </si>
  <si>
    <t>instructions1</t>
  </si>
  <si>
    <t>We'd like you to help us to map out tubewells in your area. For each tubewell that you can safely visit in the area you are currently in, we'd like you to add a 'Tubewell' group and answer a few questions</t>
  </si>
  <si>
    <t>instructions2</t>
  </si>
  <si>
    <t>We'll ask for you to record the location of each tubewell with your phone, so it's best if you are standing by the tubewell when you do so. IMPORTANT: Only visit tubewells that you can reach safely and that you have permission to visit - don't put yourself at any risk.</t>
  </si>
  <si>
    <t>instructions3</t>
  </si>
  <si>
    <t>You can report as many tubewells as you like with each form - it's ok if the phone goes to sleep as you walk between them.</t>
  </si>
  <si>
    <t>instructions4</t>
  </si>
  <si>
    <t>You can submit this form up to ${max_submissions} different times. Let's begin.</t>
  </si>
  <si>
    <t>begin_repeat_tw</t>
  </si>
  <si>
    <t>Participants report any positive events or shocks experienced by a friend, neighbor, or other person, over the previous week.</t>
  </si>
  <si>
    <t>Tubewell</t>
  </si>
  <si>
    <t>photo</t>
  </si>
  <si>
    <t>tw_pic</t>
  </si>
  <si>
    <t>Could you take a photo of this tubewell?</t>
  </si>
  <si>
    <t>geopoint</t>
  </si>
  <si>
    <t>tw_loc</t>
  </si>
  <si>
    <t>Could you record the location of this tubewell, standing as close to it as you can, safely?</t>
  </si>
  <si>
    <t>select_one owner</t>
  </si>
  <si>
    <t>tw_owner</t>
  </si>
  <si>
    <t>What best describes the ownership of this tubewell?</t>
  </si>
  <si>
    <t>select_one user</t>
  </si>
  <si>
    <t>Modeled after module B1 of the BIHS survey. Participants identify the number of people in their household and provide demographic information for each person.</t>
  </si>
  <si>
    <t>tw_user</t>
  </si>
  <si>
    <t>HouseholdComposition_members</t>
  </si>
  <si>
    <t>And what best describes how this tubewell is used?</t>
  </si>
  <si>
    <t>select_one count_user</t>
  </si>
  <si>
    <t>tw_count_user</t>
  </si>
  <si>
    <t>Could you estimate how many farmers use this tubewell?</t>
  </si>
  <si>
    <t>begin group</t>
  </si>
  <si>
    <t>depth_group</t>
  </si>
  <si>
    <t>tw_depth</t>
  </si>
  <si>
    <t>About how deep is this tubewell?</t>
  </si>
  <si>
    <t>select_one depthdial</t>
  </si>
  <si>
    <t>unit_depth</t>
  </si>
  <si>
    <t>end group</t>
  </si>
  <si>
    <t>Modeled after module Q of the BIHS survey. Participants are asked to describe their housing (e.g. cost, number of rooms,building materials, etc.) and sanitation arrangements (e.g. type of latrine, running water, etc.)</t>
  </si>
  <si>
    <t>use_group</t>
  </si>
  <si>
    <t>Modeled after module W of the BIHS survey. Participants are asked to provide information about illnesses or injuries experienced by members of your household and/or a neighbor with various recall periods.</t>
  </si>
  <si>
    <t>illness_was_ill</t>
  </si>
  <si>
    <t>tw_hours</t>
  </si>
  <si>
    <t>Over the last 7 days, could you estimate how many hours per day this tubewell has been pumping?</t>
  </si>
  <si>
    <t>more_tw</t>
  </si>
  <si>
    <t>If you have another tubewell to report on, please add another 'Tubewell' group. Otherwise, the task is complete.</t>
  </si>
  <si>
    <t>Participants provide information about their use of technology and devices (eg. phones, computers, etc).  They are also asked to collect similar information form an neighbor</t>
  </si>
  <si>
    <t>InformationTools_tech 
InformationTools_tech_use</t>
  </si>
  <si>
    <t>Thanks for sharing!</t>
  </si>
  <si>
    <t>Participants provide information about how they use their mobile phones</t>
  </si>
  <si>
    <t>MobileInternet_app_use</t>
  </si>
  <si>
    <t>Modeled after module H2 of the BIHS survey.  Participants describe their use of irrigation over the past various recall times. Information is gathered at the plot level and for different crops</t>
  </si>
  <si>
    <t>Irrigation_crop   Irrigation_group_crop_i_crop_repeat_type  Irrigation_plot_repeat_begin</t>
  </si>
  <si>
    <t>Participants describe their household access to latrines</t>
  </si>
  <si>
    <t>Participants collect gps locations of latrines</t>
  </si>
  <si>
    <t>latrineWalk_begin_repeat_lat</t>
  </si>
  <si>
    <t>Modeled after module K1 of the BIHS survey. Participants describe how many different types of animals they own, how they acquired animals, and how many of each type.</t>
  </si>
  <si>
    <t>Livestock_animal</t>
  </si>
  <si>
    <t xml:space="preserve">Modeled after module F of the BIHS survey. </t>
  </si>
  <si>
    <t>Loans_each_loan</t>
  </si>
  <si>
    <t>Modeled after module M2 of the BIHS survey. Participants provide information on their marketing (e.g. amount sold, form of payment, etc) of Agriculture, Livestock, and Fisheries.</t>
  </si>
  <si>
    <t>Marketing_sellrell_prod_repeat</t>
  </si>
  <si>
    <t>Participants provide information any non-farm economic activities that were owned or operated by members of the household over the last 12 months.</t>
  </si>
  <si>
    <t>NonAgriculturalEnterprise_buss</t>
  </si>
  <si>
    <t>Participants describe household expenditures on Cosmetics and Beauty products.</t>
  </si>
  <si>
    <t>Cosmetics_item_repeat</t>
  </si>
  <si>
    <t>Participants describe household expenditures on Fuel and Lighting.</t>
  </si>
  <si>
    <t>FuelLighting_item_repeat</t>
  </si>
  <si>
    <t>Participants describe household expenditures on Transport and Travel.</t>
  </si>
  <si>
    <t>TransportTravel_item_repeat</t>
  </si>
  <si>
    <t>Participants describe household expenditures on Washing and Cleaning.</t>
  </si>
  <si>
    <t>WashingCleaning_item_repeat</t>
  </si>
  <si>
    <t>Participants describe income (beyond your farm or other business income) received.</t>
  </si>
  <si>
    <t>OtherIncome_income</t>
  </si>
  <si>
    <t>Modeled after module G of the BIHS survey. Participants describe their plots and ponds.</t>
  </si>
  <si>
    <t>Plots_plot_x</t>
  </si>
  <si>
    <t xml:space="preserve">Modeled after module V2 of the BIHS survey. </t>
  </si>
  <si>
    <t>RemittanceIn_begin_repeat_mig</t>
  </si>
  <si>
    <t xml:space="preserve">Modeled after module V3 of the BIHS survey. </t>
  </si>
  <si>
    <t>RemittanceOut_begin_repeat_mig</t>
  </si>
  <si>
    <t>Participants describe rental of any tools, machinery, or draft animals for agricultural work.</t>
  </si>
  <si>
    <t>rentingToolsMachAn_crop  rentingToolsMachAn_group_crop_i_crop_repeat_type  rentingToolsMachAn_plot_repeat_begin</t>
  </si>
  <si>
    <t>Participants describe any household involvement in social programs.</t>
  </si>
  <si>
    <t>SafetyProgram_event_repeat</t>
  </si>
  <si>
    <t>Modeled after module E of the BIHS survey. Participants describe their household loans.</t>
  </si>
  <si>
    <t>Savings_each_savings</t>
  </si>
  <si>
    <t>Participants describe the school attendance of a neighbor and their own household.</t>
  </si>
  <si>
    <t>schoolAttendance_missed_school</t>
  </si>
  <si>
    <t>Participants ask a friend or neighbor to describe their own wellbeing and then the participant describes their own wellbeing</t>
  </si>
  <si>
    <t>Participant asks a friend or neighbor to describe they types of transportation they use (e.g. bicycle, car, etc.).  Participant also describes their own use of transportation</t>
  </si>
  <si>
    <t>TransportationTools_transport</t>
  </si>
  <si>
    <t>Participants collect gps locations of tube wells</t>
  </si>
  <si>
    <t>Participants describe how they have used various work animals (i.e. horses, donkeys, mules, or other)</t>
  </si>
  <si>
    <t>WorkAnimals_animals  WorkAnimals_animals_use
</t>
  </si>
  <si>
    <t>transport_list</t>
  </si>
  <si>
    <t>bicycle</t>
  </si>
  <si>
    <t>সাইকেল</t>
  </si>
  <si>
    <t>rickshaw</t>
  </si>
  <si>
    <t>রিক্সা</t>
  </si>
  <si>
    <t>tricycle van</t>
  </si>
  <si>
    <t>ভ্যান (তিন চাকায় চালিত)</t>
  </si>
  <si>
    <t>row boat</t>
  </si>
  <si>
    <t>নৌকা</t>
  </si>
  <si>
    <t>engine boat</t>
  </si>
  <si>
    <t>ইঞ্জিনচালিত নৌকা</t>
  </si>
  <si>
    <t>motorcycle</t>
  </si>
  <si>
    <t>মটর সাইকেল</t>
  </si>
  <si>
    <t>owned_transport</t>
  </si>
  <si>
    <t>Visiting family and friends</t>
  </si>
  <si>
    <t>আত্মীয় বা বন্ধুবান্ধবদের বাসায় যাওয়া</t>
  </si>
  <si>
    <t>Marketing produce</t>
  </si>
  <si>
    <t>পন্য বিপণনের জন্য</t>
  </si>
  <si>
    <t>Purchasing food</t>
  </si>
  <si>
    <t>খাবার ক্রয়</t>
  </si>
  <si>
    <t>Purchasing inputs</t>
  </si>
  <si>
    <t>কাঁচামাল ক্রয়</t>
  </si>
  <si>
    <t>Commuting to work or school</t>
  </si>
  <si>
    <t>স্কুলে বা কাজে যাওয়ার জন্য</t>
  </si>
  <si>
    <t>Providing transportation services</t>
  </si>
  <si>
    <t>পরিবহণ সেবা দেয়ার জন্য</t>
  </si>
  <si>
    <t>Fishing</t>
  </si>
  <si>
    <t>মাছ ধরার জন্য</t>
  </si>
  <si>
    <t>begin_crowdsource</t>
  </si>
  <si>
    <t>In this task we would like to learn about the use of transportation tools over the last ${recall_length} days by a friend, neighbor, or other person</t>
  </si>
  <si>
    <t>crowdsource_instructions1</t>
  </si>
  <si>
    <t>Before starting this task, find a friend, neighbor, or other person (outside of your household) to respond to the questions in this task</t>
  </si>
  <si>
    <t>crowdsource_instructions2</t>
  </si>
  <si>
    <t>***Some instructions are directed at you, while others are for you to read to the respondent. Instructions that are JUST FOR YOU are marked with a ***, like the one at the beginning of this note. All other instructions are for you to read to the respondent as written</t>
  </si>
  <si>
    <t>crowdsource_instructions4</t>
  </si>
  <si>
    <t>***When you have a person, please read the following scripts AS WRITTEN, and obtain their permission before moving forward with the task: (Scripts start on next screen)</t>
  </si>
  <si>
    <t>crowdsource_instructions5</t>
  </si>
  <si>
    <t>The following questions are part of a larger research project by IFPRI to understand how smartphones can improve our ability to learn about life in rural communities such as your own</t>
  </si>
  <si>
    <t>crowdsource_instructions6</t>
  </si>
  <si>
    <t>There is no direct benefit for responding to the questions, nor do we anticipate any risks to you for answering. All responses are maintained in confidence. No record of identifying information will be transmitted, nor maintained on the phone.</t>
  </si>
  <si>
    <t>gender</t>
  </si>
  <si>
    <t>Male</t>
  </si>
  <si>
    <t>পুরুষ</t>
  </si>
  <si>
    <t>crowdsource_instructions7</t>
  </si>
  <si>
    <t>If you have any concerns regarding this project, you can raise concerns directly through me, through our local lead farmer, or by contacting IFPRI directly at 01978-508020</t>
  </si>
  <si>
    <t>Female</t>
  </si>
  <si>
    <t>মহিলা</t>
  </si>
  <si>
    <t>crowdsource_consent</t>
  </si>
  <si>
    <t>With this in mind, do you consent to proceed?</t>
  </si>
  <si>
    <t>Others</t>
  </si>
  <si>
    <t>অন্যান্য</t>
  </si>
  <si>
    <t>crowdsource_no</t>
  </si>
  <si>
    <t>***Please exit this task by pressing the back arrow at the bottom of the screen, and selecting 'Ignore changes'. See if you can find another person who might be interested to participate!</t>
  </si>
  <si>
    <t>edu</t>
  </si>
  <si>
    <t>Never attended school</t>
  </si>
  <si>
    <t>কখনও স্কুলে যাইনি</t>
  </si>
  <si>
    <t>crowdsource_yes</t>
  </si>
  <si>
    <t>***Now that you have consent, please walk through the task by asking the following questions of your respondent. You can show them the screen as you move through, as well as read them the response options.</t>
  </si>
  <si>
    <t>Some primary or secondary school</t>
  </si>
  <si>
    <t>প্রাথমিক বা মাধ্যমিক স্কুল</t>
  </si>
  <si>
    <t>In this task we would like to learn about your use of transportation tools over the last ${recall_length} days.</t>
  </si>
  <si>
    <t>Some college</t>
  </si>
  <si>
    <t>কলেজ</t>
  </si>
  <si>
    <t>requirements1</t>
  </si>
  <si>
    <t>Some responses are required, though there is no penalty to you for not submitting the task. You are free to stop the task at any point.</t>
  </si>
  <si>
    <t>Some university</t>
  </si>
  <si>
    <t>বিশ্ববিদ্যালয়</t>
  </si>
  <si>
    <t>requirements0</t>
  </si>
  <si>
    <t>Completed BA/BSC degree</t>
  </si>
  <si>
    <t>বিএ/বিএসসি ডিগ্রী পাস</t>
  </si>
  <si>
    <t>select_one gender</t>
  </si>
  <si>
    <t>***First, does your respondent a male or female?</t>
  </si>
  <si>
    <t>Completed MA/MSC or above</t>
  </si>
  <si>
    <t>এমএ/এমএসসি পাস বা ততুর্ধ</t>
  </si>
  <si>
    <t>age</t>
  </si>
  <si>
    <t>How old are you?</t>
  </si>
  <si>
    <t>Technical education</t>
  </si>
  <si>
    <t>কারিগরি শিক্ষা</t>
  </si>
  <si>
    <t>select_one edu</t>
  </si>
  <si>
    <t>education</t>
  </si>
  <si>
    <t>Which of the following best describes your level of education?</t>
  </si>
  <si>
    <t>Other</t>
  </si>
  <si>
    <t>highest_class</t>
  </si>
  <si>
    <t>What was the highest class you completed?</t>
  </si>
  <si>
    <t>Prefer not to respond</t>
  </si>
  <si>
    <t>বলতে চাই না</t>
  </si>
  <si>
    <t>select_one rel</t>
  </si>
  <si>
    <t>relationship</t>
  </si>
  <si>
    <t>***What best describes your relationship with the person who has the phone and is asking these questions?</t>
  </si>
  <si>
    <t>rel</t>
  </si>
  <si>
    <t>Friend</t>
  </si>
  <si>
    <t>বন্ধু</t>
  </si>
  <si>
    <t>select_multiple transport_list</t>
  </si>
  <si>
    <t>Which of the following have you used (whether your own, shared, or borrowed) over the last ${recall_length} days?</t>
  </si>
  <si>
    <t>Neighbor</t>
  </si>
  <si>
    <t>প্রতিবেশী</t>
  </si>
  <si>
    <t>transport_counts</t>
  </si>
  <si>
    <t>Extended family</t>
  </si>
  <si>
    <t>দূর সম্পর্কের আত্মীয়</t>
  </si>
  <si>
    <t>transport</t>
  </si>
  <si>
    <t>Transportation</t>
  </si>
  <si>
    <t>Acquaintance</t>
  </si>
  <si>
    <t>পরিচিত</t>
  </si>
  <si>
    <t>transport_name</t>
  </si>
  <si>
    <t>Have not previously met</t>
  </si>
  <si>
    <t>পুর্ব পরিচিত নয়</t>
  </si>
  <si>
    <t>transport_label</t>
  </si>
  <si>
    <t>transport_note</t>
  </si>
  <si>
    <t>Lets talk about ${transport_label}</t>
  </si>
  <si>
    <t>select_one owned_transport</t>
  </si>
  <si>
    <t>transport_owned</t>
  </si>
  <si>
    <t>Who owns the ${transport_label}?</t>
  </si>
  <si>
    <t>transport_year</t>
  </si>
  <si>
    <t>What year did you obtain the ${transport_label}?</t>
  </si>
  <si>
    <t>transport_value</t>
  </si>
  <si>
    <t>What was the purchase value of the ${transport_label}? (Tk)</t>
  </si>
  <si>
    <t>transport_use_list</t>
  </si>
  <si>
    <t>What have you used the ${transport_label} for over the last ${recall_length} days? (Select all that apply)</t>
  </si>
  <si>
    <t>transport_use_counts</t>
  </si>
  <si>
    <t>transport_use</t>
  </si>
  <si>
    <t>transport_use_name</t>
  </si>
  <si>
    <t>transport_use_label</t>
  </si>
  <si>
    <t>On a scale of 1 to 5, where 1 is least important and 5 is most important, how important has ${transport_label} been to you for ${transport_use_label} over the last ${recall_length} days?</t>
  </si>
  <si>
    <t>file name</t>
  </si>
  <si>
    <t>list_name</t>
  </si>
  <si>
    <t>১০ (দশ)</t>
  </si>
  <si>
    <t>৯ (নয়)</t>
  </si>
  <si>
    <t>৮ (আট)</t>
  </si>
  <si>
    <t>৭ (সাত)</t>
  </si>
  <si>
    <t>৬ (ছয়)</t>
  </si>
  <si>
    <t>৫ (পাঁচ)</t>
  </si>
  <si>
    <t>৪ (চার)</t>
  </si>
  <si>
    <t>৩ (তিন)</t>
  </si>
  <si>
    <t>২ (দুই)</t>
  </si>
  <si>
    <t>১ (এক)</t>
  </si>
  <si>
    <t>০ (শূন্য)</t>
  </si>
  <si>
    <t>scale2</t>
  </si>
  <si>
    <t>Agree strongly</t>
  </si>
  <si>
    <t>পুরাপুরি একমত</t>
  </si>
  <si>
    <t>Agree moderately</t>
  </si>
  <si>
    <t>মাঝারি একমত</t>
  </si>
  <si>
    <t>Agree a little</t>
  </si>
  <si>
    <t>কিছুটা একমত</t>
  </si>
  <si>
    <t>Neither agree nor disagree</t>
  </si>
  <si>
    <t>একমতও না আবার দ্বিমতও না</t>
  </si>
  <si>
    <t>Disagree a little</t>
  </si>
  <si>
    <t>কিছুটা দ্বিমত</t>
  </si>
  <si>
    <t>In this task we would like you report about the wellbeing of a friend, neighbor, or other person</t>
  </si>
  <si>
    <t>Disagree moderately</t>
  </si>
  <si>
    <t>মাঝারি দ্বিমত</t>
  </si>
  <si>
    <t>Disagree strongly</t>
  </si>
  <si>
    <t>পুরাপুরি দ্বিমত</t>
  </si>
  <si>
    <t>where</t>
  </si>
  <si>
    <t>At home</t>
  </si>
  <si>
    <t>বাড়িতে</t>
  </si>
  <si>
    <t>crowdsource_instructions3</t>
  </si>
  <si>
    <t>At a friend/neighbor's house</t>
  </si>
  <si>
    <t>বন্ধু বা প্রতিবেশীর বাড়িতে</t>
  </si>
  <si>
    <t>At the market</t>
  </si>
  <si>
    <t>বাজারে</t>
  </si>
  <si>
    <t>At school</t>
  </si>
  <si>
    <t>স্কুলে</t>
  </si>
  <si>
    <t>At work</t>
  </si>
  <si>
    <t>কাজে</t>
  </si>
  <si>
    <t>On a farm</t>
  </si>
  <si>
    <t>ক্ষেতে/খামারে</t>
  </si>
  <si>
    <t>At the mosque</t>
  </si>
  <si>
    <t>মসজিদে</t>
  </si>
  <si>
    <t>On a boat</t>
  </si>
  <si>
    <t>নৌকায়</t>
  </si>
  <si>
    <t>In a government office</t>
  </si>
  <si>
    <t>সরকারী অফিসে</t>
  </si>
  <si>
    <t>group_random</t>
  </si>
  <si>
    <t>randomno</t>
  </si>
  <si>
    <t>At a restaurant</t>
  </si>
  <si>
    <t>রেস্তোরাঁ/খাবার দোকানে</t>
  </si>
  <si>
    <t>In this task, we would like you to learn a bit about how you feel nowadays.</t>
  </si>
  <si>
    <t>At a hotel</t>
  </si>
  <si>
    <t>আবাসিক হোটেলে</t>
  </si>
  <si>
    <t>At a construction site</t>
  </si>
  <si>
    <t>নির্মাণাধীন বাড়িতে</t>
  </si>
  <si>
    <t>Other (specify)</t>
  </si>
  <si>
    <t>অন্যান্য (উল্লেখ করুন)</t>
  </si>
  <si>
    <t>who</t>
  </si>
  <si>
    <t>Alone</t>
  </si>
  <si>
    <t>একা</t>
  </si>
  <si>
    <t>***Does your respondent male or female?</t>
  </si>
  <si>
    <t>With family</t>
  </si>
  <si>
    <t>পরিবারের সাথে</t>
  </si>
  <si>
    <t>With friends/neighbors</t>
  </si>
  <si>
    <t>বন্ধু বা প্রতিবেশীর সাথে</t>
  </si>
  <si>
    <t>With co-workers</t>
  </si>
  <si>
    <t>সহকর্মীর সাথে</t>
  </si>
  <si>
    <t>With students</t>
  </si>
  <si>
    <t>ছাত্রদের সাথে</t>
  </si>
  <si>
    <t>What best describes your relationship with the person who has the phone and is asking these questions?</t>
  </si>
  <si>
    <t>explanation0</t>
  </si>
  <si>
    <t>The first few questions are about how you feel.</t>
  </si>
  <si>
    <t>explanation1</t>
  </si>
  <si>
    <t>The next few questions are about how you feel.</t>
  </si>
  <si>
    <t>explanation2</t>
  </si>
  <si>
    <t>They will ask you to think on a scale from zero through ten, with zero being the lowest or the worst, and ten being the highest or the best.</t>
  </si>
  <si>
    <t>g1</t>
  </si>
  <si>
    <t>G1</t>
  </si>
  <si>
    <t>g1_satisfied</t>
  </si>
  <si>
    <t>First, please imagine a ladder with steps numbered from zero at the bottom to ten at the top. Suppose we say that the top of the ladder represents the best possible life for you and the bottom of the ladder represents the worst possible life for you. If the top step is ten and the bottom step is zero, on which step of the ladder do you feel you personally stand at the present time?</t>
  </si>
  <si>
    <t>g1_happyyest</t>
  </si>
  <si>
    <t>Next, thinking back to YESTERDAY, on a scale of 0 to 10, where 0 is the least and 10 is the most, how happy did you feel yesterday?</t>
  </si>
  <si>
    <t>g1_anxious</t>
  </si>
  <si>
    <t>Again, thinking back to YESTERDAY, on a scale of 0 to 10, where 0 is the least and 10 is the most, overall how anxious did you feel yesterday?</t>
  </si>
  <si>
    <t>g2</t>
  </si>
  <si>
    <t>G2</t>
  </si>
  <si>
    <t>g2_satisfied</t>
  </si>
  <si>
    <t>g2_anxious</t>
  </si>
  <si>
    <t>Next, thinking back to YESTERDAY, on a scale of 0 to 10, where 0 is the least and 10 is the most, overall how anxious did you feel yesterday?</t>
  </si>
  <si>
    <t>g2_happyyest</t>
  </si>
  <si>
    <t>Again, thinking back to YESTERDAY, on a scale of 0 to 10, where 0 is the least and 10 is the most, how happy did you feel yesterday?</t>
  </si>
  <si>
    <t>g3</t>
  </si>
  <si>
    <t>G3</t>
  </si>
  <si>
    <t>g3_happyyest</t>
  </si>
  <si>
    <t>First, thinking back to YESTERDAY, on a scale of 0 to 10, where 0 is the least and 10 is the most, how happy did you feel yesterday?</t>
  </si>
  <si>
    <t>g3_satisfied</t>
  </si>
  <si>
    <t>Next, please imagine a ladder with steps numbered from zero at the bottom to ten at the top. Suppose we say that the top of the ladder represents the best possible life for you and the bottom of the ladder represents the worst possible life for you. If the top step is ten and the bottom step is zero, on which step of the ladder do you feel you personally stand at the present time?</t>
  </si>
  <si>
    <t>g3_anxious</t>
  </si>
  <si>
    <t>Now, again thinking back to YESTERDAY, on a scale of 0 to 10, where 0 is the least and 10 is the most, overall how anxious did you feel yesterday?</t>
  </si>
  <si>
    <t>আগে কখনো দেখা হয়নি</t>
  </si>
  <si>
    <t>g4</t>
  </si>
  <si>
    <t>G4</t>
  </si>
  <si>
    <t>g4_happyyest</t>
  </si>
  <si>
    <t>g4_anxious</t>
  </si>
  <si>
    <t>g4_satisfied</t>
  </si>
  <si>
    <t>Now, please imagine a ladder with steps numbered from zero at the bottom to ten at the top. Suppose we say that the top of the ladder represents the best possible life for you and the bottom of the ladder represents the worst possible life for you. If the top step is ten and the bottom step is zero, on which step of the ladder do you feel you personally stand at the present time?</t>
  </si>
  <si>
    <t>g5</t>
  </si>
  <si>
    <t>G5</t>
  </si>
  <si>
    <t>g5_anxious</t>
  </si>
  <si>
    <t>First, thinking back to YESTERDAY, on a scale of 0 to 10, where 0 is the least and 10 is the most, overall how anxious did you feel yesterday?</t>
  </si>
  <si>
    <t>g5_satisfied</t>
  </si>
  <si>
    <t>g5_happyyest</t>
  </si>
  <si>
    <t>Now, again thinking back to YESTERDAY, on a scale of 0 to 10, where 0 is the least and 10 is the most, how happy did you feel yesterday?</t>
  </si>
  <si>
    <t>g6</t>
  </si>
  <si>
    <t>G6</t>
  </si>
  <si>
    <t>g6_anxious</t>
  </si>
  <si>
    <t>g6_happyyest</t>
  </si>
  <si>
    <t>g6_satisfied</t>
  </si>
  <si>
    <t>explanation3</t>
  </si>
  <si>
    <t>The next few questions are about where you are. Please take a moment and give a short explanation to each of them</t>
  </si>
  <si>
    <t>select_one where</t>
  </si>
  <si>
    <t>control1</t>
  </si>
  <si>
    <t>Where are you now? Scroll carefully down the list and select the best option, or select 'Other' and describe where you are.</t>
  </si>
  <si>
    <t>where_other</t>
  </si>
  <si>
    <t>Could you specify where you are?</t>
  </si>
  <si>
    <t>select_one who</t>
  </si>
  <si>
    <t>control2</t>
  </si>
  <si>
    <t>Who are you with? Scroll carefully down the list and select the best option, or select 'Other' and describe who you are with.</t>
  </si>
  <si>
    <t>who_other</t>
  </si>
  <si>
    <t>Could you specify who you are with?</t>
  </si>
  <si>
    <t>location</t>
  </si>
  <si>
    <t>Could you take a recording of your location right now, by pressing 'Record Location' while you are standing outside?</t>
  </si>
  <si>
    <t>explanation4</t>
  </si>
  <si>
    <t>Finally, the last few questions are about how you see yourself. In each case, select the answer from the list that best represents how you agree with each statement</t>
  </si>
  <si>
    <t>select_one scale2</t>
  </si>
  <si>
    <t>personality1</t>
  </si>
  <si>
    <t>I see myself as extraverted, enthusiastic.</t>
  </si>
  <si>
    <t>personality2</t>
  </si>
  <si>
    <t>I see myself as critical, quarrelsome.</t>
  </si>
  <si>
    <t>personality3</t>
  </si>
  <si>
    <t>I see myself as dependable, self-disciplined.</t>
  </si>
  <si>
    <t>personality4</t>
  </si>
  <si>
    <t>I see myself as anxious, easily upset.</t>
  </si>
  <si>
    <t>personality5</t>
  </si>
  <si>
    <t>I see myself as open to new experiences, complex.</t>
  </si>
  <si>
    <t>personality6</t>
  </si>
  <si>
    <t>I seee myself as reserved, quiet.</t>
  </si>
  <si>
    <t>personality7</t>
  </si>
  <si>
    <t>I see myself as sympathetic, warm.</t>
  </si>
  <si>
    <t>personality8</t>
  </si>
  <si>
    <t>I see myself as disorganized, careless.</t>
  </si>
  <si>
    <t>personality9</t>
  </si>
  <si>
    <t>I see myself as calm, emotionally stable.</t>
  </si>
  <si>
    <t>personality10</t>
  </si>
  <si>
    <t>I see myself as conventional, uncreative.</t>
  </si>
  <si>
    <t>rel_hh</t>
  </si>
  <si>
    <t>Self</t>
  </si>
  <si>
    <t>নিজে</t>
  </si>
  <si>
    <t>Spouse</t>
  </si>
  <si>
    <t>স্বামী/স্ত্রী</t>
  </si>
  <si>
    <t>Child</t>
  </si>
  <si>
    <t>ভাই/বোন</t>
  </si>
  <si>
    <t>Sibling</t>
  </si>
  <si>
    <t>সন্তান</t>
  </si>
  <si>
    <t>Other (Specify)</t>
  </si>
  <si>
    <t>অন্যান্য(উল্লেখ করুন)</t>
  </si>
  <si>
    <t>reasons</t>
  </si>
  <si>
    <t>Sick</t>
  </si>
  <si>
    <t>অসুস্থ</t>
  </si>
  <si>
    <t>Injured</t>
  </si>
  <si>
    <t>আহত</t>
  </si>
  <si>
    <t>Needed to help with farm</t>
  </si>
  <si>
    <t>কৃষি কাজে সাহায্য করতে হয়েছে</t>
  </si>
  <si>
    <t>Needed to help with other work</t>
  </si>
  <si>
    <t>অন্যান্য কাজে সাহায্য করতে হয়েছে</t>
  </si>
  <si>
    <t>where_save</t>
  </si>
  <si>
    <t>নিজের ঘরে</t>
  </si>
  <si>
    <t>NGO (Name of NGO)</t>
  </si>
  <si>
    <t>এনজিও</t>
  </si>
  <si>
    <t>Shamity (other than NGO)</t>
  </si>
  <si>
    <t>সমিতি (এনজিও ব্যতীত)</t>
  </si>
  <si>
    <t>Family event</t>
  </si>
  <si>
    <t>পারিবারিক কোন ঘনটা</t>
  </si>
  <si>
    <t>Bank</t>
  </si>
  <si>
    <t>Could not pay fees</t>
  </si>
  <si>
    <t>ব্যাংক</t>
  </si>
  <si>
    <t>ফি/বেতন দিতে না পারা</t>
  </si>
  <si>
    <t>Did not want to go</t>
  </si>
  <si>
    <t>যেতে চাই না</t>
  </si>
  <si>
    <t>Shop</t>
  </si>
  <si>
    <t>দোকান</t>
  </si>
  <si>
    <t>Post office/government institution</t>
  </si>
  <si>
    <t>পোষ্ট অফিস/সরকারী সংস্থা</t>
  </si>
  <si>
    <t>sickness</t>
  </si>
  <si>
    <t>Employer's provident fund</t>
  </si>
  <si>
    <t>Vomiting</t>
  </si>
  <si>
    <t>কর্মদাতা দেওয়া প্রভিডেন্ট ফান্ড</t>
  </si>
  <si>
    <t>বমি</t>
  </si>
  <si>
    <t>Diarrhoea</t>
  </si>
  <si>
    <t>ডায়রিয়া</t>
  </si>
  <si>
    <t>Insurance Company</t>
  </si>
  <si>
    <t>বীমা কোম্পানী</t>
  </si>
  <si>
    <t>Fever</t>
  </si>
  <si>
    <t>জ্বর</t>
  </si>
  <si>
    <t>In this task we would like you report about school attendance in the household of a friend, neighbor, or other person, over the last ${recall_length} days.</t>
  </si>
  <si>
    <t>Relative/friend/neighbor</t>
  </si>
  <si>
    <t>Menstruation</t>
  </si>
  <si>
    <t>আত্মীয়/বন্ধু/প্রতিবেশী</t>
  </si>
  <si>
    <t>মাসিক/ঋতুচক্র</t>
  </si>
  <si>
    <t>Rash</t>
  </si>
  <si>
    <t>ফুসকুড়ি</t>
  </si>
  <si>
    <t>Savings collector</t>
  </si>
  <si>
    <t>সঞ্চয় সংগ্রহকারী</t>
  </si>
  <si>
    <t>Infection</t>
  </si>
  <si>
    <t>সংক্রমণ</t>
  </si>
  <si>
    <t>Other(specify)</t>
  </si>
  <si>
    <t>boy_girl</t>
  </si>
  <si>
    <t>Boy</t>
  </si>
  <si>
    <t>ছেলে</t>
  </si>
  <si>
    <t>Prefer not to say</t>
  </si>
  <si>
    <t>Girl</t>
  </si>
  <si>
    <t>মেয়ে</t>
  </si>
  <si>
    <t>use_savings</t>
  </si>
  <si>
    <t>To buy household goods</t>
  </si>
  <si>
    <t>পরিবারের কোন জিনিস পত্রাদি কেনার জন্য</t>
  </si>
  <si>
    <t>To buy agricultural implements</t>
  </si>
  <si>
    <t>কৃষি উৎপাদনের উপকরন ক্রয়</t>
  </si>
  <si>
    <t>To buy productive assets (other than agriculture)</t>
  </si>
  <si>
    <t>কৃষি বাদে উৎপাদনশীল সম্পদ ক্রয়ের জন্য</t>
  </si>
  <si>
    <t>To start/help business</t>
  </si>
  <si>
    <t>ব্যবসা করা/ ব্যবসা শুরু করার জন্য</t>
  </si>
  <si>
    <t>To buy land/house</t>
  </si>
  <si>
    <t>জমি/বাড়ী কেনার জন্য</t>
  </si>
  <si>
    <t>In this task we would like to learn about household savings</t>
  </si>
  <si>
    <t>For education/training</t>
  </si>
  <si>
    <t>পড়াশোনা/প্রশিক্ষণ লাভের জন্য</t>
  </si>
  <si>
    <t>For marriage/dowry</t>
  </si>
  <si>
    <t>বিয়ে/যৌতুকের খরচ মিটানোর জন্য</t>
  </si>
  <si>
    <t>In this task, we would like to know a bit about school attendance by members of your household in the last ${recall_length} days.</t>
  </si>
  <si>
    <t>savings_ind</t>
  </si>
  <si>
    <t>Does anyone in your household have savings?</t>
  </si>
  <si>
    <t>To build/repair house</t>
  </si>
  <si>
    <t>ঘর/বাড়ী বানানো/মেরামতের জন্য</t>
  </si>
  <si>
    <t>savings_ind2</t>
  </si>
  <si>
    <t>Has anyone in your household had a change to their savings in the last ${recall_length} days, either adding more money to savings or taking some out?</t>
  </si>
  <si>
    <t>To get loan</t>
  </si>
  <si>
    <t>ঋণ পাওয়ার জন্য</t>
  </si>
  <si>
    <t>save1</t>
  </si>
  <si>
    <t>We would like to know more about various savings of your household members, one at a time. Add a new group for each household member that has savings. When you've entered all household members that have savings, you can submit the task</t>
  </si>
  <si>
    <t>To lend to others</t>
  </si>
  <si>
    <t>অন্যকে ঋন দেবার জন্য</t>
  </si>
  <si>
    <t>save2</t>
  </si>
  <si>
    <t>We would like to know more about various savings of your household members, one at a time. Add a new group for each household member that has made changes to their savings in the last ${recall_length} days. When you've entered all household members that have made changes to their savings, you can submit the task</t>
  </si>
  <si>
    <t>To prepare for difficult times/danger</t>
  </si>
  <si>
    <t>দুঃসময়/বিপদ-আপদ মোকাবেলার জন্য</t>
  </si>
  <si>
    <t>each_savings</t>
  </si>
  <si>
    <t>Person's Savings</t>
  </si>
  <si>
    <t>To send someone abroad for a job</t>
  </si>
  <si>
    <t>বিদেশে চাকুরীর উদ্দেশ্যে পাঠানোর জন্য</t>
  </si>
  <si>
    <t>select_one rship</t>
  </si>
  <si>
    <t>hhm</t>
  </si>
  <si>
    <t>What is your relationship with this person with the savings?</t>
  </si>
  <si>
    <t>For the future of children</t>
  </si>
  <si>
    <t>ছেলে-মেয়ের ভবিষ্যতের জন্য</t>
  </si>
  <si>
    <t>saver</t>
  </si>
  <si>
    <t>How old is this person?</t>
  </si>
  <si>
    <t>Medical or other emergency</t>
  </si>
  <si>
    <t>চিকিৎসা ও অন্যান্য জরুরী খরচের জন্য</t>
  </si>
  <si>
    <t>select_one where_save</t>
  </si>
  <si>
    <t>At what place does this person save? Scroll down carefully and select the best fit.</t>
  </si>
  <si>
    <t>Don't know/no special reason</t>
  </si>
  <si>
    <t>জানেনা/নিদিষ্ট কোন পরিকল্পনা নেই</t>
  </si>
  <si>
    <t>other_save</t>
  </si>
  <si>
    <t>employment_status</t>
  </si>
  <si>
    <t>Did anyone in your household who is attending school, miss any school days in the last ${recall_length} days?</t>
  </si>
  <si>
    <t>select_one ngo_code</t>
  </si>
  <si>
    <t>namengo</t>
  </si>
  <si>
    <t>instructions</t>
  </si>
  <si>
    <t>What is the name of that NGO ?</t>
  </si>
  <si>
    <t>how_freq</t>
  </si>
  <si>
    <t>Daily</t>
  </si>
  <si>
    <t>Ok. We’d like you to tell us about each person who missed school, one at a time. For each new person, please add a new 'Person' group, and answer questions. When you’ve answered questions for all household members who missed school in the last ${recall_length} days, the task is complete</t>
  </si>
  <si>
    <t>দৈনিক</t>
  </si>
  <si>
    <t>other_ngo</t>
  </si>
  <si>
    <t>Weekly</t>
  </si>
  <si>
    <t>সাপ্তাহিক</t>
  </si>
  <si>
    <t>missed_school</t>
  </si>
  <si>
    <t>select_multiple use_savings</t>
  </si>
  <si>
    <t>Person</t>
  </si>
  <si>
    <t>use</t>
  </si>
  <si>
    <t>How does this person plan to use the savings? Scroll carefully down and select all that apply.</t>
  </si>
  <si>
    <t>Monthly</t>
  </si>
  <si>
    <t>select_one rel_hh</t>
  </si>
  <si>
    <t>মাসিক</t>
  </si>
  <si>
    <t>How is the household member who missed school related to you?</t>
  </si>
  <si>
    <t>other_use_savings</t>
  </si>
  <si>
    <t>Quarterly</t>
  </si>
  <si>
    <t>ত্রৈমাসিক (তিন মাসে একবার)</t>
  </si>
  <si>
    <t>rel_other</t>
  </si>
  <si>
    <t>a</t>
  </si>
  <si>
    <t>Please specify relation.</t>
  </si>
  <si>
    <t>Biannually (every 6 months)</t>
  </si>
  <si>
    <t>ষান্মাসিক (ছয় মাসে একবার)</t>
  </si>
  <si>
    <t>select_multiple pnts</t>
  </si>
  <si>
    <t>select_one boy_girl</t>
  </si>
  <si>
    <t>amtsaved_pnts</t>
  </si>
  <si>
    <t>Check if applicable</t>
  </si>
  <si>
    <t>Are we talking about a boy or a girl?</t>
  </si>
  <si>
    <t>Yearly</t>
  </si>
  <si>
    <t>বৎসরিক</t>
  </si>
  <si>
    <t>age_rel</t>
  </si>
  <si>
    <t>amt_saved</t>
  </si>
  <si>
    <t>What is the total amount currently saved in this place?</t>
  </si>
  <si>
    <t>days_ill</t>
  </si>
  <si>
    <t>Not Regularly</t>
  </si>
  <si>
    <t>How many days out of the last ${recall_length} days did this person miss school, in total?</t>
  </si>
  <si>
    <t>অনিয়মিত</t>
  </si>
  <si>
    <t>select_multiple reasons</t>
  </si>
  <si>
    <t>reasons_miss</t>
  </si>
  <si>
    <t>ngo_code</t>
  </si>
  <si>
    <t>BRAC</t>
  </si>
  <si>
    <t>What were the reasons that kept this person from attending school over the last ${recall_length} days. Scroll carefully down and select all that apply.</t>
  </si>
  <si>
    <t>ব্র্যাক</t>
  </si>
  <si>
    <t>b</t>
  </si>
  <si>
    <t>other_reasons</t>
  </si>
  <si>
    <t>Could you specify the other reason(s)?</t>
  </si>
  <si>
    <t>ASA</t>
  </si>
  <si>
    <t>আশা</t>
  </si>
  <si>
    <t>select_multiple sickness</t>
  </si>
  <si>
    <t>sick_kind</t>
  </si>
  <si>
    <t>savadded_pnts</t>
  </si>
  <si>
    <t>On the days they missed due to illness, what were they suffering from? Select all that apply.</t>
  </si>
  <si>
    <t>Proshika</t>
  </si>
  <si>
    <t>প্রশিকা</t>
  </si>
  <si>
    <t>more_person</t>
  </si>
  <si>
    <t>sav_added</t>
  </si>
  <si>
    <t>If another member of your household missed school in the last ${recall_length} days, please add another 'Person' group. If not, the task is complete.</t>
  </si>
  <si>
    <t>How much was added to savings during the last ${recall_length} days?</t>
  </si>
  <si>
    <t>Caritas</t>
  </si>
  <si>
    <t>কারিতাস বাংলাদেশ</t>
  </si>
  <si>
    <t>Shonibar Bangladesh</t>
  </si>
  <si>
    <t>স্ব-নির্ভর বাংলাদেশ</t>
  </si>
  <si>
    <t>c</t>
  </si>
  <si>
    <t>Thengamara Mohila Shuboj Shongha (TMSS)</t>
  </si>
  <si>
    <t>ঠেংগামারা মহিলা সবুজ সংঘ (TMSS)</t>
  </si>
  <si>
    <t>savout_pnts</t>
  </si>
  <si>
    <t>RDRS Bangladesh</t>
  </si>
  <si>
    <t>আরডিআরএস বাংলাদেশ</t>
  </si>
  <si>
    <t>sav_out</t>
  </si>
  <si>
    <t>How much was taken out of savings during the last ${recall_length} days?</t>
  </si>
  <si>
    <t>Bureau Tangail</t>
  </si>
  <si>
    <t>ব্যুরো টাঙ্গাইল</t>
  </si>
  <si>
    <t>Jagoroni Chakra</t>
  </si>
  <si>
    <t>জাগরণী চক্র</t>
  </si>
  <si>
    <t>If there are other members of the household saving to report, kindly add. Otherwise, thank you for sharing!</t>
  </si>
  <si>
    <t>Voluntary Organisation For Social Development (VOSD)</t>
  </si>
  <si>
    <t>ভলান্টারি অরগানাইজেশন ফর স্যোসাল ডেভেলপমেন্ট (VOSD)</t>
  </si>
  <si>
    <t>People Oriented Program Implementation (POPI)</t>
  </si>
  <si>
    <t>পিপলস ওরিয়েন্টেড প্রোগ্রাম ইসপ্লিমেন্টেশন (POPI)</t>
  </si>
  <si>
    <t>Gono Kalyan Trust (GKT)</t>
  </si>
  <si>
    <t>গণ কল্যান ট্রাস্ট (GKT)</t>
  </si>
  <si>
    <t>Bachte Shekha</t>
  </si>
  <si>
    <t>বাঁচতে শেখা</t>
  </si>
  <si>
    <t>PKSF</t>
  </si>
  <si>
    <t>পল্লী কর্মসাহায়ক ফাউন্ডেশন (PKSF)</t>
  </si>
  <si>
    <t>BRDB</t>
  </si>
  <si>
    <t>বাংলাদেশ পল্লিউন্নয়ন বোর্ড (BRDB)</t>
  </si>
  <si>
    <t>Other NGO (specify)</t>
  </si>
  <si>
    <t>অন্যান্য এনজিও (উল্লেখ করুন)</t>
  </si>
  <si>
    <t>rship</t>
  </si>
  <si>
    <t>Parent</t>
  </si>
  <si>
    <t>পিতামাতা</t>
  </si>
  <si>
    <t>pnts</t>
  </si>
  <si>
    <t>উত্তর দিতে চাই না</t>
  </si>
  <si>
    <t>events</t>
  </si>
  <si>
    <t>Ananda School</t>
  </si>
  <si>
    <t>আনন্দ স্কুল</t>
  </si>
  <si>
    <t>Stipend for Primary Students</t>
  </si>
  <si>
    <t>প্রাথমিক শিক্ষা উপবৃত্তি</t>
  </si>
  <si>
    <t>School Feeding Program</t>
  </si>
  <si>
    <t>স্কুলে খাদ্য বিতরণ কর্মসূচী</t>
  </si>
  <si>
    <t>Stipend for Dropout Students</t>
  </si>
  <si>
    <t>শিক্ষা থেকে বিরত এমন ছাত্র/ছাত্রীদের জন্য উপবৃত্তি</t>
  </si>
  <si>
    <t>Stipend for Secondary and Higher Secondary/Female Student</t>
  </si>
  <si>
    <t>মাধ্যমিক/উচ্চমাধ্যমিক ছাত্র/ছাত্রীদের জন্য শিক্ষা উপবৃত্তি</t>
  </si>
  <si>
    <t>Stipend for Poor Boys in secondary school</t>
  </si>
  <si>
    <t>দরিদ্র ছাত্র/ছাত্রীদের জন্য মাধ্যমিক শিক্ষা উপবৃত্তি</t>
  </si>
  <si>
    <t>Stipend for Disabled Students</t>
  </si>
  <si>
    <t>প্রতিবন্ধী ছাত্র/ছাত্রীদের শিক্ষা উপবৃত্তি</t>
  </si>
  <si>
    <t>Old Age Allowance</t>
  </si>
  <si>
    <t>বয়স্ক ভাতা</t>
  </si>
  <si>
    <t>Allowances for Distressed Cultural Personalities/ Activitists</t>
  </si>
  <si>
    <t>দুস্থ্য সাংস্কতিক ব্যক্তিত্ব/কর্মী ভাতা</t>
  </si>
  <si>
    <t>Allowances for beneficiaries in Ctg. Hill Tract area.</t>
  </si>
  <si>
    <t>পার্বত্য এলাকার দুস্থ্যদের জন্য ভাতা</t>
  </si>
  <si>
    <t>Allowances for the Widowed, Deserted and Destitute Women</t>
  </si>
  <si>
    <t>বিধবা/দুস্থ্য/পরিত্যাক্ত মহিলা ভাতা</t>
  </si>
  <si>
    <t>Allowances for the Financially Insolvent Disabled</t>
  </si>
  <si>
    <t>অসচ্ছল ও অক্ষমদের জন্য ভাতা</t>
  </si>
  <si>
    <t>Maternity allowance program for the Poor Lactating Mothers</t>
  </si>
  <si>
    <t>দরিদ্র প্রসুতি মায়ের জন্য মাতৃত্ব ভাতা</t>
  </si>
  <si>
    <t>Maternal Health V oucher Scheme</t>
  </si>
  <si>
    <t>ম্যাটারনাল হেলথ্‌ (মায়ের স্বাস্থ্য) ভাউচার স্কিম</t>
  </si>
  <si>
    <t>Honorarium for Insolvent Freedom Fighters</t>
  </si>
  <si>
    <t>অসচ্ছল মুক্তিযোদ্ধা ভাতা</t>
  </si>
  <si>
    <t>Honorarium for Injured Freedom Fighters</t>
  </si>
  <si>
    <t>আহত মুক্তিযোদ্ধা ভাতা</t>
  </si>
  <si>
    <t>Gratuitous Relief (Cash)</t>
  </si>
  <si>
    <t>বিনামূল্যে প্রাপ্ত ত্রান - GR (নগদ)</t>
  </si>
  <si>
    <t>We would like to know a little about the social programs you may have participated in.</t>
  </si>
  <si>
    <t>Gratuitious Relief (GR)- Food</t>
  </si>
  <si>
    <t>বিনামূল্যে প্রাপ্ত ত্রান - GR (খাদ্য)</t>
  </si>
  <si>
    <t>yesno</t>
  </si>
  <si>
    <t>Did your household participate in any social programs, or receive anything from social programs, within last ${recall_length} days (such as a stipend or some kind of assistance)?</t>
  </si>
  <si>
    <t>General Relief Activities</t>
  </si>
  <si>
    <t>সাধারণ ত্রান</t>
  </si>
  <si>
    <t>select_multiple events</t>
  </si>
  <si>
    <t>event_select</t>
  </si>
  <si>
    <t>Okay. Look carefully through the following list (scroll down with your finger as necessary) and select any programs that you’ve participated in during the last ${recall_length} days.</t>
  </si>
  <si>
    <t>Cash For Work</t>
  </si>
  <si>
    <t>কাজের বিনিময়ে টাকা (কাবিটা)</t>
  </si>
  <si>
    <t>other</t>
  </si>
  <si>
    <t>Agriculture Rehabilitation</t>
  </si>
  <si>
    <t>কৃষি পুনঃবার্সন</t>
  </si>
  <si>
    <t>event_count</t>
  </si>
  <si>
    <t>Subsidy for Open Market Sales</t>
  </si>
  <si>
    <t>খোলা বাজারে খাদ্য বিক্রয় কর্মসূচী (OMS)</t>
  </si>
  <si>
    <t>event_repeat</t>
  </si>
  <si>
    <t>Vulnerable Group Development (VGD)</t>
  </si>
  <si>
    <t>ভালনারেবল গ্রুপ ডেভলপমেন্ট (VGD)</t>
  </si>
  <si>
    <t>event_name</t>
  </si>
  <si>
    <t>VGD-UP (8 District on Monga Area)</t>
  </si>
  <si>
    <t>ভিজিডি-UP (মঙ্গা পিড়িত এলাকার ৮টি জেলায়)</t>
  </si>
  <si>
    <t>event_label</t>
  </si>
  <si>
    <t>Vulnerable Group Feeding (VGF)</t>
  </si>
  <si>
    <t>ভালনারেবল গ্রুপ ফিডিং (VGF)</t>
  </si>
  <si>
    <t>event_note</t>
  </si>
  <si>
    <t>Let's talk about the ${event_label}</t>
  </si>
  <si>
    <t>Test Relief (TR) Food</t>
  </si>
  <si>
    <t>টেস্ট রিলিফ (TR) খাদ্য</t>
  </si>
  <si>
    <t>rec_assistance</t>
  </si>
  <si>
    <t>Did your household receive any assistance through participation in ${event_label}?</t>
  </si>
  <si>
    <t>Food Assistance in CTG-Hill tracts Area</t>
  </si>
  <si>
    <t>পার্বত্য এলাকায় খাদ্য সহযোগীতা কর্মসূচী</t>
  </si>
  <si>
    <t>cash</t>
  </si>
  <si>
    <t>Was the assistance in cash?</t>
  </si>
  <si>
    <t>Food for Work (FFW)</t>
  </si>
  <si>
    <t>কাজের বিনিময়ে খাদ্য/কাবিখা (FFW)</t>
  </si>
  <si>
    <t>cash_amt</t>
  </si>
  <si>
    <t>Okay. How much cash did you receive from ${event_label}? (Tk)</t>
  </si>
  <si>
    <t>Special fund for Employment Generation for Hard-Core poor in SIDR Area</t>
  </si>
  <si>
    <t>সিডর আক্রান্ত এলাকার অতি দরিদ্র জনগোষ্টির কাজের সুযোগ তৈরি করতে বিশেষ ভাতা</t>
  </si>
  <si>
    <t>food</t>
  </si>
  <si>
    <t>Did you receive any food from ${event_label}?</t>
  </si>
  <si>
    <t>Fund for the Welfare of Acid Burnt and Disables</t>
  </si>
  <si>
    <t>এসিড দ্বগ্ধ ও অক্ষমদের সাহায্য ভাতা</t>
  </si>
  <si>
    <t>rice</t>
  </si>
  <si>
    <t>Okay. Did you receive rice?</t>
  </si>
  <si>
    <t>100 days Employment Scheme</t>
  </si>
  <si>
    <t>অতি দরিদ্রদের জন্য কর্মসংস্থান কর্মসূচী প্রোগ্রাম/ প্রাক্তন ১০০ দিনের কর্মসৃজন কর্মসূচী/ EGPP</t>
  </si>
  <si>
    <t>rice_amt</t>
  </si>
  <si>
    <t>How many kg of rice did you get?</t>
  </si>
  <si>
    <t>Rural Employment Opportunities for Protection of Public Property (REOPA)</t>
  </si>
  <si>
    <t>রিওপা (REOPA)</t>
  </si>
  <si>
    <t>rice_value</t>
  </si>
  <si>
    <t>What was the value of the rice that you received? (Tk)</t>
  </si>
  <si>
    <t>Rural Employment and Rural Maintenance Program</t>
  </si>
  <si>
    <t>আর. ই. আর. এম. পি (RERMP)</t>
  </si>
  <si>
    <t>wheat</t>
  </si>
  <si>
    <t>Did you receive any wheat?</t>
  </si>
  <si>
    <t>Community Nutrition Program</t>
  </si>
  <si>
    <t>কমিউনিটি নিউট্রিশন প্রোগ্রাম</t>
  </si>
  <si>
    <t>wheat_amt</t>
  </si>
  <si>
    <t>What many kg of wheat did you get?</t>
  </si>
  <si>
    <t>Char Livelihood</t>
  </si>
  <si>
    <t>চর লাইভলিহুড প্রোগ্রাম (CLP)</t>
  </si>
  <si>
    <t>wheat_value</t>
  </si>
  <si>
    <t>What was the value of the wheat that you received? (Tk)</t>
  </si>
  <si>
    <t>Shouhardo Program</t>
  </si>
  <si>
    <t>সৌহার্দ্য প্রোগ্রাম (CARE)</t>
  </si>
  <si>
    <t>other_food</t>
  </si>
  <si>
    <t>Did you receive any other food not mentioned here?</t>
  </si>
  <si>
    <t>Accommodation (Poverty Alleviation &amp; Rehabilitation) Project (Chief Advisors Office)</t>
  </si>
  <si>
    <t>আবাসন (দারিদ্র বিমোচন ও পুনঃবার্সন)</t>
  </si>
  <si>
    <t>other_food_value</t>
  </si>
  <si>
    <t>Okay. What is the value of the other food that you received? (Tk)</t>
  </si>
  <si>
    <t>Housing Support</t>
  </si>
  <si>
    <t>গৃহায়ন সহায়তা</t>
  </si>
  <si>
    <t>other_kind</t>
  </si>
  <si>
    <t>Did you receive any other in kind (non-food) items from ${event_label}?</t>
  </si>
  <si>
    <t>TUP (BRAC)</t>
  </si>
  <si>
    <t>other_kind_value</t>
  </si>
  <si>
    <t>Okay. What is the value of the other item(s) that you received? (Tk)</t>
  </si>
  <si>
    <t>One House One Farm</t>
  </si>
  <si>
    <t>একটি বাড়ি একটি খামার</t>
  </si>
  <si>
    <t>Improving maternal and child nutrition (IMCN)</t>
  </si>
  <si>
    <t>মা ও শিশু পুষ্টি উন্নয়ন (আই.এম.সি.এন)</t>
  </si>
  <si>
    <t>Enhancing resilience to disasters and the effects of climate change (ER)</t>
  </si>
  <si>
    <t>এনহান্সিং রেসিলিয়েন্স টু ডিজাস্টার এন্ড ডি এফেক্ট অফ ক্লাইমেট চেঞ্জ (ই.আর)</t>
  </si>
  <si>
    <t>crop</t>
  </si>
  <si>
    <t>machine</t>
  </si>
  <si>
    <t>Power Tiller (two-wheel tractor)</t>
  </si>
  <si>
    <t>পাওয়ার ট্রিলার</t>
  </si>
  <si>
    <t>Tractor (four-wheel tractor)</t>
  </si>
  <si>
    <t>ট্রাক্টর</t>
  </si>
  <si>
    <t>পিতা/মাতা</t>
  </si>
  <si>
    <t>Plough</t>
  </si>
  <si>
    <t>লাঙ্গল/জোয়াল</t>
  </si>
  <si>
    <t>cereals</t>
  </si>
  <si>
    <t>Major Cereals</t>
  </si>
  <si>
    <t>প্রধান খাদ্য শস্য (ধান, গম, ভুট্টা ইত্যাদি)</t>
  </si>
  <si>
    <t>Other non-family relationship</t>
  </si>
  <si>
    <t>অন্য কোন অনাত্মীয়</t>
  </si>
  <si>
    <t>fiber</t>
  </si>
  <si>
    <t>Fiber Crops</t>
  </si>
  <si>
    <t>আঁশ জাতীয় শস্য</t>
  </si>
  <si>
    <t>sex</t>
  </si>
  <si>
    <t>pulses</t>
  </si>
  <si>
    <t>Pulses</t>
  </si>
  <si>
    <t>ডাল জাতীয় শস্য</t>
  </si>
  <si>
    <t>oil</t>
  </si>
  <si>
    <t>Oil Seeds</t>
  </si>
  <si>
    <t>তেল জাতীয় শস্য</t>
  </si>
  <si>
    <t>Within Bangladesh</t>
  </si>
  <si>
    <t>বাংলাদেশের ভিতরে</t>
  </si>
  <si>
    <t>spices</t>
  </si>
  <si>
    <t>Spices</t>
  </si>
  <si>
    <t>Abroad</t>
  </si>
  <si>
    <t>মশলা</t>
  </si>
  <si>
    <t>বিদেশে</t>
  </si>
  <si>
    <t>zila</t>
  </si>
  <si>
    <t>vegetables</t>
  </si>
  <si>
    <t>Vegetables</t>
  </si>
  <si>
    <t>Dhaka</t>
  </si>
  <si>
    <t>সবজী</t>
  </si>
  <si>
    <t>ঢাকা</t>
  </si>
  <si>
    <t>leafyveg</t>
  </si>
  <si>
    <t>Leafy Vegetables</t>
  </si>
  <si>
    <t>Gazipur</t>
  </si>
  <si>
    <t>শাঁক</t>
  </si>
  <si>
    <t>গাজিপুর</t>
  </si>
  <si>
    <t>fruits</t>
  </si>
  <si>
    <t>Fruits</t>
  </si>
  <si>
    <t>Manikganj</t>
  </si>
  <si>
    <t>ফল</t>
  </si>
  <si>
    <t>মানিকগঞ্জ</t>
  </si>
  <si>
    <t>Other crops</t>
  </si>
  <si>
    <t>Munshiganj</t>
  </si>
  <si>
    <t>মুন্সিগঞ্জ</t>
  </si>
  <si>
    <t>crop_i</t>
  </si>
  <si>
    <t>Aus (local)</t>
  </si>
  <si>
    <t>Narayanganj</t>
  </si>
  <si>
    <t>আউশ (স্থানীয়)</t>
  </si>
  <si>
    <t>নারায়নগঞ্জ</t>
  </si>
  <si>
    <t>Narsingdi</t>
  </si>
  <si>
    <t>Aus (LIV)</t>
  </si>
  <si>
    <t>নরসিংদি</t>
  </si>
  <si>
    <t>আউশ (স্থানীয় উন্নত জাত)</t>
  </si>
  <si>
    <t>This task is about remittances you've sent out.</t>
  </si>
  <si>
    <t>Faridpur</t>
  </si>
  <si>
    <t>Aus (HYV)</t>
  </si>
  <si>
    <t>ফরিদপুর</t>
  </si>
  <si>
    <t>আউশ (উচ্চ ফলনশীল)</t>
  </si>
  <si>
    <t>Aman (local)</t>
  </si>
  <si>
    <t>Gopalganj</t>
  </si>
  <si>
    <t>আমন (স্থানীয়)</t>
  </si>
  <si>
    <t>গোপালগঞ্জ</t>
  </si>
  <si>
    <t>remit</t>
  </si>
  <si>
    <t>T. Aman (LIV)</t>
  </si>
  <si>
    <t>Has your household sent any remittances, to a family member or other person, in the last ${recall_length} days?</t>
  </si>
  <si>
    <t>রোপা আমন (স্থানীয় উন্নত জাত)</t>
  </si>
  <si>
    <t>Madaripur</t>
  </si>
  <si>
    <t>মাদারিপুর</t>
  </si>
  <si>
    <t>instruction</t>
  </si>
  <si>
    <t>We'd like to know a bit about these remittances one at a time. Please add a new 'Remittance' group for each recipient of remittance (e.g., one person, who may have received several remittances in the ${recall_length} days) and answer the follow-up questions. When you've entered the last recipient of remittances, the task is complete.</t>
  </si>
  <si>
    <t>Rajbari</t>
  </si>
  <si>
    <t>রাজবাড়ি</t>
  </si>
  <si>
    <t>begin_repeat_mig</t>
  </si>
  <si>
    <t>In this task, we would like you to describe rental of any tools, machinery, or draft animals for agricultural work over the past ${recall_length} days.</t>
  </si>
  <si>
    <t>Remittance</t>
  </si>
  <si>
    <t>Aman (HYV)</t>
  </si>
  <si>
    <t>Shariatpur</t>
  </si>
  <si>
    <t>শরিয়তপুর</t>
  </si>
  <si>
    <t>আমন (উচ্চ ফলনশীল)</t>
  </si>
  <si>
    <t>r_ship</t>
  </si>
  <si>
    <t>irr</t>
  </si>
  <si>
    <t>What is the relationship to the head of household of the person who received the remittance?</t>
  </si>
  <si>
    <t>Did you rent any tools, machinery or draft animals in this ${recall_length} days?</t>
  </si>
  <si>
    <t>Jamalpur</t>
  </si>
  <si>
    <t>Aman (hybrid)</t>
  </si>
  <si>
    <t>জামালপুর</t>
  </si>
  <si>
    <t>আমন (হাইব্রিড)</t>
  </si>
  <si>
    <t>select_one location</t>
  </si>
  <si>
    <t>location_mig</t>
  </si>
  <si>
    <t>info</t>
  </si>
  <si>
    <t>Where does this person reside now?</t>
  </si>
  <si>
    <t>Sherpur</t>
  </si>
  <si>
    <t>We will first ask about which plot you rented tools, machinery or draft animals for. You can then choose the crops that you used these on. You may add another plot after you finish with one plot.</t>
  </si>
  <si>
    <t>শেরপুর</t>
  </si>
  <si>
    <t>select_one zila</t>
  </si>
  <si>
    <t>T. Aus (HYV)</t>
  </si>
  <si>
    <t>zila_code</t>
  </si>
  <si>
    <t>রোপা আউশ (উচ্চ ফলনশীল)</t>
  </si>
  <si>
    <t>Okay. What is the Zila that this person is in now? Scroll carefully down the list to select the appropriate Zila.</t>
  </si>
  <si>
    <t>plot_repeat_begin</t>
  </si>
  <si>
    <t>Kishoreganj</t>
  </si>
  <si>
    <t>Plot</t>
  </si>
  <si>
    <t>কিশোরগঞ্জ</t>
  </si>
  <si>
    <t>select_one country</t>
  </si>
  <si>
    <t>Boro (HYV)</t>
  </si>
  <si>
    <t>country_code</t>
  </si>
  <si>
    <t>বোরো (উচ্চ ফলনশীল)</t>
  </si>
  <si>
    <t>Okay. What country is this person in now? Scroll carefully down the list to find the country name.</t>
  </si>
  <si>
    <t>plot_name</t>
  </si>
  <si>
    <t>Mymensing</t>
  </si>
  <si>
    <t>What was the plot that you rented the tools, machinery or draft animals for?</t>
  </si>
  <si>
    <t>ময়মনসিংহ</t>
  </si>
  <si>
    <t>Boro (hybrid)</t>
  </si>
  <si>
    <t>country_other</t>
  </si>
  <si>
    <t>বোরো (হাইব্রিড)</t>
  </si>
  <si>
    <t>Could you specify the other country?</t>
  </si>
  <si>
    <t>select_multiple crop</t>
  </si>
  <si>
    <t>crop_select</t>
  </si>
  <si>
    <t>Netrokona</t>
  </si>
  <si>
    <t>নেত্রকোনা</t>
  </si>
  <si>
    <t>Select crops that you rented tools, machinery or draft animals for in plot ${plot_name}. Scroll carefully down the list and select all that apply.</t>
  </si>
  <si>
    <t>count_remit</t>
  </si>
  <si>
    <t>Wheat (local)</t>
  </si>
  <si>
    <t>How many times have you sent remittances to this person in the last ${recall_length} days?</t>
  </si>
  <si>
    <t>গম (স্থানীয়)</t>
  </si>
  <si>
    <t>Tangail</t>
  </si>
  <si>
    <t>crop_number</t>
  </si>
  <si>
    <t>টাঙ্গাইল</t>
  </si>
  <si>
    <t>total_remit</t>
  </si>
  <si>
    <t>Wheat (HYV)</t>
  </si>
  <si>
    <t>How much have you sent in total in the last ${recall_length} days</t>
  </si>
  <si>
    <t>Chittagong</t>
  </si>
  <si>
    <t>চট্রগ্রাম</t>
  </si>
  <si>
    <t>গম (উচ্চ ফলনশীল)</t>
  </si>
  <si>
    <t>select_multiple remit_method_list</t>
  </si>
  <si>
    <t>remit_method</t>
  </si>
  <si>
    <t>What was the main method these remittances were sent in the last ${recall_length} days?</t>
  </si>
  <si>
    <t>Maize</t>
  </si>
  <si>
    <t>Cox's Bazar</t>
  </si>
  <si>
    <t>কক্সবাজার</t>
  </si>
  <si>
    <t>ভুট্টা</t>
  </si>
  <si>
    <t>crop_name</t>
  </si>
  <si>
    <t>Barley</t>
  </si>
  <si>
    <t>other_method</t>
  </si>
  <si>
    <t>বার্লি</t>
  </si>
  <si>
    <t>Could you specify the other method for remittance?</t>
  </si>
  <si>
    <t>crop_label</t>
  </si>
  <si>
    <t>Bandarban</t>
  </si>
  <si>
    <t>বান্দরবান</t>
  </si>
  <si>
    <t>Job</t>
  </si>
  <si>
    <t>যব</t>
  </si>
  <si>
    <t>restrict_yn</t>
  </si>
  <si>
    <t>Did you put any condition on how the money was to be spent?</t>
  </si>
  <si>
    <t>crop_note</t>
  </si>
  <si>
    <t>Lets talk about ${crop_label}.</t>
  </si>
  <si>
    <t>Khagrachhari</t>
  </si>
  <si>
    <t>খাগড়াছড়ি</t>
  </si>
  <si>
    <t>Cheena</t>
  </si>
  <si>
    <t>select_multiple remit_activity_list</t>
  </si>
  <si>
    <t>restrict_item</t>
  </si>
  <si>
    <t>চিনা</t>
  </si>
  <si>
    <t>What was the remittance restricted to? Scroll carefully down the list and select all that apply</t>
  </si>
  <si>
    <t>group_crop_i</t>
  </si>
  <si>
    <t>Rangamati</t>
  </si>
  <si>
    <t>Crops</t>
  </si>
  <si>
    <t>রাঙ্গামাটি</t>
  </si>
  <si>
    <t>Kaun(Italian millet)</t>
  </si>
  <si>
    <t>other_restrict</t>
  </si>
  <si>
    <t>Could you specify the other activity that the remittance was restricted to?</t>
  </si>
  <si>
    <t>কাউন (ইটালিয়ান মিলেট)</t>
  </si>
  <si>
    <t>Bhahmanbaria</t>
  </si>
  <si>
    <t>cereals_note</t>
  </si>
  <si>
    <t>ব্রাক্ষ্রনবাড়িয়া</t>
  </si>
  <si>
    <t>add</t>
  </si>
  <si>
    <t>If you've sent remittance to any other persons, kindly add another 'Remittance' group. Otherwise, the task is complete.</t>
  </si>
  <si>
    <t>The next question will ask you to identify the particular cereals you've planted. Please take care to select the most appropriate variety: local (traditional varieties), LIV (local but improved varieties), HYV (high-yielding varieties), or hybrid seeds. Thanks for your careful attention!</t>
  </si>
  <si>
    <t>Chandpur</t>
  </si>
  <si>
    <t>চাঁদপুর</t>
  </si>
  <si>
    <t>Joar(Great millet)</t>
  </si>
  <si>
    <t>জোয়ার (গ্রেট মিলেট)</t>
  </si>
  <si>
    <t>Comilla</t>
  </si>
  <si>
    <t>কুমিল্লা</t>
  </si>
  <si>
    <t>cropnamec</t>
  </si>
  <si>
    <t>Bojra(Pearl millet)</t>
  </si>
  <si>
    <t>বজরা (পার্ল মিলেট)</t>
  </si>
  <si>
    <t>Feni</t>
  </si>
  <si>
    <t>ফেনি</t>
  </si>
  <si>
    <t>select_multiple crop_i</t>
  </si>
  <si>
    <t>crop_type</t>
  </si>
  <si>
    <t>Please select the ${crop_label} that you used tools, machinery or draft animals for, in plot ${plot_name}. Scroll carefully down the list and select all that apply.</t>
  </si>
  <si>
    <t>Lakshmipur</t>
  </si>
  <si>
    <t>লক্ষ্মিপুর</t>
  </si>
  <si>
    <t>অন্যান্য খাদ্য শস্য</t>
  </si>
  <si>
    <t>Noakhali</t>
  </si>
  <si>
    <t>নোয়াখালী</t>
  </si>
  <si>
    <t>crop_count_type</t>
  </si>
  <si>
    <t>Khulna</t>
  </si>
  <si>
    <t>খুলনা</t>
  </si>
  <si>
    <t>Dhonche</t>
  </si>
  <si>
    <t>ধনচে</t>
  </si>
  <si>
    <t>Jessore</t>
  </si>
  <si>
    <t>যশোর</t>
  </si>
  <si>
    <t>crop_repeat_type</t>
  </si>
  <si>
    <t>Jute</t>
  </si>
  <si>
    <t>Jhenaidah</t>
  </si>
  <si>
    <t>ঝিনাইদাহ</t>
  </si>
  <si>
    <t>পাট</t>
  </si>
  <si>
    <t>crop_name_type</t>
  </si>
  <si>
    <t>Magura</t>
  </si>
  <si>
    <t>মাগুরা</t>
  </si>
  <si>
    <t>Cotton</t>
  </si>
  <si>
    <t>Narail</t>
  </si>
  <si>
    <t>তুলা</t>
  </si>
  <si>
    <t>নড়াইল</t>
  </si>
  <si>
    <t>crop_label_type</t>
  </si>
  <si>
    <t>Bagerhat</t>
  </si>
  <si>
    <t>বাগেরহাট</t>
  </si>
  <si>
    <t>Bamboo</t>
  </si>
  <si>
    <t>বাঁশ</t>
  </si>
  <si>
    <t>Satkhira</t>
  </si>
  <si>
    <t>animal_type</t>
  </si>
  <si>
    <t>সাতক্ষিরা</t>
  </si>
  <si>
    <t>Did you rent a draft animal for land preparation for ${crop_label_type} in plot ${plot_name}?</t>
  </si>
  <si>
    <t>Chuadanga</t>
  </si>
  <si>
    <t>চুয়াডাঙ্গা</t>
  </si>
  <si>
    <t>Other Fibre.</t>
  </si>
  <si>
    <t>Kushtia</t>
  </si>
  <si>
    <t>অন্যান্য আশ জাতীয়</t>
  </si>
  <si>
    <t>কুষ্টিয়া</t>
  </si>
  <si>
    <t>animalyes_type</t>
  </si>
  <si>
    <t>Meherpur</t>
  </si>
  <si>
    <t>Draft animal for land preparation</t>
  </si>
  <si>
    <t>মেহেরপুর</t>
  </si>
  <si>
    <t>Lentil(Moshur)</t>
  </si>
  <si>
    <t>মসুর</t>
  </si>
  <si>
    <t>Rajshahi</t>
  </si>
  <si>
    <t>রাজশাহী</t>
  </si>
  <si>
    <t>bulldays_type</t>
  </si>
  <si>
    <t>Total days for whick bullock was rented :</t>
  </si>
  <si>
    <t>Soagaon</t>
  </si>
  <si>
    <t>নওগাঁ</t>
  </si>
  <si>
    <t>Mung</t>
  </si>
  <si>
    <t>মুগ</t>
  </si>
  <si>
    <t>Nawabganj</t>
  </si>
  <si>
    <t>নওয়াবগঞ্জ</t>
  </si>
  <si>
    <t>bullamount_type</t>
  </si>
  <si>
    <t>Per day cost of renting the bullock (Tk/day) :</t>
  </si>
  <si>
    <t>Natore</t>
  </si>
  <si>
    <t>নাটোর</t>
  </si>
  <si>
    <t>Black gram (Mashkalai)</t>
  </si>
  <si>
    <t>মাশকলাই</t>
  </si>
  <si>
    <t>Pabna</t>
  </si>
  <si>
    <t>পাবনা</t>
  </si>
  <si>
    <t>animalend_type</t>
  </si>
  <si>
    <t>Sirajganj</t>
  </si>
  <si>
    <t>Chickling Vetch(Khesari)</t>
  </si>
  <si>
    <t>সিরাজগঞ্জ</t>
  </si>
  <si>
    <t>খেসারী</t>
  </si>
  <si>
    <t>Bogra</t>
  </si>
  <si>
    <t>tools_type</t>
  </si>
  <si>
    <t>বগুড়া</t>
  </si>
  <si>
    <t>Did you rent any Tools/Machinery for ${crop_label_type} in plot ${plot_name}?</t>
  </si>
  <si>
    <t>Joypurhat</t>
  </si>
  <si>
    <t>Chick pea (Chhola)</t>
  </si>
  <si>
    <t>জয়পুরহাট</t>
  </si>
  <si>
    <t>ছোলা</t>
  </si>
  <si>
    <t>Gaibanda</t>
  </si>
  <si>
    <t>toolsyes_type</t>
  </si>
  <si>
    <t>গাইবান্ধা</t>
  </si>
  <si>
    <t>Pigeon pea (Aarohor)</t>
  </si>
  <si>
    <t>অড়হর</t>
  </si>
  <si>
    <t>Kurigram</t>
  </si>
  <si>
    <t>কুড়িগ্রাম</t>
  </si>
  <si>
    <t>toolland_type</t>
  </si>
  <si>
    <t>Tools/Machinery for Land Preparation</t>
  </si>
  <si>
    <t>Field pea (Motor)</t>
  </si>
  <si>
    <t>Lalmonirhat</t>
  </si>
  <si>
    <t>লালমনিরহাট</t>
  </si>
  <si>
    <t>মটর</t>
  </si>
  <si>
    <t>select_one machine</t>
  </si>
  <si>
    <t>machinery_type</t>
  </si>
  <si>
    <t>Nilphamari</t>
  </si>
  <si>
    <t>What type of machinery did you rent for land preparation?</t>
  </si>
  <si>
    <t>নিলফামারি</t>
  </si>
  <si>
    <t>Kali motor</t>
  </si>
  <si>
    <t>Rangpur</t>
  </si>
  <si>
    <t>সয়াবিন (গরি কালাই/ মটর কালাই)</t>
  </si>
  <si>
    <t>রংপুর</t>
  </si>
  <si>
    <t>mac_cost_type</t>
  </si>
  <si>
    <t>Rental Cost (Tk) :</t>
  </si>
  <si>
    <t>Dinajpur</t>
  </si>
  <si>
    <t>দিনাজপুর</t>
  </si>
  <si>
    <t>Other Pulses</t>
  </si>
  <si>
    <t>অন্যান্য ডাল জাতীয়</t>
  </si>
  <si>
    <t>Thakurgaon</t>
  </si>
  <si>
    <t>ঠাকুরগা</t>
  </si>
  <si>
    <t>mac_fuel_type</t>
  </si>
  <si>
    <t>Fuel Cost (Tk) :</t>
  </si>
  <si>
    <t>Panchagarh</t>
  </si>
  <si>
    <t>Sesame</t>
  </si>
  <si>
    <t>পঞ্চগড়</t>
  </si>
  <si>
    <t>তিল</t>
  </si>
  <si>
    <t>Sylhet</t>
  </si>
  <si>
    <t>toollandend_type</t>
  </si>
  <si>
    <t>সিলেট</t>
  </si>
  <si>
    <t>Linseed(tishi)</t>
  </si>
  <si>
    <t>Hobiganj</t>
  </si>
  <si>
    <t>তিশি</t>
  </si>
  <si>
    <t>হবিগঞ্জ</t>
  </si>
  <si>
    <t>others_type</t>
  </si>
  <si>
    <t>Tools/Machinery</t>
  </si>
  <si>
    <t>Moulovibazar</t>
  </si>
  <si>
    <t>মৌলভীবাজার</t>
  </si>
  <si>
    <t>Mustard</t>
  </si>
  <si>
    <t>সরিষা</t>
  </si>
  <si>
    <t>Sunamganj</t>
  </si>
  <si>
    <t>costs_type</t>
  </si>
  <si>
    <t>সুনামগঞ্জ</t>
  </si>
  <si>
    <t>If you rented any machinery to help with the following activities during the last ${recall_length} days, please indicate the costs here. If you didn’t rent any machinery for the activity, please enter 0</t>
  </si>
  <si>
    <t>Barishal</t>
  </si>
  <si>
    <t>বরিশাল</t>
  </si>
  <si>
    <t>Ground nut/peanut.</t>
  </si>
  <si>
    <t>বাদাম/ চীনাবাদাম</t>
  </si>
  <si>
    <t>Bhola</t>
  </si>
  <si>
    <t>ভোলা</t>
  </si>
  <si>
    <t>planting_type</t>
  </si>
  <si>
    <t>For Planting(Tk) :</t>
  </si>
  <si>
    <t>Jhalakathi</t>
  </si>
  <si>
    <t>Soybean</t>
  </si>
  <si>
    <t>ঝালকাঠি</t>
  </si>
  <si>
    <t>সয়াবিন</t>
  </si>
  <si>
    <t>fert_app_type</t>
  </si>
  <si>
    <t>Pirojpur</t>
  </si>
  <si>
    <t>For Fertilizer Application(Tk) :</t>
  </si>
  <si>
    <t>পিরোজপুর</t>
  </si>
  <si>
    <t>Castor (rerri)</t>
  </si>
  <si>
    <t>রেড়ি/ ক্যাস্টর</t>
  </si>
  <si>
    <t>Barguna</t>
  </si>
  <si>
    <t>বরগুনা</t>
  </si>
  <si>
    <t>pest_app_type</t>
  </si>
  <si>
    <t>For Pesticide Application(Tk) :</t>
  </si>
  <si>
    <t>Patuakhali</t>
  </si>
  <si>
    <t>Others Oilseeds</t>
  </si>
  <si>
    <t>পটুয়াখালী</t>
  </si>
  <si>
    <t>country</t>
  </si>
  <si>
    <t>অন্যান্য তৈল জাতীয়</t>
  </si>
  <si>
    <t>Australia</t>
  </si>
  <si>
    <t>অস্ট্রেলিয়া</t>
  </si>
  <si>
    <t>weeding_type</t>
  </si>
  <si>
    <t>For Weeding (Tk) :</t>
  </si>
  <si>
    <t>Bahrain</t>
  </si>
  <si>
    <t>Chili</t>
  </si>
  <si>
    <t>বাহরাইন</t>
  </si>
  <si>
    <t>মরিচ</t>
  </si>
  <si>
    <t>harvesting_type</t>
  </si>
  <si>
    <t>Brunei</t>
  </si>
  <si>
    <t>For Harvesting (Tk) :</t>
  </si>
  <si>
    <t>ব্রুনাই</t>
  </si>
  <si>
    <t>Onion</t>
  </si>
  <si>
    <t>পেঁয়াজ</t>
  </si>
  <si>
    <t>Canada</t>
  </si>
  <si>
    <t>কানাডা</t>
  </si>
  <si>
    <t>othersend_type</t>
  </si>
  <si>
    <t>Garlic</t>
  </si>
  <si>
    <t>Cyprus</t>
  </si>
  <si>
    <t>সাইপ্রাস</t>
  </si>
  <si>
    <t>রসুন</t>
  </si>
  <si>
    <t>toolyesend_type</t>
  </si>
  <si>
    <t>Federation of Russia</t>
  </si>
  <si>
    <t>রাশিয়া</t>
  </si>
  <si>
    <t>Turmeric</t>
  </si>
  <si>
    <t>হলুদ</t>
  </si>
  <si>
    <t>France</t>
  </si>
  <si>
    <t>ফ্রান্স</t>
  </si>
  <si>
    <t>crop_type_end</t>
  </si>
  <si>
    <t>Germany</t>
  </si>
  <si>
    <t>Ginger</t>
  </si>
  <si>
    <t>জার্মানি</t>
  </si>
  <si>
    <t>আদা</t>
  </si>
  <si>
    <t>Greece</t>
  </si>
  <si>
    <t>গ্রীস</t>
  </si>
  <si>
    <t>groupend_type</t>
  </si>
  <si>
    <t>India</t>
  </si>
  <si>
    <t>Dhania/Coriander</t>
  </si>
  <si>
    <t>ইন্ডিয়া</t>
  </si>
  <si>
    <t>ধনিয়া</t>
  </si>
  <si>
    <t>Iran</t>
  </si>
  <si>
    <t>crop_end</t>
  </si>
  <si>
    <t>ইরান</t>
  </si>
  <si>
    <t>Other spices</t>
  </si>
  <si>
    <t>অন্যান্য মশলা</t>
  </si>
  <si>
    <t>Iraq</t>
  </si>
  <si>
    <t>ইরাক</t>
  </si>
  <si>
    <t>plot_rep</t>
  </si>
  <si>
    <t>If you invested in tools or animals for other plots during the last ${recall_length} days, please add another “plot” group. Otherwise, if you have no other tool, machinery, or animal rental to report, the task is complete</t>
  </si>
  <si>
    <t>Italy</t>
  </si>
  <si>
    <t>ইতালি</t>
  </si>
  <si>
    <t>Pumpkin</t>
  </si>
  <si>
    <t>কুমড়া</t>
  </si>
  <si>
    <t>Japan</t>
  </si>
  <si>
    <t>জাপান</t>
  </si>
  <si>
    <t>endplot</t>
  </si>
  <si>
    <t>Jordan</t>
  </si>
  <si>
    <t>জর্দান</t>
  </si>
  <si>
    <t>Bringal (egg plant)</t>
  </si>
  <si>
    <t>বেগুন</t>
  </si>
  <si>
    <t>Kuwait</t>
  </si>
  <si>
    <t>কুয়েত</t>
  </si>
  <si>
    <t>Laos</t>
  </si>
  <si>
    <t>Patal</t>
  </si>
  <si>
    <t>লাওস</t>
  </si>
  <si>
    <t>পটল</t>
  </si>
  <si>
    <t>Liberia</t>
  </si>
  <si>
    <t>লাইবেরিয়া</t>
  </si>
  <si>
    <t>Okra</t>
  </si>
  <si>
    <t>ঢেঁড়স</t>
  </si>
  <si>
    <t>Libya</t>
  </si>
  <si>
    <t>লিবিয়া</t>
  </si>
  <si>
    <t>Ridge gourd</t>
  </si>
  <si>
    <t>ঝিঙ্গা</t>
  </si>
  <si>
    <t>Malaysia</t>
  </si>
  <si>
    <t>মালয়েশিয়া</t>
  </si>
  <si>
    <t>Bitter gourd</t>
  </si>
  <si>
    <t>Maldives</t>
  </si>
  <si>
    <t>মালদ্বিপ</t>
  </si>
  <si>
    <t>করলা</t>
  </si>
  <si>
    <t>Arum</t>
  </si>
  <si>
    <t>Mauritius</t>
  </si>
  <si>
    <t>মরিশাস</t>
  </si>
  <si>
    <t>কচু</t>
  </si>
  <si>
    <t>New Zealand</t>
  </si>
  <si>
    <t>Ash gourd</t>
  </si>
  <si>
    <t>নিউজিল্যান্ড</t>
  </si>
  <si>
    <t>চাল কুমড়া</t>
  </si>
  <si>
    <t>Oman</t>
  </si>
  <si>
    <t>ওমান</t>
  </si>
  <si>
    <t>Cucumber</t>
  </si>
  <si>
    <t>শসা</t>
  </si>
  <si>
    <t>Pakistan</t>
  </si>
  <si>
    <t>পাকিস্থান</t>
  </si>
  <si>
    <t>Carrot.</t>
  </si>
  <si>
    <t>গাজর</t>
  </si>
  <si>
    <t>Poland</t>
  </si>
  <si>
    <t>পোলান্ড</t>
  </si>
  <si>
    <t>Cow pea</t>
  </si>
  <si>
    <t>Qatar</t>
  </si>
  <si>
    <t>বরবটি</t>
  </si>
  <si>
    <t>কাতার</t>
  </si>
  <si>
    <t>Snake gourd</t>
  </si>
  <si>
    <t>South Korea</t>
  </si>
  <si>
    <t>দক্ষিণ কোরিয়া</t>
  </si>
  <si>
    <t>চিচিঙ্গা</t>
  </si>
  <si>
    <t>Saudi Arabia</t>
  </si>
  <si>
    <t>Danta</t>
  </si>
  <si>
    <t>সৌদি আরব</t>
  </si>
  <si>
    <t>ডাটা</t>
  </si>
  <si>
    <t>Green banana/plantain</t>
  </si>
  <si>
    <t>Singapore</t>
  </si>
  <si>
    <t>সিঙ্গাপুর</t>
  </si>
  <si>
    <t>কাঁচা কলা</t>
  </si>
  <si>
    <t>Cauliflower</t>
  </si>
  <si>
    <t>South Africa</t>
  </si>
  <si>
    <t>ফুলকপি</t>
  </si>
  <si>
    <t>দক্ষিণ আফ্রিকা</t>
  </si>
  <si>
    <t>Water gourd</t>
  </si>
  <si>
    <t>লাউ</t>
  </si>
  <si>
    <t>Spain</t>
  </si>
  <si>
    <t>স্পেন</t>
  </si>
  <si>
    <t>Sweet gourd</t>
  </si>
  <si>
    <t>মিষ্টি কুমড়া</t>
  </si>
  <si>
    <t>Sweden</t>
  </si>
  <si>
    <t>সুইডেন</t>
  </si>
  <si>
    <t>Tomato</t>
  </si>
  <si>
    <t>টমেটো</t>
  </si>
  <si>
    <t>Switzerland</t>
  </si>
  <si>
    <t>সুইজারল্যান্ড</t>
  </si>
  <si>
    <t>Raddish</t>
  </si>
  <si>
    <t>মুলা</t>
  </si>
  <si>
    <t>Taiwan</t>
  </si>
  <si>
    <t>Turnip</t>
  </si>
  <si>
    <t>তাইওয়ান</t>
  </si>
  <si>
    <t>শালগম</t>
  </si>
  <si>
    <t>Green Papaya</t>
  </si>
  <si>
    <t>Turkey</t>
  </si>
  <si>
    <t>তুরস্ক</t>
  </si>
  <si>
    <t>কাঁচা পেঁপে</t>
  </si>
  <si>
    <t>Kakrol</t>
  </si>
  <si>
    <t>U.S.A.</t>
  </si>
  <si>
    <t>কাকরল</t>
  </si>
  <si>
    <t>আমেরিকা (ইউ.এস.এ)</t>
  </si>
  <si>
    <t>Yam Stem</t>
  </si>
  <si>
    <t>মেটে আলু</t>
  </si>
  <si>
    <t>USE</t>
  </si>
  <si>
    <t>আরব-আমিরাত</t>
  </si>
  <si>
    <t>DrumStick</t>
  </si>
  <si>
    <t>সাজনা</t>
  </si>
  <si>
    <t>U.K.</t>
  </si>
  <si>
    <t>যুক্তরাজ্য (ইউ.কে)</t>
  </si>
  <si>
    <t>Bean</t>
  </si>
  <si>
    <t>সীম</t>
  </si>
  <si>
    <t>Yemen</t>
  </si>
  <si>
    <t>ইয়েমেন</t>
  </si>
  <si>
    <t>Coriander leaf</t>
  </si>
  <si>
    <t>ধনে পাতা</t>
  </si>
  <si>
    <t>Other green Vegetables</t>
  </si>
  <si>
    <t>remit_method_list</t>
  </si>
  <si>
    <t>Personal delivery by family, friends</t>
  </si>
  <si>
    <t>অন্যান্য সবুজ শাকসব্জি</t>
  </si>
  <si>
    <t>আত্মীয়/বন্ধু বান্ধবের মাধ্যমে</t>
  </si>
  <si>
    <t>Pui Shak</t>
  </si>
  <si>
    <t>পুই শাক</t>
  </si>
  <si>
    <t>Remittance company (e.g., Western Union)</t>
  </si>
  <si>
    <t>রেমিটেন্স কোম্পানির মাধ্যমে (যেমন, ওয়েস্টার্ন ইউনিয়ন)</t>
  </si>
  <si>
    <t>Palang Shak (Spinach)</t>
  </si>
  <si>
    <t>পালং শাক</t>
  </si>
  <si>
    <t>Transfer to his/her bank account</t>
  </si>
  <si>
    <t>ওনার ব্যাংক একাউন্টে ট্রান্সফার করে</t>
  </si>
  <si>
    <t>Lal Shak</t>
  </si>
  <si>
    <t>লাল শাক</t>
  </si>
  <si>
    <t>Transfer to someone else's bank account</t>
  </si>
  <si>
    <t>অন্য কারো ব্যাংক একাউন্টে ট্রান্সফার করে</t>
  </si>
  <si>
    <t>Kalmi Shak</t>
  </si>
  <si>
    <t>কলমি শাক</t>
  </si>
  <si>
    <t>Cheque or bank draft</t>
  </si>
  <si>
    <t>চেক/ ব্যাংক ড্রাফট-এর মাধ্যমে</t>
  </si>
  <si>
    <t>Danta Shak</t>
  </si>
  <si>
    <t>ডাটা শাক</t>
  </si>
  <si>
    <t>Money order</t>
  </si>
  <si>
    <t>মানি অর্ডার করে</t>
  </si>
  <si>
    <t>Kachu Shak</t>
  </si>
  <si>
    <t>কচু শাক</t>
  </si>
  <si>
    <t>TT (telephonic/telegraphic transfer)</t>
  </si>
  <si>
    <t>টিটি (টেলিফোনিক/টেলিগ্রাফিক ট্রান্সফার) করে</t>
  </si>
  <si>
    <t>Lau Shak</t>
  </si>
  <si>
    <t>লাউ শাক</t>
  </si>
  <si>
    <t>Hundi/Hawala</t>
  </si>
  <si>
    <t>হুন্ডি/হাওলা করে</t>
  </si>
  <si>
    <t>Mobile phone application</t>
  </si>
  <si>
    <t>মোবাইল ফোনের মাধ্যমে</t>
  </si>
  <si>
    <t>Mula Shak</t>
  </si>
  <si>
    <t>মলা শাক</t>
  </si>
  <si>
    <t>Khesari Shak</t>
  </si>
  <si>
    <t>খেসারী শাক</t>
  </si>
  <si>
    <t>Potato Leaves</t>
  </si>
  <si>
    <t>remit_activity_list</t>
  </si>
  <si>
    <t>আলুর শাক</t>
  </si>
  <si>
    <t>Cash savings</t>
  </si>
  <si>
    <t>নগদ টাকা জমানো</t>
  </si>
  <si>
    <t>Cabbage</t>
  </si>
  <si>
    <t>বাধাঁ কপি</t>
  </si>
  <si>
    <t>Education</t>
  </si>
  <si>
    <t>শিক্ষা</t>
  </si>
  <si>
    <t>Chinese cabbage</t>
  </si>
  <si>
    <t>চাইনিজ বাঁধা কপি</t>
  </si>
  <si>
    <t>Health (Hospital/Medicine/Etc.)</t>
  </si>
  <si>
    <t>স্বাস্থ্য (হাসপাতাল/ডাক্তার/ঔষধ)</t>
  </si>
  <si>
    <t>Other green leafy vegetables</t>
  </si>
  <si>
    <t>Consumption (food, clothing)</t>
  </si>
  <si>
    <t>অন্যান্য সবুজ পাতা জাতীয় শাক</t>
  </si>
  <si>
    <t>খাদ্য/কাপড়-চোপড় ইত্যাদি কেনা</t>
  </si>
  <si>
    <t>Banana</t>
  </si>
  <si>
    <t>Construction</t>
  </si>
  <si>
    <t>কলা</t>
  </si>
  <si>
    <t>জমি/বাড়ি-ঘর তৈরী/উন্নয়ন</t>
  </si>
  <si>
    <t>Mango</t>
  </si>
  <si>
    <t>Purchase vehicle</t>
  </si>
  <si>
    <t>আম</t>
  </si>
  <si>
    <t>যানবাহন কেনা</t>
  </si>
  <si>
    <t>Pineapple</t>
  </si>
  <si>
    <t>আসারস</t>
  </si>
  <si>
    <t>Purchase other asset</t>
  </si>
  <si>
    <t>গ্রহস্থালি যন্ত্রপাতি/আসবাব কেনা</t>
  </si>
  <si>
    <t>Jack fruit</t>
  </si>
  <si>
    <t>Investment in farm or business</t>
  </si>
  <si>
    <t>কাঠাঁল</t>
  </si>
  <si>
    <t>কৃষি বা অন্য ব্যবসায় বিনিয়োগ</t>
  </si>
  <si>
    <t>Papaya</t>
  </si>
  <si>
    <t>Purchase of gold or jewelry</t>
  </si>
  <si>
    <t>পেঁপে</t>
  </si>
  <si>
    <t>স্বর্ণালংকার বা অন্য গহনা কেনা</t>
  </si>
  <si>
    <t>Water melon</t>
  </si>
  <si>
    <t>Purchase of livestock</t>
  </si>
  <si>
    <t>গবাদি পশু কেনা</t>
  </si>
  <si>
    <t>তরমুজ</t>
  </si>
  <si>
    <t>Purchase shares, stocks or bonds</t>
  </si>
  <si>
    <t>Bangi/Phuti/Musk melon</t>
  </si>
  <si>
    <t>শেয়ার/স্টক/বন্ড কেনা</t>
  </si>
  <si>
    <t>বাঙ্গী</t>
  </si>
  <si>
    <t>Litchis</t>
  </si>
  <si>
    <t>লিচু</t>
  </si>
  <si>
    <t>Guava</t>
  </si>
  <si>
    <t>পেয়ারা</t>
  </si>
  <si>
    <t>Ataa</t>
  </si>
  <si>
    <t>আতাফল</t>
  </si>
  <si>
    <t>Orange</t>
  </si>
  <si>
    <t>কমলা</t>
  </si>
  <si>
    <t>Lemon</t>
  </si>
  <si>
    <t>লেবু</t>
  </si>
  <si>
    <t>Shaddock (pomelo)</t>
  </si>
  <si>
    <t>বাতাবী লেবু/জাম্বুরা</t>
  </si>
  <si>
    <t>Black berry</t>
  </si>
  <si>
    <t>কাল জাম</t>
  </si>
  <si>
    <t>Boroi(Bitter Plum)</t>
  </si>
  <si>
    <t>বরই</t>
  </si>
  <si>
    <t>Rose Apple</t>
  </si>
  <si>
    <t>গোলাপ জাম</t>
  </si>
  <si>
    <t>Wood Apple</t>
  </si>
  <si>
    <t>বেল</t>
  </si>
  <si>
    <t>Ambada/Hoq Plum.</t>
  </si>
  <si>
    <t>আমরা</t>
  </si>
  <si>
    <t>Pomegranate</t>
  </si>
  <si>
    <t>ডালিম</t>
  </si>
  <si>
    <t>Bilimbi</t>
  </si>
  <si>
    <t>বেলেম্বু ফল</t>
  </si>
  <si>
    <t>Chalta</t>
  </si>
  <si>
    <t>চালতা</t>
  </si>
  <si>
    <t>Tamarind(pulp)</t>
  </si>
  <si>
    <t>তেঁতুল</t>
  </si>
  <si>
    <t>Olive(wild)</t>
  </si>
  <si>
    <t>জলপাই</t>
  </si>
  <si>
    <t>Coconut/Green Coconut</t>
  </si>
  <si>
    <t>ডাব/নারিকেল</t>
  </si>
  <si>
    <t>Other fruits(lemon like)</t>
  </si>
  <si>
    <t>অন্যান্যফল(লেবুজাতীয়)</t>
  </si>
  <si>
    <t>Other fruits</t>
  </si>
  <si>
    <t>অন্যান্য ফল</t>
  </si>
  <si>
    <t>Potato</t>
  </si>
  <si>
    <t>আলু</t>
  </si>
  <si>
    <t>Sweet potato</t>
  </si>
  <si>
    <t>মিষ্টি আলু</t>
  </si>
  <si>
    <t>Mulberry(Tunt)</t>
  </si>
  <si>
    <t>তুত</t>
  </si>
  <si>
    <t>Sugurcane</t>
  </si>
  <si>
    <t>আখ</t>
  </si>
  <si>
    <t>Date</t>
  </si>
  <si>
    <t>খেজুর</t>
  </si>
  <si>
    <t>Palm</t>
  </si>
  <si>
    <t>তাল</t>
  </si>
  <si>
    <t>Date Juice</t>
  </si>
  <si>
    <t>রস</t>
  </si>
  <si>
    <t>Tea</t>
  </si>
  <si>
    <t>চা</t>
  </si>
  <si>
    <t>Tobacco</t>
  </si>
  <si>
    <t>তামাক</t>
  </si>
  <si>
    <t>Bettlenut</t>
  </si>
  <si>
    <t>সুপারী</t>
  </si>
  <si>
    <t>Bettleleaf</t>
  </si>
  <si>
    <t>পান</t>
  </si>
  <si>
    <t>Other Tobacco like crop</t>
  </si>
  <si>
    <t>অন্যান্য নেশা জাতীয় শস্য</t>
  </si>
  <si>
    <t>Cut flower</t>
  </si>
  <si>
    <t>পাট খড়ি</t>
  </si>
  <si>
    <t>Paddy seedbed</t>
  </si>
  <si>
    <t>ধানের বীজতলা</t>
  </si>
  <si>
    <t>Tomato seedbed</t>
  </si>
  <si>
    <t>টমেটর বীজতলা</t>
  </si>
  <si>
    <t>Bringal seedbed</t>
  </si>
  <si>
    <t>বেগুনের বীজতলা</t>
  </si>
  <si>
    <t>Cauliflower seedbed</t>
  </si>
  <si>
    <t>ফুলকপি বীজতলা</t>
  </si>
  <si>
    <t>Cabbage seedbed</t>
  </si>
  <si>
    <t>বাধাকপি বীজতলা</t>
  </si>
  <si>
    <t>Kohlrabi seedbed</t>
  </si>
  <si>
    <t>ওলকপি বীজতলা</t>
  </si>
  <si>
    <t>Tobacco seedbed</t>
  </si>
  <si>
    <t>তামাক বীজতলা</t>
  </si>
  <si>
    <t>Onion seedbed</t>
  </si>
  <si>
    <t>পেঁয়াজ বীজতলা</t>
  </si>
  <si>
    <t>Chili seedbed</t>
  </si>
  <si>
    <t>মরিচের বীজতলা</t>
  </si>
  <si>
    <t>Other seedbed</t>
  </si>
  <si>
    <t>অন্যান্য বীজতলা (উল্লেখ করুন)</t>
  </si>
  <si>
    <t>This task is about remittances received.</t>
  </si>
  <si>
    <t>Has your household received any remittances, from a family member or other person, in the last ${recall}?</t>
  </si>
  <si>
    <t>We'd like to know a bit about these remittances one at a time. Please add a new 'Remittance' group for each source of remittance (e.g., one person, who may have sent several remittances in the ${recall}) and answer the follow-up questions. When you've entered the last source of remittances, the task is complete.</t>
  </si>
  <si>
    <t>What is the relationship to the head of household of the person who sent the remittance?</t>
  </si>
  <si>
    <t>How many times have you received remittances from this person in the last ${recall}?</t>
  </si>
  <si>
    <t>How much have you received in total in the last ${recall}</t>
  </si>
  <si>
    <t>What was the main method these remittances were sent in the last ${recall}?</t>
  </si>
  <si>
    <t>cut_remit</t>
  </si>
  <si>
    <t>If you did not receive this remittance, what expenditure, saving, or activity would have to have been cut? Scroll carefully down the list and select all that apply. (Scroll carefully down the list and select all that apply)</t>
  </si>
  <si>
    <t>other_cut</t>
  </si>
  <si>
    <t>Could you specify the other activity that would have been cut?</t>
  </si>
  <si>
    <t>Did the person sending the remittance put any condition on how the money was to be spent?</t>
  </si>
  <si>
    <t>If you have received remittance from any other source, kindly add another 'Remittance' group. Otherwise, the task is complete.</t>
  </si>
  <si>
    <t>Noagaon</t>
  </si>
  <si>
    <t>Transfer to your bank account</t>
  </si>
  <si>
    <t>আমার ব্যাংক একাউন্টে ট্রান্সফার করে</t>
  </si>
  <si>
    <t>plot_type</t>
  </si>
  <si>
    <t>Homestead</t>
  </si>
  <si>
    <t>বসতভিটা</t>
  </si>
  <si>
    <t>Cultivable/arable land</t>
  </si>
  <si>
    <t>আবাদযোগ্য জমি</t>
  </si>
  <si>
    <t>Pasture</t>
  </si>
  <si>
    <t>পশু চারন ভুমি</t>
  </si>
  <si>
    <t>Bush/forest</t>
  </si>
  <si>
    <t>ঝোপ/জঙ্গল</t>
  </si>
  <si>
    <t>Waste/non-arable land</t>
  </si>
  <si>
    <t>অনাবাদি/চাষযোগ্য নয় এমন জমি</t>
  </si>
  <si>
    <t>Land in riverbed</t>
  </si>
  <si>
    <t>নদীগর্ভের জমি</t>
  </si>
  <si>
    <t>Other residential/commercial plot</t>
  </si>
  <si>
    <t>আবাসিক প্লট/বানিজ্যিকভাবে ব্যবহার করা যায় এমন জমি</t>
  </si>
  <si>
    <t>Cultivable Pond</t>
  </si>
  <si>
    <t>চাষযোগ্য পুকুর</t>
  </si>
  <si>
    <t>Derelict Pond</t>
  </si>
  <si>
    <t>মজা পুকুর</t>
  </si>
  <si>
    <t>soil_type</t>
  </si>
  <si>
    <t>Clay</t>
  </si>
  <si>
    <t>কাদা</t>
  </si>
  <si>
    <t>Loam</t>
  </si>
  <si>
    <t>দোঁয়াশ মাটি</t>
  </si>
  <si>
    <t>Sandy</t>
  </si>
  <si>
    <t>বেলে মাটি</t>
  </si>
  <si>
    <t>Clay-loam</t>
  </si>
  <si>
    <t>এঁটেল-দোঁয়াশ মাটি</t>
  </si>
  <si>
    <t>Sandy-loam</t>
  </si>
  <si>
    <t>বেলে-দোঁয়াশ মাটি</t>
  </si>
  <si>
    <t>Not applicable / Pond</t>
  </si>
  <si>
    <t>প্রযোজ্য নয়/ পুকুর</t>
  </si>
  <si>
    <t>cur_opr</t>
  </si>
  <si>
    <t>Fallow</t>
  </si>
  <si>
    <t>পতিত</t>
  </si>
  <si>
    <t>Own operated</t>
  </si>
  <si>
    <t>নিজের জমি নিজে চাষকৃত</t>
  </si>
  <si>
    <t>In this task we would like to learn about your plots and ponds.</t>
  </si>
  <si>
    <t>Rented/leased in/cash</t>
  </si>
  <si>
    <t>টাকার বিনিময়ে ভাড়া নেওয়া</t>
  </si>
  <si>
    <t>Rented/leased in/crop share</t>
  </si>
  <si>
    <t>বর্গা হিসাবে নেওয়া</t>
  </si>
  <si>
    <t>plot</t>
  </si>
  <si>
    <t>We would like to know a little bit about the plots and ponds owned by you and/or your household members. For each of your plots/ponds, we'd like you to add a new group; when you've described all of them, you can submit the task.</t>
  </si>
  <si>
    <t>Mortgaged in</t>
  </si>
  <si>
    <t>বন্ধক নেওয়া</t>
  </si>
  <si>
    <t>plot2</t>
  </si>
  <si>
    <t>Some areas of your farm you might use only for crops, and some only for fish. Some you might use for both, depending on the season. We'd like to hear about all of them in this task, one at a time.</t>
  </si>
  <si>
    <t>Rented/leased out/cash</t>
  </si>
  <si>
    <t>টাকার বিনিময়ে ভাড়া দেওয়া</t>
  </si>
  <si>
    <t>plot3</t>
  </si>
  <si>
    <t>One of the optional tasks for this form is to record the location of your plot or pond- if you can, please fill it out while you're at the plot/pond.</t>
  </si>
  <si>
    <t>Rented/leased out/crop share</t>
  </si>
  <si>
    <t>বর্গা হিসাবে দেওয়া</t>
  </si>
  <si>
    <t>plot_x</t>
  </si>
  <si>
    <t>Plot/Pond</t>
  </si>
  <si>
    <t>Mortgage out</t>
  </si>
  <si>
    <t>বন্ধক দেওয়া</t>
  </si>
  <si>
    <t>What is a short name for this plot/pond that you commonly use to describe it?</t>
  </si>
  <si>
    <t>Group leased in with other farmer</t>
  </si>
  <si>
    <t>গ্রুপে লীজ নেয়া</t>
  </si>
  <si>
    <t>select_multiple plot_type</t>
  </si>
  <si>
    <t>What activities do you most typically use ${plot_name} for? Select all that apply</t>
  </si>
  <si>
    <t>Leased out to NGO</t>
  </si>
  <si>
    <t>এনজিও এর কাছে লীজ দেওয়া</t>
  </si>
  <si>
    <t>decimal</t>
  </si>
  <si>
    <t>size_plot</t>
  </si>
  <si>
    <t>What is the size/area of ${plot_name}? (decimals)</t>
  </si>
  <si>
    <t>Taken from joint owner</t>
  </si>
  <si>
    <t>যৌথ মালিকানার কাছ থেকে নেওয়া</t>
  </si>
  <si>
    <t>location_plot</t>
  </si>
  <si>
    <t>Could you do record the location of ${plot_name}? (press 'Record Location' when you are standing near the plot)</t>
  </si>
  <si>
    <t>Jointly with other owners</t>
  </si>
  <si>
    <t>অন্যান্য মালিকের সাথে যৌথভাবে</t>
  </si>
  <si>
    <t>dis_from_home</t>
  </si>
  <si>
    <t>How far is ${plot_name} from your home? (meters)</t>
  </si>
  <si>
    <t>type_own</t>
  </si>
  <si>
    <t>All members jointly</t>
  </si>
  <si>
    <t>পরিবারের সকল সদস্য যৌথভাবে</t>
  </si>
  <si>
    <t>flood_group</t>
  </si>
  <si>
    <t>Male household member</t>
  </si>
  <si>
    <t>পরিবারের বাসরত পুরুষ</t>
  </si>
  <si>
    <t>flood_depth</t>
  </si>
  <si>
    <t>What is the usual flood depth, during monsoon/flood season, in ${plot_name}?</t>
  </si>
  <si>
    <t>Female household member</t>
  </si>
  <si>
    <t>পরিবারের বাসরত মহিলা</t>
  </si>
  <si>
    <t>select_one units</t>
  </si>
  <si>
    <t>flood_unit</t>
  </si>
  <si>
    <t>Male outside household</t>
  </si>
  <si>
    <t>পরিবারের বাইরের পুরুষ</t>
  </si>
  <si>
    <t>Female outside household</t>
  </si>
  <si>
    <t>পরিবারের বাইরের মহিলা</t>
  </si>
  <si>
    <t>select_one soil_type</t>
  </si>
  <si>
    <t>What type of soil does ${plot_name} have?</t>
  </si>
  <si>
    <t>Temporary user right</t>
  </si>
  <si>
    <t>অস্থায়ী ব্যবহারকারী অধিকার</t>
  </si>
  <si>
    <t>select_one cur_opr</t>
  </si>
  <si>
    <t>cur_opr_status</t>
  </si>
  <si>
    <t>What is the current operational status of ${plot_name}? (Scroll carefully down the list and select all that apply)</t>
  </si>
  <si>
    <t>Govt/Khas land/other institutions</t>
  </si>
  <si>
    <t>সরকারী/খাস জমি/অন্য</t>
  </si>
  <si>
    <t>amt_rec</t>
  </si>
  <si>
    <t>Report the amount received per month from the lease.</t>
  </si>
  <si>
    <t>Not applicable/Not decided</t>
  </si>
  <si>
    <t>প্রযোজ্য নয়/সিদ্ধান্ত হয়নি</t>
  </si>
  <si>
    <t>select_multiple type_own</t>
  </si>
  <si>
    <t>who_owns</t>
  </si>
  <si>
    <t>Who uses ${plot_name}?</t>
  </si>
  <si>
    <t>how_acq</t>
  </si>
  <si>
    <t>Purchased/bought</t>
  </si>
  <si>
    <t>ক্রয়কৃত জমি</t>
  </si>
  <si>
    <t>who_owns_off</t>
  </si>
  <si>
    <t>Who owns ${plot_name} in official documentation?</t>
  </si>
  <si>
    <t>Inherited (wife's family)</t>
  </si>
  <si>
    <t>উত্তরাধীকারসূত্রে প্রাপ্ত (স্ত্রীর দিক থেকে)</t>
  </si>
  <si>
    <t>cur_mv</t>
  </si>
  <si>
    <t>Estimate the current market value of the land. (Tk)</t>
  </si>
  <si>
    <t>Inherited (husband's family)</t>
  </si>
  <si>
    <t>উত্তরাধীকারসূত্রে প্রাপ্ত (স্বামীর দিক থেকে)</t>
  </si>
  <si>
    <t>select_one how_acq</t>
  </si>
  <si>
    <t>How was ${plot_name} acquired?</t>
  </si>
  <si>
    <t>User right(wife's family)</t>
  </si>
  <si>
    <t>ক্ষনকালীন ব্যবহার্য (স্ত্রীর পারিবারিক সম্পত্তি)</t>
  </si>
  <si>
    <t>yr_acq</t>
  </si>
  <si>
    <t>In what year was ${plot_name} acquired?</t>
  </si>
  <si>
    <t>User right(husband's family)</t>
  </si>
  <si>
    <t>ক্ষনকালীন ব্যবহার্য (স্বামীর পারিবারিক সম্পত্তি)</t>
  </si>
  <si>
    <t>who_infra</t>
  </si>
  <si>
    <t>In the last 12 months, who decided to build any infrastructure (if any) on ${plot_name}?</t>
  </si>
  <si>
    <t>Rented/shared/leased/mortgaged-in</t>
  </si>
  <si>
    <t>পত্তনি/আধি/বর্গা/বন্ধক নেয়া/লীজ নেয়া</t>
  </si>
  <si>
    <t>select_one plot_use</t>
  </si>
  <si>
    <t>plot_use</t>
  </si>
  <si>
    <t>How was ${plot_name} utilized in the last season?</t>
  </si>
  <si>
    <t>সরকারী খাস জমি/অন্যান্য প্রতিষ্ঠানের জমি</t>
  </si>
  <si>
    <t>plot_use_other</t>
  </si>
  <si>
    <t>Agriculture</t>
  </si>
  <si>
    <t>কৃষি কাজে ব্যবহার</t>
  </si>
  <si>
    <t>work_last_seas</t>
  </si>
  <si>
    <t>Who worked on ${plot_name} last season?</t>
  </si>
  <si>
    <t>Fisheries</t>
  </si>
  <si>
    <t>মৎস্য চাষে ব্যবহার</t>
  </si>
  <si>
    <t>who_decision</t>
  </si>
  <si>
    <t>Generally, who takes most decisions regarding type of crop to be planted or fish to be raised? (seeds, fertilizer, irrigation, etc)</t>
  </si>
  <si>
    <t>Grazing for livestock</t>
  </si>
  <si>
    <t>পশু চারণ</t>
  </si>
  <si>
    <t>who_resp</t>
  </si>
  <si>
    <t>If any production was sold from crops or fish from ${plot_name}, who was responsible for taking it to market and negotiating the sale?</t>
  </si>
  <si>
    <t>Homestead/house plot</t>
  </si>
  <si>
    <t>বসত ভিটা</t>
  </si>
  <si>
    <t>who_dec_spd</t>
  </si>
  <si>
    <t>If any revenue was generated from crops or fish from ${plot_name}, who decided how to spend the revenues?</t>
  </si>
  <si>
    <t>Bush</t>
  </si>
  <si>
    <t>ঝোপঝাড়</t>
  </si>
  <si>
    <t>Okay. If you have additional plots or ponds to talk about, add another "Plot/Pond" group.</t>
  </si>
  <si>
    <t>Commercial/non agricultural enterprise</t>
  </si>
  <si>
    <t>অকৃষি/বানিজ্যিকভাবে ব্যবহার</t>
  </si>
  <si>
    <t>units</t>
  </si>
  <si>
    <t>inches</t>
  </si>
  <si>
    <t>ইঞ্চি</t>
  </si>
  <si>
    <t>centimeters</t>
  </si>
  <si>
    <t>সেন্টিমিটার</t>
  </si>
  <si>
    <t>income</t>
  </si>
  <si>
    <t>Income from land rent</t>
  </si>
  <si>
    <t>জমি ভাড়া থেকে আয়</t>
  </si>
  <si>
    <t>Income from rent of other property</t>
  </si>
  <si>
    <t>অন্যান্য সম্পত্তির ভাড়া থেকে আয়</t>
  </si>
  <si>
    <t>Income from life or other insurance</t>
  </si>
  <si>
    <t>জীবন-বীমা ও অন্যান্য বীমা থেকে প্রাপ্ত আয়</t>
  </si>
  <si>
    <t>Profits and dividends from investment</t>
  </si>
  <si>
    <t>অংশীদার/শেয়ার হোল্ডার হিসাবে প্রাপ্ত লাভ ও লভ্যাংশ</t>
  </si>
  <si>
    <t>Gratuity, separation payment or retirement benefit</t>
  </si>
  <si>
    <t>পারিতোষিক (গ্রাচুয়িটি), খরপোশ/দেনমোহর, পেনশন বা রিটায়ারমেন্টের টাকা প্রাপ্তি</t>
  </si>
  <si>
    <t>Lottery or other prize (Cash)</t>
  </si>
  <si>
    <t>লটারি, প্রাইজ এবং এ ধরনের অন্যান্য (নগদ টাকা) আয়</t>
  </si>
  <si>
    <t>Lottery or other prize (In-kind)</t>
  </si>
  <si>
    <t>লটারি, প্রাইজ (এ প্রাপ্ত কোন পণ্যদ্রব্য) এবং এ ধরনের অন্যান্য আয়</t>
  </si>
  <si>
    <t>Charity or other assistance (Cash)</t>
  </si>
  <si>
    <t>দাতব্য সহায়তা (যাকাত, ফিতরা) এবং অন্যান্য সহযোগীতা (নগদ টাকায়)</t>
  </si>
  <si>
    <t>Charity or other assistance (In-kind)</t>
  </si>
  <si>
    <t>দাতব্য সহায়তা এবং অন্যান্য সহযোগীতা (দ্রব্য)</t>
  </si>
  <si>
    <t>Interest received (from bank or other)</t>
  </si>
  <si>
    <t>(ব্যাংক কিংবা অন্য উৎস থেকে প্রাপ্ত) সুদের টাকা</t>
  </si>
  <si>
    <t>Other cash receipt</t>
  </si>
  <si>
    <t>অন্যান্য নগদ অর্থ প্রাপ্তি</t>
  </si>
  <si>
    <t>Other in-kind receipt</t>
  </si>
  <si>
    <t>অন্যান্য দ্রব্যাদি প্রাপ্তি</t>
  </si>
  <si>
    <t>In this task, we would like you learn about other sources of income (beyond your farm or other business income) received in the last ${recall_length} days.</t>
  </si>
  <si>
    <t>select_multiple income</t>
  </si>
  <si>
    <t>income_list</t>
  </si>
  <si>
    <t>Did you receive income from any of these sources in the last ${recall_length} days? Scroll carefully down the list and select all that apply.</t>
  </si>
  <si>
    <t>income_counts</t>
  </si>
  <si>
    <t>Income</t>
  </si>
  <si>
    <t>income_name</t>
  </si>
  <si>
    <t>income_label</t>
  </si>
  <si>
    <t>income_note</t>
  </si>
  <si>
    <t>Lets talk about ${income_label}</t>
  </si>
  <si>
    <t>income_value</t>
  </si>
  <si>
    <t>Could you estimate how much you received from ${income_label} in the last ${recall_length} days, in Taka? For in-kind receipts, do your best to estimate the value in Taka.</t>
  </si>
  <si>
    <t>item_details</t>
  </si>
  <si>
    <t>Washing soap, powder for cloths</t>
  </si>
  <si>
    <t>কাপড় কাঁচার সাবান/গুড়ো সাবান</t>
  </si>
  <si>
    <t>Washing/ laundry expenses</t>
  </si>
  <si>
    <t>ধোলাই/লন্ড্রি ব্যয়</t>
  </si>
  <si>
    <t>Bleaching powder, soda etc</t>
  </si>
  <si>
    <t>ব্লিচিং পাউডার/কাপড় কাঁচার সোডা</t>
  </si>
  <si>
    <t>Vim/ dish cleaning supplies</t>
  </si>
  <si>
    <t>থালা বাসন ধোয়ার জিনিস/ভিম</t>
  </si>
  <si>
    <t>Finis/ phenyl/ other household cleaning supplies</t>
  </si>
  <si>
    <t>ঘর ধোয়া মোছার জিনিস/ফিনাইল</t>
  </si>
  <si>
    <t>Toilet papers</t>
  </si>
  <si>
    <t>টয়লেট পেপার</t>
  </si>
  <si>
    <t>Mosquito coil</t>
  </si>
  <si>
    <t>মশার কয়েল</t>
  </si>
  <si>
    <t>Mosquito spray</t>
  </si>
  <si>
    <t>মশার স্প্রে</t>
  </si>
  <si>
    <t>item_place</t>
  </si>
  <si>
    <t>Village market (within own village)</t>
  </si>
  <si>
    <t>গ্রামের বাজার (নিজ গ্রামের মধ্যে)</t>
  </si>
  <si>
    <t>Village market (outside own village)</t>
  </si>
  <si>
    <t>গ্রামের বাজার (নিজ গ্রামের বাইরে)</t>
  </si>
  <si>
    <t>City Market</t>
  </si>
  <si>
    <t>শহরের বাজার</t>
  </si>
  <si>
    <t>Others (specify)</t>
  </si>
  <si>
    <t>notp</t>
  </si>
  <si>
    <t>Friends/neighbours/relatives</t>
  </si>
  <si>
    <t>বন্ধুবান্ধব/আত্মীয়/প্রতিবেশী এর কাছ থেকে</t>
  </si>
  <si>
    <t>Own craftsmanship/Stock</t>
  </si>
  <si>
    <t>নিজের তৈরী করা বা মজুত থেকে</t>
  </si>
  <si>
    <t>In this task, we would like you to describe expenditures on Washing and Cleaning by you or members of the household over this ${recall}.</t>
  </si>
  <si>
    <t>select_multiple item_details</t>
  </si>
  <si>
    <t>item_select</t>
  </si>
  <si>
    <t>Did you acquire any of the following items in the last ${recall_length} days? (Check all that apply)</t>
  </si>
  <si>
    <t>item_count</t>
  </si>
  <si>
    <t>item_repeat</t>
  </si>
  <si>
    <t>item_name</t>
  </si>
  <si>
    <t>item_label</t>
  </si>
  <si>
    <t>item_info_label</t>
  </si>
  <si>
    <t>Lets talk about ${item_label}</t>
  </si>
  <si>
    <t>item_bought</t>
  </si>
  <si>
    <t>Was the ${item_label} purchased by you or members of your household this ${recall_length} days? (If you acquired the ${item_label} without purchasing it, enter 'No')</t>
  </si>
  <si>
    <t>select_one item_place</t>
  </si>
  <si>
    <t>item_bought_from</t>
  </si>
  <si>
    <t>Where did you buy most of the ${item_label} from?</t>
  </si>
  <si>
    <t>item_bought_other</t>
  </si>
  <si>
    <t>item_cost</t>
  </si>
  <si>
    <t>What was the cash expenditure to buy the ${item_label}? (Tk)</t>
  </si>
  <si>
    <t>select_one notp</t>
  </si>
  <si>
    <t>item_notp</t>
  </si>
  <si>
    <t>If not purchased, how did you acquire the ${item_label}?</t>
  </si>
  <si>
    <t>item_value</t>
  </si>
  <si>
    <t>What is the value of the ${item_label} acquired in this ${recall_length} days? (Tk)</t>
  </si>
  <si>
    <t>Bus fare</t>
  </si>
  <si>
    <t>বাস ভাড়া</t>
  </si>
  <si>
    <t>Rickshaw/ van fare</t>
  </si>
  <si>
    <t>রিক্সা/ভ্যান ভাড়া</t>
  </si>
  <si>
    <t>Taxi/ tempoo/ mishuk fare</t>
  </si>
  <si>
    <t>ট্যাক্সি/টেম্পু/মিশুক ভাড়া</t>
  </si>
  <si>
    <t>Boat/ launch fare</t>
  </si>
  <si>
    <t>নৌকা/লঞ্চ ভাড়া</t>
  </si>
  <si>
    <t>Train fare</t>
  </si>
  <si>
    <t>ট্রেন ভাড়া</t>
  </si>
  <si>
    <t>Other transport fare</t>
  </si>
  <si>
    <t>অন্যান্য যানবাহন ভাড়া</t>
  </si>
  <si>
    <t>Bicycle maintenance, tyres, tubes repairs etc</t>
  </si>
  <si>
    <t>সাইকেল/টায়ার/টিউব মেরামত</t>
  </si>
  <si>
    <t>Motor-cycle maintenance, repairs, etc</t>
  </si>
  <si>
    <t>মটর সাইকেল রক্ষনাবেক্ষন ও মেরামত</t>
  </si>
  <si>
    <t>Car maintenance, repairs, etc</t>
  </si>
  <si>
    <t>মটর গাড়ী রক্ষনাবেক্ষন ও মেরামত</t>
  </si>
  <si>
    <t>Boat maintenance, repairs, etc</t>
  </si>
  <si>
    <t>নৌকা রক্ষনাবেক্ষন ও মেরামত</t>
  </si>
  <si>
    <t>Petrol</t>
  </si>
  <si>
    <t>পেট্রোল</t>
  </si>
  <si>
    <t>Diesel</t>
  </si>
  <si>
    <t>ডিজেল</t>
  </si>
  <si>
    <t>Motor oil/CNG Etc</t>
  </si>
  <si>
    <t>মটর গাড়ীর তেল/সিএনজি ইত্যাদি</t>
  </si>
  <si>
    <t>Other transport, repair and maintenance</t>
  </si>
  <si>
    <t>অন্যান্য যানবাহনের রক্ষনাবেক্ষন ও মেরামত</t>
  </si>
  <si>
    <t>Telephone bill/ charges/mobile</t>
  </si>
  <si>
    <t>টেলিফোন বিল/টেলিফোন ব্যয়/মোবাইল বিল</t>
  </si>
  <si>
    <t>Telegram, postal and courier service expenses, etc</t>
  </si>
  <si>
    <t>ডাক মাসুল/কুরিয়ার</t>
  </si>
  <si>
    <t>Salaries and wages of servants</t>
  </si>
  <si>
    <t>কর্মচারীদের বেতন ও পারিশ্রমিক</t>
  </si>
  <si>
    <t>In this task, we would like you to describe expenditures on Transport and Travel by you or members of the household over this ${recall_length} days.</t>
  </si>
  <si>
    <t>Salaries and wages of drivers</t>
  </si>
  <si>
    <t>ড্রাইভারের বেতন</t>
  </si>
  <si>
    <t>Salaries and wages of others including guards, gardeners, housekeepers etc</t>
  </si>
  <si>
    <t>অন্যান্য কর্মচারীর বেতন</t>
  </si>
  <si>
    <t>Firewood</t>
  </si>
  <si>
    <t>জ্বালানী কাঠ</t>
  </si>
  <si>
    <t>Cow dung/cakes/bhushi/wood-powder</t>
  </si>
  <si>
    <t>গোবর/ঘুটে/ভূষি/কাঠের গুড়ো</t>
  </si>
  <si>
    <t>Jute stick</t>
  </si>
  <si>
    <t>পাট কাঠি</t>
  </si>
  <si>
    <t>Kerosene</t>
  </si>
  <si>
    <t>কেরোসিন</t>
  </si>
  <si>
    <t>Agri by products fuel: paddy, hag, pressed sugarcane and dried com plants,etc</t>
  </si>
  <si>
    <t>কৃষিপণ্য থেকে উৎপন্ন জ্বালানীঃ ধানের তুষ/আখের ছোবড়া/শুকনো গাছ গাছালি</t>
  </si>
  <si>
    <t>Gas (natural, bio-gas)/LPG</t>
  </si>
  <si>
    <t>প্রাকৃতিক গ্যাস/এলপিজি</t>
  </si>
  <si>
    <t>Electricity</t>
  </si>
  <si>
    <t>বিদ্যুৎ</t>
  </si>
  <si>
    <t>Pit coal, char coal, wood coal</t>
  </si>
  <si>
    <t>পিট কয়লা/কয়লা/কাঠ কয়লা</t>
  </si>
  <si>
    <t>Other fuels and light (eg matches and candles etc)</t>
  </si>
  <si>
    <t>অন্যান্য জ্বালানী ও আলো (দিয়াশলাই, মোমবাতী ইত্যাদি)</t>
  </si>
  <si>
    <t>In this task, we would like you to describe expenditures on Fuel and Lighting by you or members of the household over this ${recall_length} days.</t>
  </si>
  <si>
    <t>Perfume etc</t>
  </si>
  <si>
    <t>সেন্ট/সুগন্ধি</t>
  </si>
  <si>
    <t>Hair cutting, styling, shaving, etc</t>
  </si>
  <si>
    <t>চুলকাটা/চুলের স্টাইল</t>
  </si>
  <si>
    <t>Hair oil, hair cream, combs, clips, etc</t>
  </si>
  <si>
    <t>মাথার তেল/হেয়ার ক্রিম/চিরূনী ইত্যাদি</t>
  </si>
  <si>
    <t>Razor, razor blades, shaving cream and lotions, etc</t>
  </si>
  <si>
    <t>রেজার/রেজার ব্লেড/সেভিং ক্রিম লোসন ইত্যাদি</t>
  </si>
  <si>
    <t>Lipstick, nailpolish, etc</t>
  </si>
  <si>
    <t>লিপস্টিক/নেইল পলিশ ইত্যাদি</t>
  </si>
  <si>
    <t>Beautifying items (hair ribbon, churi, kajal, etc)</t>
  </si>
  <si>
    <t>সাজের জিনিস (চুলের ফিতা, কাজল, টিপ,‌ ক্লিপ ইত্যাদি)</t>
  </si>
  <si>
    <t>In this task, we would like you to describe expenditures on Cosmetics and Beauty products by you or members of the household over this ${recall_length} days.</t>
  </si>
  <si>
    <t>buss_loc</t>
  </si>
  <si>
    <t>Home</t>
  </si>
  <si>
    <t>বাড়ীতে</t>
  </si>
  <si>
    <t>Fixed place outside home</t>
  </si>
  <si>
    <t>বাড়ীর বাইরে অন্য কোন নির্দিষ্ট স্থান</t>
  </si>
  <si>
    <t>No fixed place</t>
  </si>
  <si>
    <t>সুনিদিষ্ট কোন জায়গা নেই</t>
  </si>
  <si>
    <t>buss_type</t>
  </si>
  <si>
    <t>Nursery</t>
  </si>
  <si>
    <t>নার্সারী</t>
  </si>
  <si>
    <t>মাছ ধরা</t>
  </si>
  <si>
    <t>Mining and quarrying</t>
  </si>
  <si>
    <t>খনিতে কাজ</t>
  </si>
  <si>
    <t>Manufacturing</t>
  </si>
  <si>
    <t>উৎপাদনমখূী ব্যবসা</t>
  </si>
  <si>
    <t>Electricity, gas and water supply</t>
  </si>
  <si>
    <t>বিদ্যুৎ, গ্যাস, এবং পানি সরবরাহ</t>
  </si>
  <si>
    <t>নির্মান ব্যবসা</t>
  </si>
  <si>
    <t>Wholesale and retail trade; repair of motor vehicles, motorcycles, and personal and household goods</t>
  </si>
  <si>
    <t>পাইকারী এবং খুচরা ব্যবসা: মটরযান, মটারসাইকেল, ব্যক্তিগত ও খানার জিনিষপত্র মেরামত</t>
  </si>
  <si>
    <t>Hotels and restaurants</t>
  </si>
  <si>
    <t>হোটেল এবং রেস্টুরেন্ট</t>
  </si>
  <si>
    <t>Transport, storage and Communications</t>
  </si>
  <si>
    <t>যাতায়াত, গুদামজাত করণ এবং যোগাযোগ</t>
  </si>
  <si>
    <t>Financial intermediation</t>
  </si>
  <si>
    <t>টাকা পয়সার মধ্যস্থতা</t>
  </si>
  <si>
    <t>Real estate and business</t>
  </si>
  <si>
    <t>রিয়েল এস্টেট ভাড়া এবং ব্যবসায়িক কর্যক্রম</t>
  </si>
  <si>
    <t>Administration , security and social safety</t>
  </si>
  <si>
    <t>লোকপ্রশাসন এবং প্রতিরোধ ব্যবস্থা এবং আবশ্যিক সামাজিক নিরাপত্তা</t>
  </si>
  <si>
    <t>Education/Science</t>
  </si>
  <si>
    <t>শিক্ষা/বিজ্ঞান</t>
  </si>
  <si>
    <t>In this task, we would like you to describe any non-farm economic activities that were owned or operated by members of the household over the last 12 months.</t>
  </si>
  <si>
    <t>Health and Social work</t>
  </si>
  <si>
    <t>স্বাস্থ্য ও সামাজিক কাজ</t>
  </si>
  <si>
    <t>Own household production</t>
  </si>
  <si>
    <t>নিজের পরিবারের উৎপাদনমূখি কাজ</t>
  </si>
  <si>
    <t>business</t>
  </si>
  <si>
    <t>Has anyone in your household owned or operated any non-farm economic activity or business in the last 12 months?</t>
  </si>
  <si>
    <t>Work Out of state</t>
  </si>
  <si>
    <t>রাষ্ট্রের বাইরের কাজ</t>
  </si>
  <si>
    <t>We'd like you to describe your non-farm activities, one at a time. For each new activity, please add a 'Business' group and answer the follow-up questions. When you've answered questions for all of your activities, the task is complete</t>
  </si>
  <si>
    <t>Food processing</t>
  </si>
  <si>
    <t>ফুড প্রসেসিং/খাবার প্রক্রিয়াজাতকরণ</t>
  </si>
  <si>
    <t>buss</t>
  </si>
  <si>
    <t>Business</t>
  </si>
  <si>
    <t>Garments</t>
  </si>
  <si>
    <t>কাপড় তৈরী</t>
  </si>
  <si>
    <t>select_one buss_type</t>
  </si>
  <si>
    <t>What type of business is this? (Scroll carefully down the list and select the best option)</t>
  </si>
  <si>
    <t>Wooden furniture</t>
  </si>
  <si>
    <t>কাঠের আসবাবপত্র/ দ্রব্য তৈরী</t>
  </si>
  <si>
    <t>buss_type_other</t>
  </si>
  <si>
    <t>Please specify</t>
  </si>
  <si>
    <t>Publishing/printing</t>
  </si>
  <si>
    <t>প্রকাশনা/ ছাপানোর কাজ</t>
  </si>
  <si>
    <t>select_multiple rship</t>
  </si>
  <si>
    <t>buss_decision</t>
  </si>
  <si>
    <t>Who decided to start this business? Select all that apply.</t>
  </si>
  <si>
    <t>Other industries</t>
  </si>
  <si>
    <t>অন্যান্য শিল্প কারখানা</t>
  </si>
  <si>
    <t>buss_owner</t>
  </si>
  <si>
    <t>Who is the owner of the business? Select all that apply.</t>
  </si>
  <si>
    <t>Fish farming</t>
  </si>
  <si>
    <t>মৎস চাষ</t>
  </si>
  <si>
    <t>buss_profit</t>
  </si>
  <si>
    <t>What was your profit in the last 12 months? (Tk)</t>
  </si>
  <si>
    <t>Forestry</t>
  </si>
  <si>
    <t>বনায়ন</t>
  </si>
  <si>
    <t>Retail shop</t>
  </si>
  <si>
    <t>খুচরা বিক্রেতা</t>
  </si>
  <si>
    <t>buss_time</t>
  </si>
  <si>
    <t>For how long has the business been operating?</t>
  </si>
  <si>
    <t>Handicrafts</t>
  </si>
  <si>
    <t>হস্তশিল্প</t>
  </si>
  <si>
    <t>select_one unit</t>
  </si>
  <si>
    <t>time_unit</t>
  </si>
  <si>
    <t>(Select units)</t>
  </si>
  <si>
    <t>Other business</t>
  </si>
  <si>
    <t>অন্যান্য ব্যবসা</t>
  </si>
  <si>
    <t>buss_cust</t>
  </si>
  <si>
    <t>Individuals / Other households</t>
  </si>
  <si>
    <t>ব্যক্তি/ অন্য কোন পরিবার</t>
  </si>
  <si>
    <t>buss_oper</t>
  </si>
  <si>
    <t>Is the business still in operation?</t>
  </si>
  <si>
    <t>Govt / other public firm</t>
  </si>
  <si>
    <t>সরকারী/সরকার নিয়ন্ত্রিত প্রতিষ্ঠান</t>
  </si>
  <si>
    <t>buss_sell</t>
  </si>
  <si>
    <t>Who made the decision to sell/end the business activities? Select all that apply.</t>
  </si>
  <si>
    <t>Private Enterprise</t>
  </si>
  <si>
    <t>বেসরকারী ব্যবসা প্রতিষ্ঠান</t>
  </si>
  <si>
    <t>buss_money</t>
  </si>
  <si>
    <t>Who had control over any money from the sale/closure of the business? Select all that apply.</t>
  </si>
  <si>
    <t>buss_resp</t>
  </si>
  <si>
    <t>Who in the family is/was responsible for day to day operations of the business? Select all that apply.</t>
  </si>
  <si>
    <t>buss_where</t>
  </si>
  <si>
    <t>From farm/ Home</t>
  </si>
  <si>
    <t>খামার/বাড়ি থেকে</t>
  </si>
  <si>
    <t>buss_worked</t>
  </si>
  <si>
    <t>Who in the household worked in the business? Select all that apply.</t>
  </si>
  <si>
    <t>Village Market</t>
  </si>
  <si>
    <t>buss_control</t>
  </si>
  <si>
    <t>Who in the household controls/controlled the money earned from the business? Select all that apply.</t>
  </si>
  <si>
    <t>Other Village market</t>
  </si>
  <si>
    <t>select_one buss_loc</t>
  </si>
  <si>
    <t>buss_location</t>
  </si>
  <si>
    <t>Where do you operate the business?</t>
  </si>
  <si>
    <t>buss_location_other</t>
  </si>
  <si>
    <t>buss_poper</t>
  </si>
  <si>
    <t>How many months did the business operate in the past 12 months?</t>
  </si>
  <si>
    <t>buss_cap</t>
  </si>
  <si>
    <t>Inherited/ through gift</t>
  </si>
  <si>
    <t>জন্মসূত্রে/উপহার হিসেবে প্রাপ্ত</t>
  </si>
  <si>
    <t>buss_share</t>
  </si>
  <si>
    <t>What share of profit (in %) is kept by your household?</t>
  </si>
  <si>
    <t>Own savings</t>
  </si>
  <si>
    <t>নিজের সঞ্চয়</t>
  </si>
  <si>
    <t>select_one buss_cust</t>
  </si>
  <si>
    <t>buss_customer</t>
  </si>
  <si>
    <t>Who are your main customers?</t>
  </si>
  <si>
    <t>Borrowing from relatives/ friends</t>
  </si>
  <si>
    <t>আত্মীয়/বন্ধু বান্ধবের নিকট হতে ধারকৃত</t>
  </si>
  <si>
    <t>buss_customer_other</t>
  </si>
  <si>
    <t>Agricultural Dev Bank</t>
  </si>
  <si>
    <t>কৃষি উন্নয়ন ব্যাংক</t>
  </si>
  <si>
    <t>select_one buss_cap</t>
  </si>
  <si>
    <t>buss_capital</t>
  </si>
  <si>
    <t>What was your main source of finance for setting up the business? (Scroll carefully down the list and select the best option)</t>
  </si>
  <si>
    <t>Commercial bank</t>
  </si>
  <si>
    <t>বানিজ্যিক ব্যাংক</t>
  </si>
  <si>
    <t>buss_capital_other</t>
  </si>
  <si>
    <t>Grameen bank</t>
  </si>
  <si>
    <t>গ্রামীন ব্যাংক</t>
  </si>
  <si>
    <t>buss_employee</t>
  </si>
  <si>
    <t>How many people did you employ in the last 12 months, other than family members?</t>
  </si>
  <si>
    <t>Other financial Inst</t>
  </si>
  <si>
    <t>অন্যান্য অর্থকরী প্রতিষ্ঠান</t>
  </si>
  <si>
    <t>select_multiple buss_prob</t>
  </si>
  <si>
    <t>buss_problem</t>
  </si>
  <si>
    <t>What problems have you had running your business? Select all that apply.</t>
  </si>
  <si>
    <t>NGO/ Relief agency</t>
  </si>
  <si>
    <t>এনজিও/রিলিফ এজেন্সি</t>
  </si>
  <si>
    <t>buss_problem_other</t>
  </si>
  <si>
    <t>Sale of assets</t>
  </si>
  <si>
    <t>সম্পদ বিক্রি করে</t>
  </si>
  <si>
    <t>another_ent</t>
  </si>
  <si>
    <t>If you have another non-farm activity to report on, please add another 'Business' group. Otherwise, the task is complete.</t>
  </si>
  <si>
    <t>Money lender</t>
  </si>
  <si>
    <t>মহাজন</t>
  </si>
  <si>
    <t>Not applicable</t>
  </si>
  <si>
    <t>প্রযোজ্য নয়</t>
  </si>
  <si>
    <t>buss_prob</t>
  </si>
  <si>
    <t>No major problem</t>
  </si>
  <si>
    <t>তেমন কোন সমস্যা নেই</t>
  </si>
  <si>
    <t>Inadequate capital or credit</t>
  </si>
  <si>
    <t>অপর্যাপ্ত মূলধন/ঋণ</t>
  </si>
  <si>
    <t>Inadequate tech knowledge</t>
  </si>
  <si>
    <t>অপর্যাপ্ত প্রায়োগিক বিদ্যা</t>
  </si>
  <si>
    <t>Lack of required expertise</t>
  </si>
  <si>
    <t>অপর্যাপ্ত অভিজ্ঞতা</t>
  </si>
  <si>
    <t>High-cost of running rent</t>
  </si>
  <si>
    <t>ব্যবসা চালনায় উচ্চ ব্যয়</t>
  </si>
  <si>
    <t>Water supply problem</t>
  </si>
  <si>
    <t>পানি সরবরাহে সমস্যা</t>
  </si>
  <si>
    <t>Power supply problem</t>
  </si>
  <si>
    <t>বিদ্যুৎ সরবরাহে সমস্যা</t>
  </si>
  <si>
    <t>Problems with equipment/spare parts</t>
  </si>
  <si>
    <t>যন্ত্রপাতি/খুচরা যন্ত্রাংশের অভাব</t>
  </si>
  <si>
    <t>Government regulations</t>
  </si>
  <si>
    <t>সরকারী নিয়ম সংক্রান্ত জটিলতা</t>
  </si>
  <si>
    <t>Lack of raw materials</t>
  </si>
  <si>
    <t>কাঁচা মালের অভাব</t>
  </si>
  <si>
    <t>Lack of customers</t>
  </si>
  <si>
    <t>ক্রেতার অভাব</t>
  </si>
  <si>
    <t>Transport problems</t>
  </si>
  <si>
    <t>পরিবহন সমস্যা</t>
  </si>
  <si>
    <t>Business problems owing to deterioration of laws and regulations</t>
  </si>
  <si>
    <t>আইন শৃঙ্খলার অবনতির কারনে ব্যবসায় সমস্যা</t>
  </si>
  <si>
    <t>unit</t>
  </si>
  <si>
    <t>Days</t>
  </si>
  <si>
    <t>দিন</t>
  </si>
  <si>
    <t>Months</t>
  </si>
  <si>
    <t>মাস</t>
  </si>
  <si>
    <t>Years</t>
  </si>
  <si>
    <t>বছর</t>
  </si>
  <si>
    <t>prod</t>
  </si>
  <si>
    <t>Paddy</t>
  </si>
  <si>
    <t>ধান</t>
  </si>
  <si>
    <t>Rice</t>
  </si>
  <si>
    <t>চাল</t>
  </si>
  <si>
    <t>Wheat</t>
  </si>
  <si>
    <t>গম</t>
  </si>
  <si>
    <t>Dal</t>
  </si>
  <si>
    <t>ডাল</t>
  </si>
  <si>
    <t>Duck/Chicken</t>
  </si>
  <si>
    <t>হাঁস/মুরগী</t>
  </si>
  <si>
    <t>Cow/Buffalo/Milk Cow</t>
  </si>
  <si>
    <t>গরু/মহিষ/গাভী</t>
  </si>
  <si>
    <t>Goat/Lamb</t>
  </si>
  <si>
    <t>ছাগল/ভেড়া</t>
  </si>
  <si>
    <t>Fish</t>
  </si>
  <si>
    <t>মাছ</t>
  </si>
  <si>
    <t>Shrimp</t>
  </si>
  <si>
    <t>চিংড়ি</t>
  </si>
  <si>
    <t>Jack Fruit</t>
  </si>
  <si>
    <t>কাঁঠাল</t>
  </si>
  <si>
    <t>Egg Plant</t>
  </si>
  <si>
    <t>hello</t>
  </si>
  <si>
    <t>We would like to know a little bit about your marketing of Agriculture, Livestock, and Fisheries.</t>
  </si>
  <si>
    <t>কুমড়া</t>
  </si>
  <si>
    <t>sell</t>
  </si>
  <si>
    <t>Did you sell any products in the last ${recall_length} days?</t>
  </si>
  <si>
    <t>Palang Shak</t>
  </si>
  <si>
    <t>sellrell</t>
  </si>
  <si>
    <t>select_multiple prod</t>
  </si>
  <si>
    <t>prod_select</t>
  </si>
  <si>
    <t>Look carefully down the following list and select any product that you’ve sold just in the last ${recall_length} days</t>
  </si>
  <si>
    <t>পুঁই শাক</t>
  </si>
  <si>
    <t>prod_note</t>
  </si>
  <si>
    <t>Lets talk about the products one by one.</t>
  </si>
  <si>
    <t>month</t>
  </si>
  <si>
    <t>January</t>
  </si>
  <si>
    <t>জানুয়ারী</t>
  </si>
  <si>
    <t>prod_note2</t>
  </si>
  <si>
    <t>For each product, please answer questions with respect to the biggest, or most important sale of that product.</t>
  </si>
  <si>
    <t>February</t>
  </si>
  <si>
    <t>ফেব্রুয়ারি</t>
  </si>
  <si>
    <t>prod_count</t>
  </si>
  <si>
    <t>March</t>
  </si>
  <si>
    <t>মার্চ</t>
  </si>
  <si>
    <t>prod_repeat</t>
  </si>
  <si>
    <t>April</t>
  </si>
  <si>
    <t>এপ্রিল</t>
  </si>
  <si>
    <t>prod_name</t>
  </si>
  <si>
    <t>May</t>
  </si>
  <si>
    <t>মে</t>
  </si>
  <si>
    <t>prod_label</t>
  </si>
  <si>
    <t>June</t>
  </si>
  <si>
    <t>জুন</t>
  </si>
  <si>
    <t>select_one month</t>
  </si>
  <si>
    <t>month_sold</t>
  </si>
  <si>
    <t>Which month did you make your biggest sale of ${prod_label}?</t>
  </si>
  <si>
    <t>July</t>
  </si>
  <si>
    <t>জুলাই</t>
  </si>
  <si>
    <t>select_one buyer</t>
  </si>
  <si>
    <t>buyer_1</t>
  </si>
  <si>
    <t>Who did you sell ${prod_label} to?</t>
  </si>
  <si>
    <t>August</t>
  </si>
  <si>
    <t>আগস্ট</t>
  </si>
  <si>
    <t>other_1</t>
  </si>
  <si>
    <t>September</t>
  </si>
  <si>
    <t>সেপ্টেম্বর</t>
  </si>
  <si>
    <t>buyer_label</t>
  </si>
  <si>
    <t>October</t>
  </si>
  <si>
    <t>অক্টোবার</t>
  </si>
  <si>
    <t>select_multiple buyer_reason</t>
  </si>
  <si>
    <t>buyer_reason</t>
  </si>
  <si>
    <t>What are the reasons (if any) you focused on this buyer to sell ${prod_label}? (Select all that apply)</t>
  </si>
  <si>
    <t>November</t>
  </si>
  <si>
    <t>নভেম্বার</t>
  </si>
  <si>
    <t>December</t>
  </si>
  <si>
    <t>ডিসেম্বার</t>
  </si>
  <si>
    <t>total_quan_sold</t>
  </si>
  <si>
    <t>What is the total quantity of ${prod_label} that you sold in this sale to ${buyer_label}?</t>
  </si>
  <si>
    <t>buyer</t>
  </si>
  <si>
    <t>Village collector</t>
  </si>
  <si>
    <t>গ্রামের সংগ্রহকারী</t>
  </si>
  <si>
    <t>select_one quan_type</t>
  </si>
  <si>
    <t>quan_type_1</t>
  </si>
  <si>
    <t>Unit</t>
  </si>
  <si>
    <t>Wholesale</t>
  </si>
  <si>
    <t>পাইকার</t>
  </si>
  <si>
    <t>Cold storage owner</t>
  </si>
  <si>
    <t>হিমাগারের মালিক</t>
  </si>
  <si>
    <t>quan_type_12</t>
  </si>
  <si>
    <t>Cold storage wholesale</t>
  </si>
  <si>
    <t>হিমাগারের পাইকার</t>
  </si>
  <si>
    <t>price_rec_unit</t>
  </si>
  <si>
    <t>How much did you receive per ${quan_type_12} of ${prod_label} that you sold to ${buyer_label}? (Tk)</t>
  </si>
  <si>
    <t>Collection center of company</t>
  </si>
  <si>
    <t>কোম্পানীর সংগ্রহ কেন্দ্র</t>
  </si>
  <si>
    <t>select_multiple mode_pay</t>
  </si>
  <si>
    <t>mode_pay1</t>
  </si>
  <si>
    <t>How did you receive the payment from the sale of ${prod_label} to ${buyer_label}?</t>
  </si>
  <si>
    <t>Processing farm</t>
  </si>
  <si>
    <t>প্রসেসিং ফার্ম</t>
  </si>
  <si>
    <t>other_2</t>
  </si>
  <si>
    <t>Could you specify the mode of payment?</t>
  </si>
  <si>
    <t>Co-Operative society</t>
  </si>
  <si>
    <t>সমবায় সমিতি</t>
  </si>
  <si>
    <t>paid_cash</t>
  </si>
  <si>
    <t>Okay. What percentage was paid in cash and immediately?</t>
  </si>
  <si>
    <t>Farmer Society</t>
  </si>
  <si>
    <t>কৃষক সমিতি</t>
  </si>
  <si>
    <t>paid_after</t>
  </si>
  <si>
    <t>If buyer paid later, then after how many days did you receive the payment?</t>
  </si>
  <si>
    <t>Retailer</t>
  </si>
  <si>
    <t>contact_buyer</t>
  </si>
  <si>
    <t>Did you contact this buyer over cell phone before the sale?</t>
  </si>
  <si>
    <t>Consumer</t>
  </si>
  <si>
    <t>ভোক্তা</t>
  </si>
  <si>
    <t>price_agreed</t>
  </si>
  <si>
    <t>Okay. Was the price agreed on cell phone too?</t>
  </si>
  <si>
    <t>Hotel/Restaurant</t>
  </si>
  <si>
    <t>হোটেল/রেষ্টুরেন্ট</t>
  </si>
  <si>
    <t>select_one sale_loc</t>
  </si>
  <si>
    <t>sale_loc_1</t>
  </si>
  <si>
    <t>Where did you sell the ${prod_label}?</t>
  </si>
  <si>
    <t>other_3</t>
  </si>
  <si>
    <t>Could you specify the place?</t>
  </si>
  <si>
    <t>Pays high/good price</t>
  </si>
  <si>
    <t>তিনি উচ্চ/বেশী মূল্য দেন</t>
  </si>
  <si>
    <t>loc</t>
  </si>
  <si>
    <t>Approximately how far did you travel to make this sale? (Km)</t>
  </si>
  <si>
    <t>Buy a bulk quantity</t>
  </si>
  <si>
    <t>তিনি বেশী পরিমান গ্রহন করেন</t>
  </si>
  <si>
    <t>select_one trans</t>
  </si>
  <si>
    <t>transportation</t>
  </si>
  <si>
    <t>Which mode of transportation did you use?</t>
  </si>
  <si>
    <t>Buys limited quantity</t>
  </si>
  <si>
    <t>তিনি অল্প পরিমান গ্রহন করেন</t>
  </si>
  <si>
    <t>other_4</t>
  </si>
  <si>
    <t>Could you specify the mode of transportation?</t>
  </si>
  <si>
    <t>Makes advance payment</t>
  </si>
  <si>
    <t>প্রয়োজনে তিনি অগ্রিম প্রদান করেন</t>
  </si>
  <si>
    <t>transaction</t>
  </si>
  <si>
    <t>How long did it take to complete the transaction in the location during the sale of ${prod_label}? (hours)</t>
  </si>
  <si>
    <t>Makes immediate payment</t>
  </si>
  <si>
    <t>তিনি তৎক্ষনাৎ মূল্য পরিশোধ করেন</t>
  </si>
  <si>
    <t>provide_input</t>
  </si>
  <si>
    <t>We're almost done. Did the ${buyer_label} provide you any input as "advance" in the sale of ${prod_label}?</t>
  </si>
  <si>
    <t>Lives nearby</t>
  </si>
  <si>
    <t>তিনি নিকটে থাকেন</t>
  </si>
  <si>
    <t>input_value</t>
  </si>
  <si>
    <t>Could you estimate the value of the inputs the ${buyer_label} provided as an advance? (Tk)</t>
  </si>
  <si>
    <t>No other option</t>
  </si>
  <si>
    <t>অন্য কোন উপায় নাই</t>
  </si>
  <si>
    <t>quan_type</t>
  </si>
  <si>
    <t>Mond</t>
  </si>
  <si>
    <t>মন</t>
  </si>
  <si>
    <t>Kg</t>
  </si>
  <si>
    <t>কেজি</t>
  </si>
  <si>
    <t>Numbers</t>
  </si>
  <si>
    <t>টি</t>
  </si>
  <si>
    <t>Sacks</t>
  </si>
  <si>
    <t>বস্তা</t>
  </si>
  <si>
    <t>source_loan</t>
  </si>
  <si>
    <t>Kandi</t>
  </si>
  <si>
    <t>Relative/Friend/Neighbor</t>
  </si>
  <si>
    <t>কান্দি</t>
  </si>
  <si>
    <t>আত্ত্বীয়/বন্ধু/প্রতিবেশী</t>
  </si>
  <si>
    <t>mode_pay</t>
  </si>
  <si>
    <t>Cash</t>
  </si>
  <si>
    <t>নগদ</t>
  </si>
  <si>
    <t>Bangladesh Krishi Bank (BKB)</t>
  </si>
  <si>
    <t>বাংলাদেশ কৃষি ব্যাংক (BKB)</t>
  </si>
  <si>
    <t>Ingredients</t>
  </si>
  <si>
    <t>দ্রব্যে (কৃষি পণ্য)</t>
  </si>
  <si>
    <t>Part cash &amp; part goods</t>
  </si>
  <si>
    <t>Rajshahi Krishi Bank (RAKUB)</t>
  </si>
  <si>
    <t>আংশিক নগদ এবং আংশিক দ্রব্যে</t>
  </si>
  <si>
    <t>রাজশাহী কৃষি উন্নয়ন ব্যাংক (RAKUB)</t>
  </si>
  <si>
    <t>Cheque</t>
  </si>
  <si>
    <t>চেক</t>
  </si>
  <si>
    <t>Other Bank</t>
  </si>
  <si>
    <t>অন্যান্য ব্যাংক</t>
  </si>
  <si>
    <t>sale_loc</t>
  </si>
  <si>
    <t>Other Financial Institution</t>
  </si>
  <si>
    <t>Farmer's field/own village</t>
  </si>
  <si>
    <t>অন্য কোন ঋন প্রদানকারী প্রতিষ্ঠান</t>
  </si>
  <si>
    <t>কৃষকের ক্ষেত/নিজ গ্রাম</t>
  </si>
  <si>
    <t>District wholesale market</t>
  </si>
  <si>
    <t>NGO</t>
  </si>
  <si>
    <t>Employer</t>
  </si>
  <si>
    <t>জেলার পাইকারী বাজার</t>
  </si>
  <si>
    <t>চাকরিদাতা/কর্মদাতা</t>
  </si>
  <si>
    <t>Other district wholesale market</t>
  </si>
  <si>
    <t>Shop/Dealer/Trader</t>
  </si>
  <si>
    <t>অন্য জেলার পাইকারী বাজার</t>
  </si>
  <si>
    <t>দোকান/ডিলার/ব্যবসায়ী</t>
  </si>
  <si>
    <t>Dhaka wholesale market</t>
  </si>
  <si>
    <t>ঢাকার পাইকারী বাজার</t>
  </si>
  <si>
    <t>Money Lender</t>
  </si>
  <si>
    <t>Other wholesale market</t>
  </si>
  <si>
    <t>অন্যান্য পাইকারী বাজার</t>
  </si>
  <si>
    <t>Local retail market</t>
  </si>
  <si>
    <t>স্থানীয় খুচরা বাজার</t>
  </si>
  <si>
    <t>Cold storage</t>
  </si>
  <si>
    <t>হিমাগার</t>
  </si>
  <si>
    <t>Wholesale collection center</t>
  </si>
  <si>
    <t>সমিতি (এনজিও ব্যাতীত)</t>
  </si>
  <si>
    <t>পাইকারী সংগ্রহ কেন্দ্র</t>
  </si>
  <si>
    <t>trans</t>
  </si>
  <si>
    <t>Porter</t>
  </si>
  <si>
    <t>কুলি/নিজে বহন</t>
  </si>
  <si>
    <t>Rickshaw</t>
  </si>
  <si>
    <t>Van</t>
  </si>
  <si>
    <t>ভ্যান</t>
  </si>
  <si>
    <t>Push van</t>
  </si>
  <si>
    <t>ঠেলা গাড়ি</t>
  </si>
  <si>
    <t>Tractor</t>
  </si>
  <si>
    <t>Truck</t>
  </si>
  <si>
    <t>ট্রাক</t>
  </si>
  <si>
    <t>Motorcar</t>
  </si>
  <si>
    <t>মোটর কার</t>
  </si>
  <si>
    <t>Bicycle</t>
  </si>
  <si>
    <t>বাইসাইকেল</t>
  </si>
  <si>
    <t>Motor bicycle</t>
  </si>
  <si>
    <t>মোটর সাইকেল</t>
  </si>
  <si>
    <t>House cart</t>
  </si>
  <si>
    <t>ঘোড়ার গাড়ি</t>
  </si>
  <si>
    <t>In this task we would like to learn about household loans</t>
  </si>
  <si>
    <t>Bullock cart</t>
  </si>
  <si>
    <t>গরুর গাড়ি</t>
  </si>
  <si>
    <t>loans_ind</t>
  </si>
  <si>
    <t>Has anyone in the household ever had loans?</t>
  </si>
  <si>
    <t>loans_ind2</t>
  </si>
  <si>
    <t>Has anyone in the household taken out or paid back money to loans in the last ${recall_length} days?</t>
  </si>
  <si>
    <t>loan1</t>
  </si>
  <si>
    <t>We would like to know more about various loans of your household members, one at a time. Add a new group for each household member that has loans. When you've entered all household members that have loans, you can submit the task</t>
  </si>
  <si>
    <t>loan2</t>
  </si>
  <si>
    <t>We would like to know more about the loans of your household members that have been taken out or repaid in any amount in the last ${recall_length} days, one at a time. Add a new group for each household member that has loans that have changes in the last ${recall_length} days. When you've entered all household members that have loans, you can submit the task.</t>
  </si>
  <si>
    <t>each_loan</t>
  </si>
  <si>
    <t>Person's Loans</t>
  </si>
  <si>
    <t>What is the relationship of the person who took the loan to you?</t>
  </si>
  <si>
    <t>who_took_loan</t>
  </si>
  <si>
    <t>How old is the person who took out the loan?</t>
  </si>
  <si>
    <t>new_loan</t>
  </si>
  <si>
    <t>Is this a new loan, taken out in the last ${recall_length} days?</t>
  </si>
  <si>
    <t>select_one source_loan</t>
  </si>
  <si>
    <t>loan_source</t>
  </si>
  <si>
    <t>What was the source of the loan?</t>
  </si>
  <si>
    <t>loan_use</t>
  </si>
  <si>
    <t>Non-farm business expenses</t>
  </si>
  <si>
    <t>ব্যবসায়িক প্রতিষ্ঠানের (কৃষিকাজ বাদে) জন্য</t>
  </si>
  <si>
    <t>other_source</t>
  </si>
  <si>
    <t>Farming Expenses</t>
  </si>
  <si>
    <t>কৃষিকাজের খরচ জোগাতে</t>
  </si>
  <si>
    <t>What is the name of that NGO?</t>
  </si>
  <si>
    <t>Medical expenses</t>
  </si>
  <si>
    <t>চিকিৎসার খরচ জোগাতে</t>
  </si>
  <si>
    <t>Household expenses</t>
  </si>
  <si>
    <t>পরিবারের ভোগের চাহিদা মেটাতে</t>
  </si>
  <si>
    <t>select_multiple loan_use</t>
  </si>
  <si>
    <t>loan_mainly_used</t>
  </si>
  <si>
    <t>What was the loan mainly used for?</t>
  </si>
  <si>
    <t>School expenses</t>
  </si>
  <si>
    <t>লেখাপড়ার খরচ জোগাবার জন্য</t>
  </si>
  <si>
    <t>loan_use_other</t>
  </si>
  <si>
    <t>Marriage expense</t>
  </si>
  <si>
    <t>বিয়ের খরচ জোগাতে</t>
  </si>
  <si>
    <t>select_multiple farm_use</t>
  </si>
  <si>
    <t>farm_exp</t>
  </si>
  <si>
    <t>What kinds of farm activities did the loan get used for? Select all that apply.</t>
  </si>
  <si>
    <t>Funeral or other event</t>
  </si>
  <si>
    <t>মৃত ব্যক্তির সৎকারের জন্য</t>
  </si>
  <si>
    <t>amt_loan</t>
  </si>
  <si>
    <t>What was the amount of loan?</t>
  </si>
  <si>
    <t>Travel</t>
  </si>
  <si>
    <t>ভ্রমণের জন্য</t>
  </si>
  <si>
    <t>have_interest</t>
  </si>
  <si>
    <t>Did it have any interest?</t>
  </si>
  <si>
    <t>Pay off other loan</t>
  </si>
  <si>
    <t>অন্যান্য ঋণ পরিশোধের জন্য</t>
  </si>
  <si>
    <t>interest_group</t>
  </si>
  <si>
    <t>pct_interest</t>
  </si>
  <si>
    <t>Okay. What was the interest rate?</t>
  </si>
  <si>
    <t>with_without_int</t>
  </si>
  <si>
    <t>With interest</t>
  </si>
  <si>
    <t>সুদ সহ</t>
  </si>
  <si>
    <t>select_one interest_units</t>
  </si>
  <si>
    <t>units_interest</t>
  </si>
  <si>
    <t>Select units:</t>
  </si>
  <si>
    <t>Without interest</t>
  </si>
  <si>
    <t>সুদ ছাড়া</t>
  </si>
  <si>
    <t>payment_loan</t>
  </si>
  <si>
    <t>How much (if any) of the loan did you repay in the last ${recall_length} days?</t>
  </si>
  <si>
    <t>outstanding_loan</t>
  </si>
  <si>
    <t>What is the outstanding amount of the loan?</t>
  </si>
  <si>
    <t>select_one with_without_int</t>
  </si>
  <si>
    <t>Is the outstanding amount with or without interest?</t>
  </si>
  <si>
    <t>If there are other members of the household who had loans, kindly add. Otherwise, thank you for sharing!</t>
  </si>
  <si>
    <t>Other family member</t>
  </si>
  <si>
    <t>পরিবারের অন্যান্য সদস্য</t>
  </si>
  <si>
    <t>farm_use</t>
  </si>
  <si>
    <t>Irrigation infrastructure</t>
  </si>
  <si>
    <t>সেচ অবকাঠামো</t>
  </si>
  <si>
    <t>Electricity or diesel fuel</t>
  </si>
  <si>
    <t>বিদ্যুৎ বা ডিজেল জ্বালানী</t>
  </si>
  <si>
    <t>Labor wages</t>
  </si>
  <si>
    <t>মজুরী/ বেতন</t>
  </si>
  <si>
    <t>Purchase new productive asset</t>
  </si>
  <si>
    <t>নতুন উত্পাদনশীল সম্পত্তি কেনা</t>
  </si>
  <si>
    <t>Lease new productive asset</t>
  </si>
  <si>
    <t>নতুন উত্পাদনশীল সম্পত্তি লিজ/বর্গা দেয়া</t>
  </si>
  <si>
    <t>Lease new land</t>
  </si>
  <si>
    <t>নতুন জমি লিজ/বর্গা/ইজারা দেত্তয়া</t>
  </si>
  <si>
    <t>Purchase new land</t>
  </si>
  <si>
    <t>নতুন জমি কেনা</t>
  </si>
  <si>
    <t>interest_units</t>
  </si>
  <si>
    <t>percent per month</t>
  </si>
  <si>
    <t>শতকরা প্রতি মাসে</t>
  </si>
  <si>
    <t>percent per year</t>
  </si>
  <si>
    <t>শতকরা প্রতি বছরে</t>
  </si>
  <si>
    <t>animal</t>
  </si>
  <si>
    <t>Bullock</t>
  </si>
  <si>
    <t>গরু/ষাড়/বলদ</t>
  </si>
  <si>
    <t>Milk Cow</t>
  </si>
  <si>
    <t>দুগ্ধ বতী গাভী</t>
  </si>
  <si>
    <t>Buffalo</t>
  </si>
  <si>
    <t>মহিষ</t>
  </si>
  <si>
    <t>Goat</t>
  </si>
  <si>
    <t>ছাগল</t>
  </si>
  <si>
    <t>Sheep</t>
  </si>
  <si>
    <t>ভেড়া</t>
  </si>
  <si>
    <t>Chicken</t>
  </si>
  <si>
    <t>মুরগী</t>
  </si>
  <si>
    <t>Duck</t>
  </si>
  <si>
    <t>হাঁস</t>
  </si>
  <si>
    <t>Other Birds</t>
  </si>
  <si>
    <t>অন্যান্য পাখি</t>
  </si>
  <si>
    <t>Other animals</t>
  </si>
  <si>
    <t>অন্যান্য পশু</t>
  </si>
  <si>
    <t>Consumption only</t>
  </si>
  <si>
    <t>শুধু ভোগের/খাওয়ার জন্য</t>
  </si>
  <si>
    <t>Production only</t>
  </si>
  <si>
    <t>শুধু উৎপাদনমূখী কাজে</t>
  </si>
  <si>
    <t>Consumption and Production</t>
  </si>
  <si>
    <t>ভোগ/খাওয়া ও উৎপাদনমূখী উভয় কাজে</t>
  </si>
  <si>
    <t>animal_where</t>
  </si>
  <si>
    <t>Farm Gate (Home)</t>
  </si>
  <si>
    <t>বাড়ি থেকে</t>
  </si>
  <si>
    <t>Village Market (within own village)</t>
  </si>
  <si>
    <t>Village Market (outside own village)</t>
  </si>
  <si>
    <t>Town Market</t>
  </si>
  <si>
    <t>Other Location</t>
  </si>
  <si>
    <t>In this task, we would like you to describe the livestock and poultry animals that you own.</t>
  </si>
  <si>
    <t>no_animal</t>
  </si>
  <si>
    <t>How many animals were you tending during this last ${recall_length} days?</t>
  </si>
  <si>
    <t>sibling</t>
  </si>
  <si>
    <t>ভাই/ বোন</t>
  </si>
  <si>
    <t>no_owned</t>
  </si>
  <si>
    <t>How many of these animals do you own?</t>
  </si>
  <si>
    <t>select_multiple animal</t>
  </si>
  <si>
    <t>animal_list</t>
  </si>
  <si>
    <t>Please select the animals/birds that you own</t>
  </si>
  <si>
    <t>পরিবারের সবাই একত্রে</t>
  </si>
  <si>
    <t>animal_counts</t>
  </si>
  <si>
    <t>পরিবারের বাইরের কোন পুরুষ</t>
  </si>
  <si>
    <t>Animal</t>
  </si>
  <si>
    <t>পরিবারের বাইরের কোন মহিলা</t>
  </si>
  <si>
    <t>animal_name</t>
  </si>
  <si>
    <t>Other person/institutions</t>
  </si>
  <si>
    <t>অন্য কোন ব্যক্তি/ প্রতিষ্ঠান</t>
  </si>
  <si>
    <t>animal_label</t>
  </si>
  <si>
    <t>animal_note</t>
  </si>
  <si>
    <t>Lets talk about the ${animal_label}</t>
  </si>
  <si>
    <t>other_note</t>
  </si>
  <si>
    <t>Don’t worry about how many different kinds of ${animal_label} you have, just count them all as if they were the same.</t>
  </si>
  <si>
    <t>select_one animal_type</t>
  </si>
  <si>
    <t>What do you use the ${animal_label} for?</t>
  </si>
  <si>
    <t>animal_value</t>
  </si>
  <si>
    <t>animal_no</t>
  </si>
  <si>
    <t>How many ${animal_label} do you own?</t>
  </si>
  <si>
    <t>animal_no_value</t>
  </si>
  <si>
    <t>Could you estimate the average value of one of your ${animal_label}, if you were to sell one now?</t>
  </si>
  <si>
    <t>animal_history</t>
  </si>
  <si>
    <t>Answer the following questions considering the last ${recall_length} days</t>
  </si>
  <si>
    <t>select_multiple animal_where</t>
  </si>
  <si>
    <t>animal_where_bought</t>
  </si>
  <si>
    <t>Where did you buy the ${animal_label} from? Select all that apply.</t>
  </si>
  <si>
    <t>animal_who_decided</t>
  </si>
  <si>
    <t>Who decided to buy the ${animal_label}?</t>
  </si>
  <si>
    <t>animal_f</t>
  </si>
  <si>
    <t>${animal_label}</t>
  </si>
  <si>
    <t>animaaa</t>
  </si>
  <si>
    <t>In the last ${recall_length} days, how many ${animal_label} were</t>
  </si>
  <si>
    <t>animal_born</t>
  </si>
  <si>
    <t>Born?</t>
  </si>
  <si>
    <t>animal_purchased</t>
  </si>
  <si>
    <t>Purchased?</t>
  </si>
  <si>
    <t>animal_recv</t>
  </si>
  <si>
    <t>Received as gift?</t>
  </si>
  <si>
    <t>animal_given</t>
  </si>
  <si>
    <t>Given as gift?</t>
  </si>
  <si>
    <t>animal_lease</t>
  </si>
  <si>
    <t>Received from lease, if any?</t>
  </si>
  <si>
    <t>animal_lost</t>
  </si>
  <si>
    <t>Lost?</t>
  </si>
  <si>
    <t>animal_consumed</t>
  </si>
  <si>
    <t>Consumed by household?</t>
  </si>
  <si>
    <t>animal_sold</t>
  </si>
  <si>
    <t>Sold?</t>
  </si>
  <si>
    <t>animal_lost_value</t>
  </si>
  <si>
    <t>Value of ${animal_label} lost.</t>
  </si>
  <si>
    <t>One household, private</t>
  </si>
  <si>
    <t>এক পরিবারের, ব্যক্তিগত</t>
  </si>
  <si>
    <t>Shared by several households</t>
  </si>
  <si>
    <t>কয়েকটি পরিবারের দ্বারা যৌথরূপে ব্যবহৃত</t>
  </si>
  <si>
    <t>Public, shared by community</t>
  </si>
  <si>
    <t>পাবলিক, সম্প্রদায় বা এলাকার সবার দ্বারা যৌথরূপে ব্যবহৃত</t>
  </si>
  <si>
    <t>Men only</t>
  </si>
  <si>
    <t>শুধুমাত্র পুরুষ</t>
  </si>
  <si>
    <t>Women only</t>
  </si>
  <si>
    <t>শুধুমাত্র মহিলা</t>
  </si>
  <si>
    <t>Both</t>
  </si>
  <si>
    <t>উভয়ই</t>
  </si>
  <si>
    <t>Flush or pour-flush toilet</t>
  </si>
  <si>
    <t>ফ্লাশ বা ঢালা-ফ্লাশের ব্যবস্থা</t>
  </si>
  <si>
    <t>Flush to piped sewer system</t>
  </si>
  <si>
    <t>ফ্লাশ করে ড্রেন পাইপার/নর্দমা ব্যবস্থা</t>
  </si>
  <si>
    <t>Flush to septic tank</t>
  </si>
  <si>
    <t>ফ্লাশ করে সেপটিক ট্যাংকির ব্যবস্থা</t>
  </si>
  <si>
    <t>Flush to pit latrine</t>
  </si>
  <si>
    <t>ফ্লাশ করে গর্ত ল্যাটরিনের ব্যবস্থা</t>
  </si>
  <si>
    <t>Flush to somewhere else</t>
  </si>
  <si>
    <t>ফ্লাশ করে অন্য কোনখানে যাওয়া</t>
  </si>
  <si>
    <t>Flush, don't know where</t>
  </si>
  <si>
    <t>ফ্লাশ করে, জানা নাই কোনখানে যায়</t>
  </si>
  <si>
    <t>has_lat</t>
  </si>
  <si>
    <t>Are there any latrines in the area where you are?</t>
  </si>
  <si>
    <t>Pit latrine</t>
  </si>
  <si>
    <t>গর্ত ল্যাটরিনের ব্যবস্থা</t>
  </si>
  <si>
    <t>We'd like you to help us to map out some of these latrines in your area. For each latrine that you can safely visit in the area you are currently in, we'd like you to add a 'Latrine' group and answer a few questions</t>
  </si>
  <si>
    <t>Ventilated improved pit latrine</t>
  </si>
  <si>
    <t>বায়ু চলাচলের উন্নত পিট ল্যাট্রিন</t>
  </si>
  <si>
    <t>We'll ask for you to record the location of each latrine with your phone, so it's best if you are standing by the latrine when you do so. IMPORTANT: Only visit latrines that you can reach safely and that you have latrine to visit - don't put yourself at any risk.</t>
  </si>
  <si>
    <t>Pit latrine with slab</t>
  </si>
  <si>
    <t>ঢাকা গর্ত টয়লেট/ল্যাট্রিন</t>
  </si>
  <si>
    <t>You can report as many latrines as you like with each form - it's ok if the phone goes to sleep as you walk between them.</t>
  </si>
  <si>
    <t>Pit latrine without slab, or open pit</t>
  </si>
  <si>
    <t>খোলা গর্ত টয়লেট/ল্যাট্রিন</t>
  </si>
  <si>
    <t>You can submit this form up to ${max_submissions} different times, in case you'd like to break the walk up and do it in parts. Let's begin by adding a Latrine group.</t>
  </si>
  <si>
    <t>Composting toilet</t>
  </si>
  <si>
    <t>কম্পোস্টিং টয়লেট/ল্যাট্রিন</t>
  </si>
  <si>
    <t>begin_repeat_lat</t>
  </si>
  <si>
    <t>Latrine</t>
  </si>
  <si>
    <t>Bucket toilet</t>
  </si>
  <si>
    <t>বালতি টয়লেট/ল্যাট্রিন</t>
  </si>
  <si>
    <t>lat_pic</t>
  </si>
  <si>
    <t>Could you take a photo of this latrine?</t>
  </si>
  <si>
    <t>Hanging toilet or latrine</t>
  </si>
  <si>
    <t>ঝুলন্ত টয়লেট</t>
  </si>
  <si>
    <t>lat_loc</t>
  </si>
  <si>
    <t>Could you record the location of this latrine standing as close to it as you can, safely?</t>
  </si>
  <si>
    <t>No facility, bush, field, etc.</t>
  </si>
  <si>
    <t>কোনটিই নয়, ঝোপঝাড় বা বনে জঙ্গলেই মলত্যাগ করে</t>
  </si>
  <si>
    <t>lat_owner</t>
  </si>
  <si>
    <t>What best describes the ownership of this latrine?</t>
  </si>
  <si>
    <t>lat_user</t>
  </si>
  <si>
    <t>And what best describes how this latrine is used?</t>
  </si>
  <si>
    <t>select_one type</t>
  </si>
  <si>
    <t>latrine_type</t>
  </si>
  <si>
    <t>Which of the following best describes this latrine?</t>
  </si>
  <si>
    <t>latrine_questions</t>
  </si>
  <si>
    <t>Does the latrine have:</t>
  </si>
  <si>
    <t>washwater</t>
  </si>
  <si>
    <t>Water for washing?</t>
  </si>
  <si>
    <t>soap</t>
  </si>
  <si>
    <t>Soap for washing?</t>
  </si>
  <si>
    <t>Can this latrine be used only by men, only by women, or both?</t>
  </si>
  <si>
    <t>more_latrine</t>
  </si>
  <si>
    <t>If you have another latrine to report on, please add another 'Latrine' group. Otherwise, the task is complete.</t>
  </si>
  <si>
    <t>বিভিন্ন পরিবারের দ্বারা যৌথরূপে ব্যবহৃত</t>
  </si>
  <si>
    <t>পাবলিক, সম্প্রদায় দ্বারা যৌথরূপে ব্যবহৃত</t>
  </si>
  <si>
    <t>ফ্লাশ করে ড্রেন পাইপার ব্যবস্থা</t>
  </si>
  <si>
    <t>use_lat</t>
  </si>
  <si>
    <t>Does your household have access to a latrine?</t>
  </si>
  <si>
    <t>main_use</t>
  </si>
  <si>
    <t>What kind of toilet facility do members of your household use most of the time? Scroll carefully down the list and select the option that fits best</t>
  </si>
  <si>
    <t>count_latrine</t>
  </si>
  <si>
    <t>About how many latrines would you say members of your household have access to?</t>
  </si>
  <si>
    <t>select_one rate</t>
  </si>
  <si>
    <t>pct_open</t>
  </si>
  <si>
    <t>About how much of the time would you say members of the community you live in practice open defecation?</t>
  </si>
  <si>
    <t xml:space="preserve"> value label:English</t>
  </si>
  <si>
    <t>rate</t>
  </si>
  <si>
    <t>week</t>
  </si>
  <si>
    <t>Never</t>
  </si>
  <si>
    <t>কোন সময় নয়</t>
  </si>
  <si>
    <t>Seldom</t>
  </si>
  <si>
    <t>খুবই কম সময়</t>
  </si>
  <si>
    <t>About half of the time</t>
  </si>
  <si>
    <t>প্রায় অর্ধেক সময়</t>
  </si>
  <si>
    <t>Most of the time</t>
  </si>
  <si>
    <t>অধিকাংশ সময়</t>
  </si>
  <si>
    <t>Always</t>
  </si>
  <si>
    <t>সব সময়</t>
  </si>
  <si>
    <t>আমি জানি না</t>
  </si>
  <si>
    <t>source_water</t>
  </si>
  <si>
    <t>Rainfed</t>
  </si>
  <si>
    <t>বৃষ্টি</t>
  </si>
  <si>
    <t>In this task, we would like you to describe your irrigation activity over the past ${recall_length} days.</t>
  </si>
  <si>
    <t>River</t>
  </si>
  <si>
    <t>নদি</t>
  </si>
  <si>
    <t>Canal</t>
  </si>
  <si>
    <t>খাল</t>
  </si>
  <si>
    <t>Did you irrigate any of your plots during this past ${recall_length} days?</t>
  </si>
  <si>
    <t>Pond</t>
  </si>
  <si>
    <t>পুকুর</t>
  </si>
  <si>
    <t>Let’s talk about each of the plots that you irrigated one by one. For each plot, add a 'Plot' group, and we’ll ask some questions about how crops were irrigated. When you've answered questions for all of the plots that you irrigated, the task is done.</t>
  </si>
  <si>
    <t>Hoar/Beel (Lake)</t>
  </si>
  <si>
    <t>হাওড়/বিল (লেক)</t>
  </si>
  <si>
    <t>Canal Irrigation</t>
  </si>
  <si>
    <t>ক্যানাল ইরিগেশন/সেচ</t>
  </si>
  <si>
    <t>What was the name of the plot that you irrigated in?</t>
  </si>
  <si>
    <t>Groundwater</t>
  </si>
  <si>
    <t>মাটির নিচের পানি</t>
  </si>
  <si>
    <t>Select crops that you irrigated in plot ${plot_name}</t>
  </si>
  <si>
    <t>irr_method</t>
  </si>
  <si>
    <t>বৃষ্টি নির্ভর</t>
  </si>
  <si>
    <t>Swing basket</t>
  </si>
  <si>
    <t>সুইং বাস্কেট</t>
  </si>
  <si>
    <t>Crop groups</t>
  </si>
  <si>
    <t>Don</t>
  </si>
  <si>
    <t>দোন</t>
  </si>
  <si>
    <t>Dugwell</t>
  </si>
  <si>
    <t>কুয়া/ঢ্যেকা</t>
  </si>
  <si>
    <t>Hand tubewell</t>
  </si>
  <si>
    <t>হাত টিউবওয়েল</t>
  </si>
  <si>
    <t>crop_info_label</t>
  </si>
  <si>
    <t>Lets talk about ${crop_label}</t>
  </si>
  <si>
    <t>Treadle pump</t>
  </si>
  <si>
    <t>ট্রেডল পাম্প</t>
  </si>
  <si>
    <t>Rower pump</t>
  </si>
  <si>
    <t>রোয়ার পাম্প</t>
  </si>
  <si>
    <t>Shallow tubewell</t>
  </si>
  <si>
    <t>অগভীর নলকুপ /স্যালো</t>
  </si>
  <si>
    <t>The next question will ask you to identify the particular cereals you've irrigated. Please take care to select the most appropriate variety: local (traditional varieties), LIV (local but improved varieties), HYV (high-yielding varieties), or hybrid seeds. Thanks for your careful attention!</t>
  </si>
  <si>
    <t>Deep tubewell</t>
  </si>
  <si>
    <t>গভীর নলকুপ /ডিপ টিউবওয়েল</t>
  </si>
  <si>
    <t>Please select the ${crop_label} that you irrigated in plot ${plot_name} in the last ${recall_length} days. Scroll carefully down the list and select all that apply.</t>
  </si>
  <si>
    <t>Low lift pump</t>
  </si>
  <si>
    <t>লো লিফ্‌ট পাম্প</t>
  </si>
  <si>
    <t>crop_type_count</t>
  </si>
  <si>
    <t>pay_method</t>
  </si>
  <si>
    <t>Cash &amp; Crop share</t>
  </si>
  <si>
    <t>নগদ ও শস্যের ভাগ</t>
  </si>
  <si>
    <t>Crop share only</t>
  </si>
  <si>
    <t>কেবল শস্যের ভাগ</t>
  </si>
  <si>
    <t>crop_label_note</t>
  </si>
  <si>
    <t>Lets talk about irrigation for ${crop_label_type}</t>
  </si>
  <si>
    <t>Own irrigation/Don't pay</t>
  </si>
  <si>
    <t>নিজস্ব সেচ</t>
  </si>
  <si>
    <t>select_one source_water</t>
  </si>
  <si>
    <t>sourcewater_type</t>
  </si>
  <si>
    <t>What is your source of water for irrigation for ${crop_label_type}?</t>
  </si>
  <si>
    <t>cause_inadeq</t>
  </si>
  <si>
    <t>Lack of rainfall</t>
  </si>
  <si>
    <t>অপর্যাপ্ত বৃষ্টি</t>
  </si>
  <si>
    <t>select_one irr_method</t>
  </si>
  <si>
    <t>irrigation_method_type</t>
  </si>
  <si>
    <t>What is the irrigation method for ${crop_label_type}?</t>
  </si>
  <si>
    <t>Lack of water in river</t>
  </si>
  <si>
    <t>নদীর পানি কমে যাওয়ায়</t>
  </si>
  <si>
    <t>select_one energy_irr</t>
  </si>
  <si>
    <t>energy_irrigation_type</t>
  </si>
  <si>
    <t>Select the energy you use for irrigation for ${crop_label_type}.</t>
  </si>
  <si>
    <t>Lack of water in dam</t>
  </si>
  <si>
    <t>ড্যাম/বাধে পানির পরিমান কম</t>
  </si>
  <si>
    <t>select_one pay_method</t>
  </si>
  <si>
    <t>payment_method_type</t>
  </si>
  <si>
    <t>How do you pay for irrigation for ${crop_label_type}.</t>
  </si>
  <si>
    <t>Fall in groundwater level</t>
  </si>
  <si>
    <t>মাটির নীচের পানি নেমে যাওয়ায়</t>
  </si>
  <si>
    <t>dial_1</t>
  </si>
  <si>
    <t>Water too saline</t>
  </si>
  <si>
    <t>পানি অনেক বেশী লবনাক্ত</t>
  </si>
  <si>
    <t>time_irr_type</t>
  </si>
  <si>
    <t>Could you estimate how many hours during the last ${recall_length} days you were applying water specifically for ${crop_label_type}?</t>
  </si>
  <si>
    <t>Arsenic in groundwater</t>
  </si>
  <si>
    <t>মাটির নীচের পানিতে আর্সেনিক বেশী</t>
  </si>
  <si>
    <t>select_one irrdial</t>
  </si>
  <si>
    <t>unit_irr_type</t>
  </si>
  <si>
    <t>hours</t>
  </si>
  <si>
    <t>Electric failure</t>
  </si>
  <si>
    <t>বিদ্যুৎ বিভ্রাট/বিদ্যুৎ চলে যাওয়া</t>
  </si>
  <si>
    <t>Lack of diesel</t>
  </si>
  <si>
    <t>ডিজেলের দূস্প্রাপ্যতা</t>
  </si>
  <si>
    <t>cash_cost_irr_type</t>
  </si>
  <si>
    <t>Okay. How much does the irrigation cost you for ${crop_label_type}? (Tk)</t>
  </si>
  <si>
    <t>Dispute with irrigation organization/supplier</t>
  </si>
  <si>
    <t>সেচ সংস্থা/পানি সরবরাহকারীর সাথে দ্বন্ধ</t>
  </si>
  <si>
    <t>energy_irr</t>
  </si>
  <si>
    <t>Electric</t>
  </si>
  <si>
    <t>plot_water</t>
  </si>
  <si>
    <t>Lets talk about water adequacy in plot ${plot_name}.</t>
  </si>
  <si>
    <t>Manual</t>
  </si>
  <si>
    <t>ম্যানুয়াল</t>
  </si>
  <si>
    <t>dial_2</t>
  </si>
  <si>
    <t>None/Does not apply</t>
  </si>
  <si>
    <t>কোনটিই নয়/ প্রযোজ্য নয়</t>
  </si>
  <si>
    <t>hours_irr</t>
  </si>
  <si>
    <t>Overall, how many hours during the last ${recall_length} days were you applying/receiving irrigation water for plot ${plot_name}, across all crops in the plot?</t>
  </si>
  <si>
    <t>unit_irr</t>
  </si>
  <si>
    <t>inad_yesno</t>
  </si>
  <si>
    <t>Did you have sufficient (enough) irrigation water in plot ${plot_name} during the last ${recall_length} days?</t>
  </si>
  <si>
    <t>qual_water</t>
  </si>
  <si>
    <t>Was the water that you received of sufficient quality during the last ${recall_length} days?</t>
  </si>
  <si>
    <t>select_multiple cause_inadeq</t>
  </si>
  <si>
    <t>cause_inad</t>
  </si>
  <si>
    <t>Describe any problems you had with the water in the last ${recall_length} days</t>
  </si>
  <si>
    <t>other_cause</t>
  </si>
  <si>
    <t>water_insuff_great</t>
  </si>
  <si>
    <t>Select the month water insuffiency was greatest.</t>
  </si>
  <si>
    <t>another_plot</t>
  </si>
  <si>
    <t>If you have other plots on which you did any irrigation in the past ${recall_length} days, please add another 'Plot' group. Otherwise, the task is complete.</t>
  </si>
  <si>
    <t>apps</t>
  </si>
  <si>
    <t>Internet browser</t>
  </si>
  <si>
    <t>ইন্টারনেট ব্রাউজার</t>
  </si>
  <si>
    <t>Skype or other calling app</t>
  </si>
  <si>
    <t>স্কাইপ বা আর কোনো কলিং অ্যাপ্লিকেশন</t>
  </si>
  <si>
    <t>Youtube</t>
  </si>
  <si>
    <t>ইউটিউব</t>
  </si>
  <si>
    <t>Downloading games</t>
  </si>
  <si>
    <t>গেম ডাউনলোড</t>
  </si>
  <si>
    <t>Playing games online</t>
  </si>
  <si>
    <t>অনলাইন গেম</t>
  </si>
  <si>
    <t>Whatsapp or other messaging app</t>
  </si>
  <si>
    <t>হটসঅ্যাপ বা আর কোনো মেসেজিং অ্যাপ্লিকেশন</t>
  </si>
  <si>
    <t>Facebook, Twitter or other social media</t>
  </si>
  <si>
    <t>ফেইসবুক, টুইটার বা আর কোনো সামাজিক মাধ্যম</t>
  </si>
  <si>
    <t>Soybean(Gori kalai/Kali motor)</t>
  </si>
  <si>
    <t>Email</t>
  </si>
  <si>
    <t>ইমেল</t>
  </si>
  <si>
    <t>Information on crops</t>
  </si>
  <si>
    <t>ফসলের তথ্য পেতে</t>
  </si>
  <si>
    <t>Information on prices</t>
  </si>
  <si>
    <t>দামের তথ্য পেতে</t>
  </si>
  <si>
    <t>Information on weather</t>
  </si>
  <si>
    <t>আবহাওয়া সংক্রান্ত তথ্য পেতে</t>
  </si>
  <si>
    <t>শিক্ষা তথ্য পেতে</t>
  </si>
  <si>
    <t>Entertainment</t>
  </si>
  <si>
    <t>বিনোদন তথ্য পেতে</t>
  </si>
  <si>
    <t>Social media</t>
  </si>
  <si>
    <t>সামাজিক মাধ্যম ব্যবহার করতে</t>
  </si>
  <si>
    <t>Communication</t>
  </si>
  <si>
    <t>যোগাযোগ করতে</t>
  </si>
  <si>
    <t>In this task we would like to learn about what you do with your phone</t>
  </si>
  <si>
    <t>Remittances</t>
  </si>
  <si>
    <t>রেমিটেন্স/অর্থপ্রেরণ করতে</t>
  </si>
  <si>
    <t>Other business reasons (Specify)</t>
  </si>
  <si>
    <t>অন্য ব্যবসা করতে</t>
  </si>
  <si>
    <t>select_one talk_data</t>
  </si>
  <si>
    <t>talkData</t>
  </si>
  <si>
    <t>Overall, is this phone more important to you for talking and/or texting, or for the internet?</t>
  </si>
  <si>
    <t>১ (কম গুরুত্বপূর্ণ)</t>
  </si>
  <si>
    <t>select_multiple apps</t>
  </si>
  <si>
    <t>app_list</t>
  </si>
  <si>
    <t>When you use the internet, which of these do you use?</t>
  </si>
  <si>
    <t>___২</t>
  </si>
  <si>
    <t>app_counts</t>
  </si>
  <si>
    <t>___৩</t>
  </si>
  <si>
    <t>other_specify_apps</t>
  </si>
  <si>
    <t>Please specify the 'other' apps you mentioned:</t>
  </si>
  <si>
    <t>___৪</t>
  </si>
  <si>
    <t>app_use_list</t>
  </si>
  <si>
    <t>In the last 7 days, which of the following have you used the phone for?</t>
  </si>
  <si>
    <t>৫ (অনেক গুরুত্বপূর্ণ)</t>
  </si>
  <si>
    <t>other_specify_use</t>
  </si>
  <si>
    <t>Please specify the 'other' reasons you mentioned:</t>
  </si>
  <si>
    <t>talk_data</t>
  </si>
  <si>
    <t>Talking and/or texting</t>
  </si>
  <si>
    <t>মোবাইলে কথা বলা এবং/ অথবা ম্যাসেজ পাঠানো</t>
  </si>
  <si>
    <t>app_use_counts</t>
  </si>
  <si>
    <t>Internet</t>
  </si>
  <si>
    <t>ইন্টারনেট</t>
  </si>
  <si>
    <t>app_use</t>
  </si>
  <si>
    <t>app_use_name</t>
  </si>
  <si>
    <t>app_use_label</t>
  </si>
  <si>
    <t>On a scale of 1 to 5, where 1 is least important and 5 is most important, how important is the phone to you for ${app_use_label}?</t>
  </si>
  <si>
    <t>technology</t>
  </si>
  <si>
    <t>mobile phone</t>
  </si>
  <si>
    <t>মোবাইল ফোন সেট</t>
  </si>
  <si>
    <t>land phone</t>
  </si>
  <si>
    <t>ল্যান্ড ফোন সেট</t>
  </si>
  <si>
    <t>television</t>
  </si>
  <si>
    <t>টেলিভিশন</t>
  </si>
  <si>
    <t>radio (separate from on phone)</t>
  </si>
  <si>
    <t>রেডিও সেট (মোবাইলের রেডিও নয়)</t>
  </si>
  <si>
    <t>laptop computer</t>
  </si>
  <si>
    <t>ল্যাপটপ কম্পিউটার</t>
  </si>
  <si>
    <t>tablet computer</t>
  </si>
  <si>
    <t>ট্যাবলেট কম্পিউটার/ট্যাব</t>
  </si>
  <si>
    <t>desktop computer</t>
  </si>
  <si>
    <t>ডেস্কটপ কম্পিউটার</t>
  </si>
  <si>
    <t>owned_tech</t>
  </si>
  <si>
    <t>Public/Community owned</t>
  </si>
  <si>
    <t>এলাকার সবার ব্যবহারের জন্য (যেমন সরকারী মালিকানাধীন)</t>
  </si>
  <si>
    <t>ফসলের তথ্য পাওয়ার জন্য</t>
  </si>
  <si>
    <t>দাম সম্পর্কিত তথ্য পাওয়ার জন্য</t>
  </si>
  <si>
    <t>আবহাওয়া সম্পর্কিত তথ্য পাওয়ার জন্য</t>
  </si>
  <si>
    <t>বিনোদনের জন্য</t>
  </si>
  <si>
    <t>Communicating with friends, family, others</t>
  </si>
  <si>
    <t>পরিবার, বন্ধু বা অন্য কারো সাথে যোগাযোগ করার জন্য</t>
  </si>
  <si>
    <t>অন্যান্য বীজতলা</t>
  </si>
  <si>
    <t>In this task we would like to learn about the use of technology and devices over the last ${recall_length} days by a friend, neighbor, or other person</t>
  </si>
  <si>
    <t>irrdial</t>
  </si>
  <si>
    <t>total</t>
  </si>
  <si>
    <t>সর্বমোট</t>
  </si>
  <si>
    <t>প্রতি দিনে</t>
  </si>
  <si>
    <t>৫ (খুবই গুরুত্বপূর্ণ)</t>
  </si>
  <si>
    <t>In this task we would like to learn about your use of technology and devices over the last ${recall_length} days.</t>
  </si>
  <si>
    <t>***First, Does your respondent a male or female?</t>
  </si>
  <si>
    <t>select_multiple technology</t>
  </si>
  <si>
    <t>tech_list</t>
  </si>
  <si>
    <t>tech_counts</t>
  </si>
  <si>
    <t>tech</t>
  </si>
  <si>
    <t>Technology</t>
  </si>
  <si>
    <t>tech_name</t>
  </si>
  <si>
    <t>tech_label</t>
  </si>
  <si>
    <t>tech_note</t>
  </si>
  <si>
    <t>Lets talk about ${tech_label}</t>
  </si>
  <si>
    <t>select_one owned_tech</t>
  </si>
  <si>
    <t>tech_owned</t>
  </si>
  <si>
    <t>Who owns the ${tech_label}?</t>
  </si>
  <si>
    <t>tech_year</t>
  </si>
  <si>
    <t>What year did you obtain the ${tech_label}?</t>
  </si>
  <si>
    <t>tech_value</t>
  </si>
  <si>
    <t>What was the purchase value of the ${tech_label}? (Tk)</t>
  </si>
  <si>
    <t>tech_use_list</t>
  </si>
  <si>
    <t>What have you used the ${tech_label} for over the last ${recall_length} days? (Select all that apply)</t>
  </si>
  <si>
    <t>tech_use_counts</t>
  </si>
  <si>
    <t>tech_use</t>
  </si>
  <si>
    <t>tech_use_name</t>
  </si>
  <si>
    <t>tech_use_label</t>
  </si>
  <si>
    <t>On a scale of 1 to 5, where 1 is least important and 5 is most important, how important has ${tech_label} been to you for ${tech_use_label} over the last ${recall_length} days?</t>
  </si>
  <si>
    <t>salary</t>
  </si>
  <si>
    <t>নগদ টাকা</t>
  </si>
  <si>
    <t>Meals</t>
  </si>
  <si>
    <t>খাবার</t>
  </si>
  <si>
    <t>In Kind</t>
  </si>
  <si>
    <t>দ্রব্য/পণ্য</t>
  </si>
  <si>
    <t>persist</t>
  </si>
  <si>
    <t>Persistent</t>
  </si>
  <si>
    <t>স্থির</t>
  </si>
  <si>
    <t>In this task we would like you report about illness or injury in the household of a friend, neighbor, or other person, over the last ${recall_length} days.</t>
  </si>
  <si>
    <t>In this task, we would like to know of any illnesses or injuries experienced by members of your household in the last ${recall_length} days.</t>
  </si>
  <si>
    <t>illness_status</t>
  </si>
  <si>
    <t>Did anyone in the household experience suffer from any illness or injury in the last ${recall}?</t>
  </si>
  <si>
    <t>Ok. We’d like you to tell us about each person who suffered from illness or injury, one at a time. For each new person, please add a new 'Person' group, and answer questions. When you’ve answered questions for all household members who fell ill or injured in the last ${recall}, the task is complete</t>
  </si>
  <si>
    <t>was_ill</t>
  </si>
  <si>
    <t>How is the household member who suffered the illness or injury related to you?</t>
  </si>
  <si>
    <t>age_group</t>
  </si>
  <si>
    <t>age_units</t>
  </si>
  <si>
    <t>days_ill_group</t>
  </si>
  <si>
    <t>How many days in the last ${recall_length} days was this person ill or injured, in total?</t>
  </si>
  <si>
    <t>days_out_group</t>
  </si>
  <si>
    <t>days_out</t>
  </si>
  <si>
    <t>On how many days in the last ${recall_length} days was this person unable to perform his or her main activity?</t>
  </si>
  <si>
    <t>weight_loss</t>
  </si>
  <si>
    <t>Did he/she experience significant weight loss?</t>
  </si>
  <si>
    <t>fever_yn</t>
  </si>
  <si>
    <t>Did he/she experience a prolonged fever?</t>
  </si>
  <si>
    <t>days_fever_group</t>
  </si>
  <si>
    <t>fever_days</t>
  </si>
  <si>
    <t>For how many days fever persisted?</t>
  </si>
  <si>
    <t>diarrhoea_yn</t>
  </si>
  <si>
    <t>Did he/she experience diarrhoea?</t>
  </si>
  <si>
    <t>days_dia_group</t>
  </si>
  <si>
    <t>diarrhoea_days</t>
  </si>
  <si>
    <t>For how many days diarrhoea persisted?</t>
  </si>
  <si>
    <t>religion</t>
  </si>
  <si>
    <t>Muslim</t>
  </si>
  <si>
    <t>cough_yn</t>
  </si>
  <si>
    <t>মুসলমান</t>
  </si>
  <si>
    <t>Did he/she experience a persistent cough?</t>
  </si>
  <si>
    <t>days_cou_group</t>
  </si>
  <si>
    <t>Hindu</t>
  </si>
  <si>
    <t>হিন্দু</t>
  </si>
  <si>
    <t>cough_days</t>
  </si>
  <si>
    <t>For how many days cough persisted?</t>
  </si>
  <si>
    <t>Christian</t>
  </si>
  <si>
    <t>খ্রীষ্টান</t>
  </si>
  <si>
    <t>rash_yn</t>
  </si>
  <si>
    <t>Did he/she experience a skin rash?</t>
  </si>
  <si>
    <t>days_ras_group</t>
  </si>
  <si>
    <t>Buddhist</t>
  </si>
  <si>
    <t>বৌদ্ধ</t>
  </si>
  <si>
    <t>rash_days</t>
  </si>
  <si>
    <t>For how many days skin rash persisted?</t>
  </si>
  <si>
    <t>mouth_yn</t>
  </si>
  <si>
    <t>Did he/she experience a mouth or throat infection?</t>
  </si>
  <si>
    <t>days_mou_group</t>
  </si>
  <si>
    <t>Prefer not to answer.</t>
  </si>
  <si>
    <t>mouth_days</t>
  </si>
  <si>
    <t>For how many days mouth or throuat infection persisted?</t>
  </si>
  <si>
    <t>language</t>
  </si>
  <si>
    <t>Bangla</t>
  </si>
  <si>
    <t>বাংলা</t>
  </si>
  <si>
    <t>illness_name</t>
  </si>
  <si>
    <t>Could you name the condition this person suffered from?</t>
  </si>
  <si>
    <t>Tribal</t>
  </si>
  <si>
    <t>another_illness</t>
  </si>
  <si>
    <t>আদিবাসী</t>
  </si>
  <si>
    <t>If you have another household member who has suffered illness or injury over the last ${recall_length} days, please add another 'Person' group. Otherwise, the task is complete.</t>
  </si>
  <si>
    <t>house</t>
  </si>
  <si>
    <t>Owned</t>
  </si>
  <si>
    <t>নিজস্ব</t>
  </si>
  <si>
    <t>Free</t>
  </si>
  <si>
    <t>বিনামূল্যে</t>
  </si>
  <si>
    <t>Rented</t>
  </si>
  <si>
    <t>ভাড়ায়</t>
  </si>
  <si>
    <t>In this task we'd like to get some basic information about your Housing and Sanitation arrangements.</t>
  </si>
  <si>
    <t>material</t>
  </si>
  <si>
    <t>Concrete/Brick</t>
  </si>
  <si>
    <t>কংক্রীট/ইট</t>
  </si>
  <si>
    <t>Tin/CI Sheet</t>
  </si>
  <si>
    <t>টিন/সি আই সিট</t>
  </si>
  <si>
    <t>goals</t>
  </si>
  <si>
    <t>The first few questions will help us to know what your Housing arrangements are like</t>
  </si>
  <si>
    <t>Wood</t>
  </si>
  <si>
    <t>কাঠ</t>
  </si>
  <si>
    <t>select_one house</t>
  </si>
  <si>
    <t>What are the housing arrangements for the house that you currently live in?</t>
  </si>
  <si>
    <t>Mud</t>
  </si>
  <si>
    <t>মাটি</t>
  </si>
  <si>
    <t>rent_estimate</t>
  </si>
  <si>
    <t>Estimate the monthly rent you could receive if you rented this dwelling or one exactly like it to another person? (in Tk)</t>
  </si>
  <si>
    <t>rent_paid</t>
  </si>
  <si>
    <t>How much monthly rent do you pay for this dwelling? (in Tk)</t>
  </si>
  <si>
    <t>Jute straw</t>
  </si>
  <si>
    <t>পাটখড়ি</t>
  </si>
  <si>
    <t>house_old</t>
  </si>
  <si>
    <t>How many years ago was this house built?</t>
  </si>
  <si>
    <t>Plastic /Polythene</t>
  </si>
  <si>
    <t>প্লাষ্টিক/পলিথিন</t>
  </si>
  <si>
    <t>house_sharing</t>
  </si>
  <si>
    <t>If this household shares space with another household, how many households live in this house?</t>
  </si>
  <si>
    <t>Cardboard/paper</t>
  </si>
  <si>
    <t>কার্ডবোড/কাগজ</t>
  </si>
  <si>
    <t>select_one material</t>
  </si>
  <si>
    <t>housewall_material</t>
  </si>
  <si>
    <t>The outer walls of the main dwelling of the household are predominantly made of what material?</t>
  </si>
  <si>
    <t>Golpaata/Palm leaf</t>
  </si>
  <si>
    <t>গোলপাতা/তাল পাতা</t>
  </si>
  <si>
    <t>housewall_material_other</t>
  </si>
  <si>
    <t>Grass/Straw</t>
  </si>
  <si>
    <t>ছন/খড়</t>
  </si>
  <si>
    <t>houseroof_material</t>
  </si>
  <si>
    <t>The roof of the main dwelling is predominantly made of what material?</t>
  </si>
  <si>
    <t>houseroof_material_other</t>
  </si>
  <si>
    <t>elec</t>
  </si>
  <si>
    <t>কখনও না</t>
  </si>
  <si>
    <t>housefloor_material</t>
  </si>
  <si>
    <t>The floor of the main dwelling is predominantly made of what material?</t>
  </si>
  <si>
    <t>Less than 1 hour a day</t>
  </si>
  <si>
    <t>দিনে ১ ঘণ্টার কম</t>
  </si>
  <si>
    <t>housefloor_material_other</t>
  </si>
  <si>
    <t>1-2 hours a day</t>
  </si>
  <si>
    <t>দিনে ১-২ ঘণ্টা</t>
  </si>
  <si>
    <t>house_rooms</t>
  </si>
  <si>
    <t>How many rooms does your household occupy?</t>
  </si>
  <si>
    <t>2-4 hours a day</t>
  </si>
  <si>
    <t>দিনে ২-৪ ঘণ্টা</t>
  </si>
  <si>
    <t>house_rooms_sleeping</t>
  </si>
  <si>
    <t>How many rooms are used for sleeping?</t>
  </si>
  <si>
    <t>5-10 hours a day</t>
  </si>
  <si>
    <t>দিনে ৫-১০ ঘণ্টা</t>
  </si>
  <si>
    <t>house_elec</t>
  </si>
  <si>
    <t>Does this household have an electricity connection?</t>
  </si>
  <si>
    <t>11-18 hours a day</t>
  </si>
  <si>
    <t>দিনে ১১-১৮ ঘণ্টা</t>
  </si>
  <si>
    <t>select_one elec</t>
  </si>
  <si>
    <t>house_supply_off</t>
  </si>
  <si>
    <t>How often does the electricity supply go off?</t>
  </si>
  <si>
    <t>More than 18 hours a day</t>
  </si>
  <si>
    <t>দিনে ১৮ ঘণ্টার বেশি</t>
  </si>
  <si>
    <t>house_elec_cost</t>
  </si>
  <si>
    <t>How much was the electricity cost last month? (in Tk)</t>
  </si>
  <si>
    <t>fuel</t>
  </si>
  <si>
    <t>select_one fuel</t>
  </si>
  <si>
    <t>fuel_source</t>
  </si>
  <si>
    <t>What is your main source of cooking fuel?</t>
  </si>
  <si>
    <t>Supply gas</t>
  </si>
  <si>
    <t>সাপ্লাই গ্যাস</t>
  </si>
  <si>
    <t>fuel_source_other</t>
  </si>
  <si>
    <t>LPG</t>
  </si>
  <si>
    <t>এল পি গ্যাস</t>
  </si>
  <si>
    <t>fuel_cost</t>
  </si>
  <si>
    <t>What was the total cost for cooking fuel in the household in the past month? (TK)</t>
  </si>
  <si>
    <t>select_one light</t>
  </si>
  <si>
    <t>lighting_source</t>
  </si>
  <si>
    <t>What is your main source of lighting fuel?</t>
  </si>
  <si>
    <t>লাকড়ি</t>
  </si>
  <si>
    <t>lighting_source_other</t>
  </si>
  <si>
    <t>Dried cow dung</t>
  </si>
  <si>
    <t>গোবরের ঘোটা</t>
  </si>
  <si>
    <t>lighting_cost</t>
  </si>
  <si>
    <t>What was the total cost for lighting fuel in the household in the past month?</t>
  </si>
  <si>
    <t>Coal</t>
  </si>
  <si>
    <t>কয়লা</t>
  </si>
  <si>
    <t>cellphone</t>
  </si>
  <si>
    <t>How many household members own a cellular telephone in working condition?</t>
  </si>
  <si>
    <t>Rice bran/saw dust</t>
  </si>
  <si>
    <t>তুষ/কাঠের গুড়া</t>
  </si>
  <si>
    <t>cell_cost</t>
  </si>
  <si>
    <t>What was the total cost for cell phone service for all household members last month?</t>
  </si>
  <si>
    <t>Dried leaves</t>
  </si>
  <si>
    <t>শুকনো পাতা</t>
  </si>
  <si>
    <t>sanitation</t>
  </si>
  <si>
    <t>Now lets talk about the sanitary arrangements in the place of your dwelling.</t>
  </si>
  <si>
    <t>select_one latrine</t>
  </si>
  <si>
    <t>What type of latrine do you use?</t>
  </si>
  <si>
    <t>light</t>
  </si>
  <si>
    <t>latrine_other</t>
  </si>
  <si>
    <t>Private Generator</t>
  </si>
  <si>
    <t>প্রাইভেট জেনারেটর</t>
  </si>
  <si>
    <t>water_supply</t>
  </si>
  <si>
    <t>Does the household have access to a water supply?</t>
  </si>
  <si>
    <t>Solar electricity</t>
  </si>
  <si>
    <t>সৌরবিদ্যুৎ</t>
  </si>
  <si>
    <t>select_one water</t>
  </si>
  <si>
    <t>water_other_purpose</t>
  </si>
  <si>
    <t>What is the source of water used for other purposes than drinking? (Scroll carefully down the list and select the best option)</t>
  </si>
  <si>
    <t>water_other</t>
  </si>
  <si>
    <t>Candles</t>
  </si>
  <si>
    <t>মোমবাতি</t>
  </si>
  <si>
    <t>drinking_source_same</t>
  </si>
  <si>
    <t>Is the source of drinking water same as the source of water used for other purposes?</t>
  </si>
  <si>
    <t>Torch/Fire skewer</t>
  </si>
  <si>
    <t>মশাল/অগ্নি শলাকা</t>
  </si>
  <si>
    <t>drinking_source</t>
  </si>
  <si>
    <t>What is the source of drinking water for the household? (Scroll carefully down the list and select the best option)</t>
  </si>
  <si>
    <t>drinking_other</t>
  </si>
  <si>
    <t>latrine</t>
  </si>
  <si>
    <t>None (open field)</t>
  </si>
  <si>
    <t>পায়খানা নেই (যেখানে সেখানে)</t>
  </si>
  <si>
    <t>select_one purify</t>
  </si>
  <si>
    <t>water_purify</t>
  </si>
  <si>
    <t>Do you use any drinking water purifying process?</t>
  </si>
  <si>
    <t>Kutcha (fixed place)</t>
  </si>
  <si>
    <t>কাঁচা/ঝুলন্ত (নির্দ্দিষ্ট জায়গা)</t>
  </si>
  <si>
    <t>water_purify_other</t>
  </si>
  <si>
    <t>Pucca (unsealed)</t>
  </si>
  <si>
    <t>পাঁকা (জলাবদ্ধ নয়)</t>
  </si>
  <si>
    <t>arsenic_check</t>
  </si>
  <si>
    <t>If tubewell is used for drinking water, has the water been tested for arsenic contamination?</t>
  </si>
  <si>
    <t>Sanitary without flash (water sealed)</t>
  </si>
  <si>
    <t>স্যানিটারি (জলাবদ্ধ) ফ্লাশ ছাড়া</t>
  </si>
  <si>
    <t>select_one color</t>
  </si>
  <si>
    <t>color_check</t>
  </si>
  <si>
    <t>What color has the tubewell been marked?</t>
  </si>
  <si>
    <t>Sanitary with flash (water sealed)</t>
  </si>
  <si>
    <t>স্যানিটারি (জলাবদ্ধ) ফ্লাশ আছে</t>
  </si>
  <si>
    <t>handpump</t>
  </si>
  <si>
    <t>Do you still use the hand pump for drinking water?</t>
  </si>
  <si>
    <t>Community latrine</t>
  </si>
  <si>
    <t>কমিউনিটির পায়খানা</t>
  </si>
  <si>
    <t>select_one garbage</t>
  </si>
  <si>
    <t>garbage</t>
  </si>
  <si>
    <t>How do you dispose garbage? (Scroll carefully down the list and select the best option)</t>
  </si>
  <si>
    <t>garbage_other</t>
  </si>
  <si>
    <t>water</t>
  </si>
  <si>
    <t>Supply Water (piped) inside house</t>
  </si>
  <si>
    <t>বাড়ির সাপ্লাইয়ের সংযোগ থেকে</t>
  </si>
  <si>
    <t>Supply Water (piped), outside</t>
  </si>
  <si>
    <t>বাড়ির বাইরে সরকারী সাপ্লাইয়ের কল থেকে</t>
  </si>
  <si>
    <t>occupation</t>
  </si>
  <si>
    <t>Own tube well</t>
  </si>
  <si>
    <t>নিজস্ব টিউবওয়েল</t>
  </si>
  <si>
    <t>Community tubewell</t>
  </si>
  <si>
    <t>কমিউনিটি টিউবওয়েল</t>
  </si>
  <si>
    <t>Rain water</t>
  </si>
  <si>
    <t>বৃষ্টির পানি</t>
  </si>
  <si>
    <t>Ring Well/ Indara</t>
  </si>
  <si>
    <t>রিংওয়েল/ইদারা/কুয়া</t>
  </si>
  <si>
    <t>Pond/River/ Canal</t>
  </si>
  <si>
    <t>নদী/পুকুর/নালা</t>
  </si>
  <si>
    <t>Bottled water</t>
  </si>
  <si>
    <t>বোতলের পানি</t>
  </si>
  <si>
    <t>Shallow tubewell for irrigation</t>
  </si>
  <si>
    <t>শ্যালো টিউবওয়েল (সেচের জন্য)</t>
  </si>
  <si>
    <t>নারী</t>
  </si>
  <si>
    <t>Deep tubewell for irrigation</t>
  </si>
  <si>
    <t>ডিপ টিউবওয়েল (সেচের জন্য)</t>
  </si>
  <si>
    <t>relation</t>
  </si>
  <si>
    <t>purify</t>
  </si>
  <si>
    <t>No purifying process used</t>
  </si>
  <si>
    <t>কোন বিশোধন ব্যবস্থা নেয়া হয়নি</t>
  </si>
  <si>
    <t>Filtered</t>
  </si>
  <si>
    <t>ফিল্টার</t>
  </si>
  <si>
    <t>স্বামী/ স্ত্রী</t>
  </si>
  <si>
    <t>Boiled</t>
  </si>
  <si>
    <t>ফুটানো</t>
  </si>
  <si>
    <t>Boiled and Filtered</t>
  </si>
  <si>
    <t>ফিল্টার ও ফুটানো</t>
  </si>
  <si>
    <t>Chemically treated (iodine/chlorine)</t>
  </si>
  <si>
    <t>আয়োডিন/ক্লোরিন/কেমিক্যাল দিয়ে</t>
  </si>
  <si>
    <t>UV treated</t>
  </si>
  <si>
    <t>ইউ ভি ট্রিট করে</t>
  </si>
  <si>
    <t>পিতা মাতা</t>
  </si>
  <si>
    <t>color</t>
  </si>
  <si>
    <t>Red</t>
  </si>
  <si>
    <t>marital_status</t>
  </si>
  <si>
    <t>লাল রং</t>
  </si>
  <si>
    <t>Unmarried (Never married)</t>
  </si>
  <si>
    <t>অবিবাহিত (কখনও বিয়ে হয়নি)</t>
  </si>
  <si>
    <t>Green</t>
  </si>
  <si>
    <t>সবুজ রং</t>
  </si>
  <si>
    <t>None</t>
  </si>
  <si>
    <t>Married</t>
  </si>
  <si>
    <t>কোন রং করা হয় নি</t>
  </si>
  <si>
    <t>বিবাহিত</t>
  </si>
  <si>
    <t>জানি নাই</t>
  </si>
  <si>
    <t>Local authority collects</t>
  </si>
  <si>
    <t>স্থানীয় কর্তৃপক্ষ কর্তৃক সংগৃহীত</t>
  </si>
  <si>
    <t>Widow/Widower</t>
  </si>
  <si>
    <t>Private firm collects</t>
  </si>
  <si>
    <t>বিধবা/বিপত্নীক</t>
  </si>
  <si>
    <t>বেসরকারী ফার্ম কর্তৃক সংগৃহীত</t>
  </si>
  <si>
    <t>Public garbage pit/hole</t>
  </si>
  <si>
    <t>পাবলিক গার্বেজ পিট/গর্তে</t>
  </si>
  <si>
    <t>Divorced</t>
  </si>
  <si>
    <t>তালাক প্রাপ্ত</t>
  </si>
  <si>
    <t>Own garbage pit/hole</t>
  </si>
  <si>
    <t>নিজস্ব গার্বেজ পিট/গর্তে</t>
  </si>
  <si>
    <t>Separated/Deserted</t>
  </si>
  <si>
    <t>Burnt/buried</t>
  </si>
  <si>
    <t>দাম্পত্য বিচ্ছিন্ন</t>
  </si>
  <si>
    <t>পোড়ানো অথবা মাটিতে পুঁতা/চাপা</t>
  </si>
  <si>
    <t>Own garbage heap (not pit)</t>
  </si>
  <si>
    <t>literacy</t>
  </si>
  <si>
    <t>নিজস্ব জায়গায় ময়লার স্তূপে/কোন গর্তে নয়</t>
  </si>
  <si>
    <t>Cannot read and write</t>
  </si>
  <si>
    <t>Gather in open place</t>
  </si>
  <si>
    <t>লিখতে ও পড়তে পারে না</t>
  </si>
  <si>
    <t>খালি জমিতে জড়ো করি</t>
  </si>
  <si>
    <t>Throw in pond/khaal/beel</t>
  </si>
  <si>
    <t>পুকুর/খাল/বিলে ফেলা/নদীতে ফেলা</t>
  </si>
  <si>
    <t>Can sign only</t>
  </si>
  <si>
    <t>শুধু নাম স্বাক্ষর করতে পারে</t>
  </si>
  <si>
    <t>Can read only</t>
  </si>
  <si>
    <t>শুধু পড়তে পারে</t>
  </si>
  <si>
    <t>Can read and write</t>
  </si>
  <si>
    <t>পড়তে ও লিখতে পারে</t>
  </si>
  <si>
    <t>occ</t>
  </si>
  <si>
    <t>wage</t>
  </si>
  <si>
    <t>Wage Labor</t>
  </si>
  <si>
    <t>দিন মজুর/শ্রম মজুর</t>
  </si>
  <si>
    <t>In this task, we would like you to give us some details about members of your household.</t>
  </si>
  <si>
    <t>salaried</t>
  </si>
  <si>
    <t>Salaried worker</t>
  </si>
  <si>
    <t>বেতনভূক্ত কর্মচারী</t>
  </si>
  <si>
    <t>self</t>
  </si>
  <si>
    <t>Self-employment</t>
  </si>
  <si>
    <t>স্ব-নিয়োজিত কাজ</t>
  </si>
  <si>
    <t>hh_members</t>
  </si>
  <si>
    <t>How many members does your household have, including yourself?</t>
  </si>
  <si>
    <t>trader</t>
  </si>
  <si>
    <t>Trader</t>
  </si>
  <si>
    <t>ব্যবসায়ী</t>
  </si>
  <si>
    <t>hh_info</t>
  </si>
  <si>
    <t>Please give us some basic information about each household member in this next part of the task.</t>
  </si>
  <si>
    <t>Production</t>
  </si>
  <si>
    <t>উৎপাদন</t>
  </si>
  <si>
    <t>members</t>
  </si>
  <si>
    <t>livestock</t>
  </si>
  <si>
    <t>Livestock Poultry related work/occupation</t>
  </si>
  <si>
    <t>গবাধি পশু,হাঁস-মুরগী পালন সংক্রান্ত কাজ</t>
  </si>
  <si>
    <t>currentPosition</t>
  </si>
  <si>
    <t>farming</t>
  </si>
  <si>
    <t>Farming</t>
  </si>
  <si>
    <t>চাষাবাদ</t>
  </si>
  <si>
    <t>Let's talk about household member ${currentPosition}</t>
  </si>
  <si>
    <t>nonearning</t>
  </si>
  <si>
    <t>Non-earning occupation</t>
  </si>
  <si>
    <t>আয় হয়না এমন পেশা (যেমন ছাত্র, গৃহিণী, অবসরপ্রাপ্ত)</t>
  </si>
  <si>
    <t>occ_detail</t>
  </si>
  <si>
    <t>Agricultural day labor</t>
  </si>
  <si>
    <t>কৃষিকাজের দিনমজুর</t>
  </si>
  <si>
    <t>select_one relation</t>
  </si>
  <si>
    <t>hhm_relation</t>
  </si>
  <si>
    <t>Relation to you :</t>
  </si>
  <si>
    <t>Earth work (govt program)</t>
  </si>
  <si>
    <t>মাটির কাজের শ্রমিক (সরকারী প্রকল্প)</t>
  </si>
  <si>
    <t>select_one sex</t>
  </si>
  <si>
    <t>hhm_sex</t>
  </si>
  <si>
    <t>Gender :</t>
  </si>
  <si>
    <t>Earth work (other)</t>
  </si>
  <si>
    <t>মাটির কাজের শ্রমিক (অন্যান্য)</t>
  </si>
  <si>
    <t>hhm_age</t>
  </si>
  <si>
    <t>Age :</t>
  </si>
  <si>
    <t>Sweeper</t>
  </si>
  <si>
    <t>সুইপার/ ঝাড়ুদার</t>
  </si>
  <si>
    <t>select_one marital_status</t>
  </si>
  <si>
    <t>hhm_maritalstatus</t>
  </si>
  <si>
    <t>Marital status :</t>
  </si>
  <si>
    <t>Scavenger</t>
  </si>
  <si>
    <t>আবর্জনা/ ময়লা নিস্কাশক</t>
  </si>
  <si>
    <t>select_one literacy</t>
  </si>
  <si>
    <t>hhm_literacy</t>
  </si>
  <si>
    <t>Literacy level :</t>
  </si>
  <si>
    <t>Tea garden worker</t>
  </si>
  <si>
    <t>চা বাগানের শ্রমিক</t>
  </si>
  <si>
    <t>Construction labor</t>
  </si>
  <si>
    <t>নির্মান শ্রমিক</t>
  </si>
  <si>
    <t>Which of the following best describe this person’s level of education?</t>
  </si>
  <si>
    <t>Factory worker</t>
  </si>
  <si>
    <t>কারখানা শ্রমিক</t>
  </si>
  <si>
    <t>other_edu</t>
  </si>
  <si>
    <t>Transport worker (bus/truck helper)</t>
  </si>
  <si>
    <t>পরিবহন শ্রমিক (বাস/ট্রাক হেলপার)</t>
  </si>
  <si>
    <t>What was the highest class completed by this person?</t>
  </si>
  <si>
    <t>Apprentice</t>
  </si>
  <si>
    <t>শিক্ষানবিশ</t>
  </si>
  <si>
    <t>hhm_attending</t>
  </si>
  <si>
    <t>Is this person currently attending school/college?</t>
  </si>
  <si>
    <t>Other wage labor (specify)</t>
  </si>
  <si>
    <t>অন্যান্য অকৃষি শ্রম মজুর (উল্লেখ করুন)</t>
  </si>
  <si>
    <t>select_one occ</t>
  </si>
  <si>
    <t>hhm_occupation1</t>
  </si>
  <si>
    <t>Please select this person's current occupation :</t>
  </si>
  <si>
    <t>Government/ parastatal</t>
  </si>
  <si>
    <t>সরকারী/ স্বায়ত্বশাসিত চাকুরী</t>
  </si>
  <si>
    <t>hhm_occupation_label</t>
  </si>
  <si>
    <t>Service (private sector )</t>
  </si>
  <si>
    <t>বেসরকারী চাকুরী</t>
  </si>
  <si>
    <t>select_one occ_detail</t>
  </si>
  <si>
    <t>hhm_occupation</t>
  </si>
  <si>
    <t>What kind of ${hhm_occupation_label}?</t>
  </si>
  <si>
    <t>NGO worker</t>
  </si>
  <si>
    <t>এনজিও (NGO) চাকুরী</t>
  </si>
  <si>
    <t>hhm_height_group</t>
  </si>
  <si>
    <t>House maid</t>
  </si>
  <si>
    <t>গৃহকর্মী</t>
  </si>
  <si>
    <t>hhm_height_note</t>
  </si>
  <si>
    <t>About how tall is this person?</t>
  </si>
  <si>
    <t>Teacher (GoB-Primary school)</t>
  </si>
  <si>
    <t>শিক্ষক (সরকারী প্রাথমিক স্কুল)</t>
  </si>
  <si>
    <t>height_ft</t>
  </si>
  <si>
    <t>Feet</t>
  </si>
  <si>
    <t>Teacher(Non GoB Primary school)</t>
  </si>
  <si>
    <t>শিক্ষক (বেসরকারী প্রাথমিক স্কুল)</t>
  </si>
  <si>
    <t>height_in</t>
  </si>
  <si>
    <t>Inches</t>
  </si>
  <si>
    <t>Teacher (GoB High school)</t>
  </si>
  <si>
    <t>শিক্ষক (সরকারী উচ্চবিদ্যালয়)</t>
  </si>
  <si>
    <t>Teacher (Non-GoB High school)</t>
  </si>
  <si>
    <t>শিক্ষক (বেসরকারী উচ্চবিদ্যালয়)</t>
  </si>
  <si>
    <t>hhm_weight</t>
  </si>
  <si>
    <t>About how much does this person weigh, in kg?</t>
  </si>
  <si>
    <t>Teacher (college,university)</t>
  </si>
  <si>
    <t>শিক্ষক (কলেজ/বিশ্ববিদ্যালয়)</t>
  </si>
  <si>
    <t>Now just a few questions about this person's wellbeing.</t>
  </si>
  <si>
    <t>Other salaried worker(specify)</t>
  </si>
  <si>
    <t>অন্যান্য বেতনভূক্ত কর্মচারী (উল্লেখ করুন)</t>
  </si>
  <si>
    <t>select_one yes_no2</t>
  </si>
  <si>
    <t>hhm_health1</t>
  </si>
  <si>
    <t>Can this person stand up on their own, after sitting down?</t>
  </si>
  <si>
    <t>Rickshaw/van pulling</t>
  </si>
  <si>
    <t>রিক্সা/ভ্যান চালনা</t>
  </si>
  <si>
    <t>hhm_health2</t>
  </si>
  <si>
    <t>Can this person walk for 5km?</t>
  </si>
  <si>
    <t>Driver of motor vehicle</t>
  </si>
  <si>
    <t>মটরযান চালক</t>
  </si>
  <si>
    <t>hhm_health3</t>
  </si>
  <si>
    <t>Can this person carry 20 liters of water for 20m?</t>
  </si>
  <si>
    <t>Tailor/seamstress</t>
  </si>
  <si>
    <t>টেইলারিং/দর্জি</t>
  </si>
  <si>
    <t>Blacksmith</t>
  </si>
  <si>
    <t>কামার</t>
  </si>
  <si>
    <t>Potter</t>
  </si>
  <si>
    <t>কুমার</t>
  </si>
  <si>
    <t>Cobbler</t>
  </si>
  <si>
    <t>মুচি</t>
  </si>
  <si>
    <t>Hair cutter</t>
  </si>
  <si>
    <t>নাপিত</t>
  </si>
  <si>
    <t>Clothes washer</t>
  </si>
  <si>
    <t>ধোপা</t>
  </si>
  <si>
    <t>কুলি</t>
  </si>
  <si>
    <t>Goldsmith/silversmith</t>
  </si>
  <si>
    <t>স্বর্ণকার/রৌপ্যকার</t>
  </si>
  <si>
    <t>Repairman (appliances)</t>
  </si>
  <si>
    <t>মেরামতকারী (যন্ত্রপাতি)</t>
  </si>
  <si>
    <t>Mechanic (vehicles)</t>
  </si>
  <si>
    <t>মেকানিক (যানবাহন)</t>
  </si>
  <si>
    <t>Plumber</t>
  </si>
  <si>
    <t>পানির কলের মিস্ত্রি</t>
  </si>
  <si>
    <t>Electrician</t>
  </si>
  <si>
    <t>ইলেক্ট্রিক মিস্ত্রি</t>
  </si>
  <si>
    <t>Carpenter</t>
  </si>
  <si>
    <t>কাঠমিস্ত্রি</t>
  </si>
  <si>
    <t>Mason</t>
  </si>
  <si>
    <t>রাজমিস্ত্রি</t>
  </si>
  <si>
    <t>Doctor</t>
  </si>
  <si>
    <t>ডাক্তার</t>
  </si>
  <si>
    <t>Rural phisician</t>
  </si>
  <si>
    <t>পল্লী চিকিৎসক</t>
  </si>
  <si>
    <t>Midwife</t>
  </si>
  <si>
    <t>ধাত্রী</t>
  </si>
  <si>
    <t>Herbal doctor/Kabiraj</t>
  </si>
  <si>
    <t>হারবাল চিকিৎসক/কবিরাজ</t>
  </si>
  <si>
    <t>Engineer</t>
  </si>
  <si>
    <t>ইঞ্জিনিয়ার</t>
  </si>
  <si>
    <t>Lawyer/deed writer/Moktar</t>
  </si>
  <si>
    <t>আইনজীবি/দলিল লেখক/মোক্তার</t>
  </si>
  <si>
    <t>Religious leader (Imam/Muazzem/Khadem/Purohit)</t>
  </si>
  <si>
    <t>ধর্মীয় নেতা (ইমাম/মুয়াজ্জিন/খাদেম/পুরোহীত)</t>
  </si>
  <si>
    <t>Lodging master</t>
  </si>
  <si>
    <t>লজিং মাস্টার</t>
  </si>
  <si>
    <t>Private tutor/house tutor</t>
  </si>
  <si>
    <t>প্রাইভেট শিক্ষক/গৃহ শিক্ষক</t>
  </si>
  <si>
    <t>Beggar</t>
  </si>
  <si>
    <t>ভিক্ষাবৃত্তি</t>
  </si>
  <si>
    <t>Other self-employed occupation</t>
  </si>
  <si>
    <t>অন্যান্য স্ব-নিয়োজিত কাজ</t>
  </si>
  <si>
    <t>Small trader (roadside stand or stall)</t>
  </si>
  <si>
    <t>ক্ষুদ্র ব্যবসা (রাস্তার পাশে টং দোকান)</t>
  </si>
  <si>
    <t>Medium trader (shop or small store)</t>
  </si>
  <si>
    <t>মাঝারি ব্যবসা (ছোট দোকান)</t>
  </si>
  <si>
    <t>Large trader (large shop or whole sale)</t>
  </si>
  <si>
    <t>বড় ব্যবসা (বড় দোকান বা পাইকারি বিক্রেতা)</t>
  </si>
  <si>
    <t>Fish Trader</t>
  </si>
  <si>
    <t>মৎস ব্যাপারী</t>
  </si>
  <si>
    <t>Contractor</t>
  </si>
  <si>
    <t>ঠিকাদার</t>
  </si>
  <si>
    <t>Food Processing</t>
  </si>
  <si>
    <t>খাদ্য প্রক্রিয়াজাতকরন</t>
  </si>
  <si>
    <t>Small industry</t>
  </si>
  <si>
    <t>ক্ষুদ্র শিল্প</t>
  </si>
  <si>
    <t>হস্ত শিল্প</t>
  </si>
  <si>
    <t>Milk collector</t>
  </si>
  <si>
    <t>দগ্ধু সংগ্রহকারী/দুধ বিক্রেতা</t>
  </si>
  <si>
    <t>Livestock Vet medicine seller</t>
  </si>
  <si>
    <t>New job for family member</t>
  </si>
  <si>
    <t>গবাদি পশুর ঔষধ বিক্রেতা</t>
  </si>
  <si>
    <t>পরিবারের কোন সদস্য নতুন চাকুরী/কাজ পাওয়া</t>
  </si>
  <si>
    <t>New or increased remmittances</t>
  </si>
  <si>
    <t>Livestock Feed supplier</t>
  </si>
  <si>
    <t>নতুন বা বেশি রেমিট্যান্স/ বৈদেশিক অর্থ পাওয়া</t>
  </si>
  <si>
    <t>গবাদি পশুর খাবার বিক্রেতা</t>
  </si>
  <si>
    <t>Commercially feed producer</t>
  </si>
  <si>
    <t>গবাদি পশুর খাবার উৎপাদক (বাণিজ্যিক আকারে)</t>
  </si>
  <si>
    <t>Inheritance</t>
  </si>
  <si>
    <t>উত্তরাধিকার সূত্রে সম্পদ পাওয়া</t>
  </si>
  <si>
    <t>Animal Breeder</t>
  </si>
  <si>
    <t>Large gift/lottery winning</t>
  </si>
  <si>
    <t>বড় ধরনের উপহার/লটারিতে টাকা পাওয়া</t>
  </si>
  <si>
    <t>Receipt of dowry</t>
  </si>
  <si>
    <t>যৌতুক পাওয়া</t>
  </si>
  <si>
    <t>পশু প্রজনন</t>
  </si>
  <si>
    <t>Veterinary/paravet doctor</t>
  </si>
  <si>
    <t>Gain from business</t>
  </si>
  <si>
    <t>ভ্যাটেরিনারি/প্যারাভেট বা পশু চিকিৎসক</t>
  </si>
  <si>
    <t>ব্যবসা থেকে অর্জন করা</t>
  </si>
  <si>
    <t>Working own farm (crop)</t>
  </si>
  <si>
    <t>নিজ খামারে চাষ (ফসল)</t>
  </si>
  <si>
    <t>Child scholarship</t>
  </si>
  <si>
    <t>শিক্ষার জন্য বৃত্তি পাওয়া</t>
  </si>
  <si>
    <t>Share cropper/tenant</t>
  </si>
  <si>
    <t>বর্গাচাষী/ভাড়া</t>
  </si>
  <si>
    <t>Homestead farming</t>
  </si>
  <si>
    <t>New NGO IGA start</t>
  </si>
  <si>
    <t>এনজিও এর সাহায্যে নতুন আয়মূলক কাজ শুরু করা</t>
  </si>
  <si>
    <t>বাড়ির আঙ্গিনায় চাষ</t>
  </si>
  <si>
    <t>Fisherman (using non owned/not leased water body)</t>
  </si>
  <si>
    <t>Primary education stipend</t>
  </si>
  <si>
    <t>ছেলে/মেয়ের প্রাথমিক উপবৃত্তি (স্টাইপেন্ড/stipend)</t>
  </si>
  <si>
    <t>জেলে (মালিকানাহীন/লিজহীন নেয় জলাশয় থেকে)</t>
  </si>
  <si>
    <t>Raising fish / fish pond</t>
  </si>
  <si>
    <t>Secondary school stipend</t>
  </si>
  <si>
    <t>মৎস চাষ/মাছের পুকুর/মৎস উৎপাদন</t>
  </si>
  <si>
    <t>ছেলে/মেয়ের মাধ্যমিক উপবৃত্তি (স্টাইপেন্ড/stipend)</t>
  </si>
  <si>
    <t>Raising poultry</t>
  </si>
  <si>
    <t>হাঁস-মুরগী পালন</t>
  </si>
  <si>
    <t>Raising livestock</t>
  </si>
  <si>
    <t>গরু-ছাগল পালন</t>
  </si>
  <si>
    <t>rank</t>
  </si>
  <si>
    <t>Little/no impact</t>
  </si>
  <si>
    <t>Dairy production/ dairy farming</t>
  </si>
  <si>
    <t>কম/কোন প্রভাব নাই</t>
  </si>
  <si>
    <t>দগ্ধু উৎপাদনকারী/দগ্ধু খামার</t>
  </si>
  <si>
    <t>Student</t>
  </si>
  <si>
    <t>Moderate impact</t>
  </si>
  <si>
    <t>মাঝামাঝি প্রভাব</t>
  </si>
  <si>
    <t>ছাত্র/ছাত্রী</t>
  </si>
  <si>
    <t>Extreme impact</t>
  </si>
  <si>
    <t>খুবই বেশি প্রভাব</t>
  </si>
  <si>
    <t>Housewife</t>
  </si>
  <si>
    <t>গৃহস্থালী কাজ/গৃহিনী</t>
  </si>
  <si>
    <t>impact_unit</t>
  </si>
  <si>
    <t>days</t>
  </si>
  <si>
    <t>Retired</t>
  </si>
  <si>
    <t>অবসরপ্রাপ্ত</t>
  </si>
  <si>
    <t>Child(age &lt; no study/ work)</t>
  </si>
  <si>
    <t>শিশু (পড়ালেখা এবং কাজ কোনটাই করেনা)</t>
  </si>
  <si>
    <t>weeks</t>
  </si>
  <si>
    <t>সপ্তাহ</t>
  </si>
  <si>
    <t>Physically/mentally challenged</t>
  </si>
  <si>
    <t>শারীরিকভাবে অক্ষম</t>
  </si>
  <si>
    <t>months</t>
  </si>
  <si>
    <t>Jobless</t>
  </si>
  <si>
    <t>বেকার</t>
  </si>
  <si>
    <t>In this task we would like you report about any positive events or shocks experienced by a friend, neighbor, or other person, over the last week (7 days). (A new job, or more remittances coming in, for example)</t>
  </si>
  <si>
    <t>Other (Please Specify)</t>
  </si>
  <si>
    <t>yes_no2</t>
  </si>
  <si>
    <t>In this task, we'd like to know about any positive events or shocks that have happened for your household over the last ${recall_length} days (A new job, or more remittances coming in, for example).</t>
  </si>
  <si>
    <t>আগে কখনও দেখা হয়নি/ অপিরিচিত</t>
  </si>
  <si>
    <t>Did your household experience any unexpected positive events within the last ${recall_length} days?</t>
  </si>
  <si>
    <t>Okay. Indicate if your household has experienced any of the following good surprises during the last ${recall_length} days. (Scroll carefully down the list and select the best option/all that apply)</t>
  </si>
  <si>
    <t>Let's talk about the positive events one by one.</t>
  </si>
  <si>
    <t>times_occur</t>
  </si>
  <si>
    <t>How many times did ${event_label} occur within the last ${recall_length} days?</t>
  </si>
  <si>
    <t>when_occur</t>
  </si>
  <si>
    <t>When did ${event_label} occur?</t>
  </si>
  <si>
    <t>value_gain</t>
  </si>
  <si>
    <t>Could you estimate the total benefit to you, the last time ${event_label} happened? (Tk)</t>
  </si>
  <si>
    <t>select_one rank</t>
  </si>
  <si>
    <t>rank_how_much_impact</t>
  </si>
  <si>
    <t>How much would you say ${event_label} has impacted your life?</t>
  </si>
  <si>
    <t>In this task, we would like you to describe your food storage for paddy, rice, and wheat.</t>
  </si>
  <si>
    <t>currentMonth</t>
  </si>
  <si>
    <t>paddy_stock</t>
  </si>
  <si>
    <t>Paddy Stock (kg)</t>
  </si>
  <si>
    <t>paddy_week</t>
  </si>
  <si>
    <t>Current paddy stock (kg)</t>
  </si>
  <si>
    <t>paddy_month</t>
  </si>
  <si>
    <t>season_instruction</t>
  </si>
  <si>
    <t>Indicate paddy stocks (in kg) at the end of these recent months:</t>
  </si>
  <si>
    <t>paddy_01</t>
  </si>
  <si>
    <t>paddy_02</t>
  </si>
  <si>
    <t>paddy_03</t>
  </si>
  <si>
    <t>paddy_04</t>
  </si>
  <si>
    <t>paddy_05</t>
  </si>
  <si>
    <t>paddy_06</t>
  </si>
  <si>
    <t>paddy_07</t>
  </si>
  <si>
    <t>paddy_08</t>
  </si>
  <si>
    <t>paddy_09</t>
  </si>
  <si>
    <t>paddy_10</t>
  </si>
  <si>
    <t>paddy_11</t>
  </si>
  <si>
    <t>paddy_12</t>
  </si>
  <si>
    <t>paddy_capacity</t>
  </si>
  <si>
    <t>What is the maximum storage capacity for paddy in the household? (in kg)</t>
  </si>
  <si>
    <t>rice_stock</t>
  </si>
  <si>
    <t>Rice Stock (in kg)</t>
  </si>
  <si>
    <t>rice_week</t>
  </si>
  <si>
    <t>Current rice stock (kg)</t>
  </si>
  <si>
    <t>rice_month</t>
  </si>
  <si>
    <t>Indicate rice stocks (in kg) at the end of these recent months:</t>
  </si>
  <si>
    <t>rice_01</t>
  </si>
  <si>
    <t>rice_02</t>
  </si>
  <si>
    <t>rice_03</t>
  </si>
  <si>
    <t>rice_04</t>
  </si>
  <si>
    <t>rice_05</t>
  </si>
  <si>
    <t>rice_06</t>
  </si>
  <si>
    <t>rice_07</t>
  </si>
  <si>
    <t>rice_08</t>
  </si>
  <si>
    <t>rice_09</t>
  </si>
  <si>
    <t>rice_10</t>
  </si>
  <si>
    <t>rice_11</t>
  </si>
  <si>
    <t>rice_12</t>
  </si>
  <si>
    <t>rice_capacity</t>
  </si>
  <si>
    <t>What is the maximum storage capacity for Rice in the household? (in kg)</t>
  </si>
  <si>
    <t>wheat_stock</t>
  </si>
  <si>
    <t>Wheat Stock (in kg)</t>
  </si>
  <si>
    <t>wheat_week</t>
  </si>
  <si>
    <t>Current wheat stock (kg)</t>
  </si>
  <si>
    <t>wheat_month</t>
  </si>
  <si>
    <t>Indicate wheat stocks (in kg) at the end of these recent months:</t>
  </si>
  <si>
    <t>wheat_01</t>
  </si>
  <si>
    <t>wheat_02</t>
  </si>
  <si>
    <t>wheat_03</t>
  </si>
  <si>
    <t>wheat_04</t>
  </si>
  <si>
    <t>wheat_05</t>
  </si>
  <si>
    <t>wheat_06</t>
  </si>
  <si>
    <t>wheat_07</t>
  </si>
  <si>
    <t>wheat_08</t>
  </si>
  <si>
    <t>wheat_09</t>
  </si>
  <si>
    <t>wheat_10</t>
  </si>
  <si>
    <t>wheat_11</t>
  </si>
  <si>
    <t>wheat_12</t>
  </si>
  <si>
    <t>wheat_capacity</t>
  </si>
  <si>
    <t>What is the maximum storage capacity for Wheat in the household? (in kg)</t>
  </si>
  <si>
    <t>Cereals</t>
  </si>
  <si>
    <t>দানা শস্য</t>
  </si>
  <si>
    <t>Pulses, Nuts, and Seeds</t>
  </si>
  <si>
    <t>ডাল জাতীয় খাদ্য</t>
  </si>
  <si>
    <t>Edible Oils and Fats</t>
  </si>
  <si>
    <t>ভোজ্য তেল</t>
  </si>
  <si>
    <t>meategg</t>
  </si>
  <si>
    <t>Meat and Eggs</t>
  </si>
  <si>
    <t>মাংস, ডিম ও দুধ</t>
  </si>
  <si>
    <t>dairy</t>
  </si>
  <si>
    <t>Dairy, including in Tea</t>
  </si>
  <si>
    <t>দুগ্ধজাত খাবার</t>
  </si>
  <si>
    <t>fishlarge</t>
  </si>
  <si>
    <t>Fish (Large)</t>
  </si>
  <si>
    <t>বড় মাছ</t>
  </si>
  <si>
    <t>fishsmall</t>
  </si>
  <si>
    <t>Fish (Small)</t>
  </si>
  <si>
    <t>ছোট মাছ</t>
  </si>
  <si>
    <t>Spices, Sweeteners, Etc.</t>
  </si>
  <si>
    <t>মশলা জাতীয়, মিস্টিকারক ইত্যাদি</t>
  </si>
  <si>
    <t>drinks</t>
  </si>
  <si>
    <t>Drinks</t>
  </si>
  <si>
    <t>পানীয়</t>
  </si>
  <si>
    <t>otherfoodohome</t>
  </si>
  <si>
    <t>Other foods outside home</t>
  </si>
  <si>
    <t>বাড়ির বাইরের অন্যান্য খাবার</t>
  </si>
  <si>
    <t>food_i</t>
  </si>
  <si>
    <t>Parboiled rice (coarse)</t>
  </si>
  <si>
    <t>সিদ্ধ চাল (মোটা)</t>
  </si>
  <si>
    <t>Non-parboiled rice (coarse)</t>
  </si>
  <si>
    <t>আতব চাল (মোটা)</t>
  </si>
  <si>
    <t>Fine rice</t>
  </si>
  <si>
    <t>সরু চাল</t>
  </si>
  <si>
    <t>Rice flour</t>
  </si>
  <si>
    <t>চালের আটা</t>
  </si>
  <si>
    <t>In this task we would like you report about food consumption by a friend, neighbor, or other person, over the last week (7 days)</t>
  </si>
  <si>
    <t>Suji (cream of wheat/barley)</t>
  </si>
  <si>
    <t>সুজি (গম/বার্লি)</t>
  </si>
  <si>
    <t>Atta</t>
  </si>
  <si>
    <t>আটা</t>
  </si>
  <si>
    <t>Maida (wheat flour w/o bran)</t>
  </si>
  <si>
    <t>FishPondProduction</t>
  </si>
  <si>
    <t>ময়দা</t>
  </si>
  <si>
    <t>Semai/noodles</t>
  </si>
  <si>
    <t>সেমাই/নুডুলস</t>
  </si>
  <si>
    <t>Chaatu</t>
  </si>
  <si>
    <t>ছাতু</t>
  </si>
  <si>
    <t>Chira (flattened rice)</t>
  </si>
  <si>
    <t>চিড়া</t>
  </si>
  <si>
    <t>Muri/Khoi (puffed rice)</t>
  </si>
  <si>
    <t>মুড়ি/খৈ</t>
  </si>
  <si>
    <t>emp_hire</t>
  </si>
  <si>
    <t>From farm/home</t>
  </si>
  <si>
    <t>Village market(within own village)</t>
  </si>
  <si>
    <t>Sagu</t>
  </si>
  <si>
    <t>সাগু</t>
  </si>
  <si>
    <t>In this task, we would like you to describe the food consumption by members of the household over this ${recall_length} hours.</t>
  </si>
  <si>
    <t>Village market(outside own village)</t>
  </si>
  <si>
    <t>Corn</t>
  </si>
  <si>
    <t>ভট্টুা</t>
  </si>
  <si>
    <t>City market</t>
  </si>
  <si>
    <t>Cerelac</t>
  </si>
  <si>
    <t>সেরিল্যাক</t>
  </si>
  <si>
    <t>Other cereals</t>
  </si>
  <si>
    <t>fish</t>
  </si>
  <si>
    <t>Silver carp</t>
  </si>
  <si>
    <t>Dried Lentil</t>
  </si>
  <si>
    <t>সিলভার কার্প</t>
  </si>
  <si>
    <t>মশুর ডাল</t>
  </si>
  <si>
    <t>Dried Chick pea</t>
  </si>
  <si>
    <t>Grass carp</t>
  </si>
  <si>
    <t>ছোলার ডাল</t>
  </si>
  <si>
    <t>গ্রাস কার্প</t>
  </si>
  <si>
    <t>Anchor daal</t>
  </si>
  <si>
    <t>Miror carp</t>
  </si>
  <si>
    <t>মিরর কার্প</t>
  </si>
  <si>
    <t>এংকর ডাল</t>
  </si>
  <si>
    <t>Common carp</t>
  </si>
  <si>
    <t>Black gram</t>
  </si>
  <si>
    <t>কমন কার্প</t>
  </si>
  <si>
    <t>মাস কালাই</t>
  </si>
  <si>
    <t>Karfu</t>
  </si>
  <si>
    <t>কার্ফু</t>
  </si>
  <si>
    <t>Khesari</t>
  </si>
  <si>
    <t>select_multiple food</t>
  </si>
  <si>
    <t>food_list</t>
  </si>
  <si>
    <t>Rui</t>
  </si>
  <si>
    <t>Which of the following groups of foods were consumed by members of your household in the last ${recall_length} hours? Scroll carefully down the list and select all that apply.</t>
  </si>
  <si>
    <t>রুই</t>
  </si>
  <si>
    <t>food_counts</t>
  </si>
  <si>
    <t>Katla</t>
  </si>
  <si>
    <t>কাতল</t>
  </si>
  <si>
    <t>Dried Pea</t>
  </si>
  <si>
    <t>Food</t>
  </si>
  <si>
    <t>Mrigel</t>
  </si>
  <si>
    <t>মৃগেল</t>
  </si>
  <si>
    <t>Shem bitchi</t>
  </si>
  <si>
    <t>সীম বিচি</t>
  </si>
  <si>
    <t>food_name</t>
  </si>
  <si>
    <t>Kalibaus</t>
  </si>
  <si>
    <t>কালিবাউস</t>
  </si>
  <si>
    <t>Groundnut</t>
  </si>
  <si>
    <t>চীনাবাদাম</t>
  </si>
  <si>
    <t>food_label</t>
  </si>
  <si>
    <t>Telapia/Nailotica</t>
  </si>
  <si>
    <t>Cashew Nut</t>
  </si>
  <si>
    <t>তেলাপিয়া/নাইলোটিকা</t>
  </si>
  <si>
    <t>হিজলি বাদাম</t>
  </si>
  <si>
    <t>food_note</t>
  </si>
  <si>
    <t>Lets talk about ${food_label}</t>
  </si>
  <si>
    <t>Pona</t>
  </si>
  <si>
    <t>Almond/Badam</t>
  </si>
  <si>
    <t>পোনা</t>
  </si>
  <si>
    <t>কাজুবাদাম / কাঠবাদাম</t>
  </si>
  <si>
    <t>group_food_i</t>
  </si>
  <si>
    <t>Brazilnut</t>
  </si>
  <si>
    <t>Koi</t>
  </si>
  <si>
    <t>ব্রাজিলের বাদাম</t>
  </si>
  <si>
    <t>কৈ</t>
  </si>
  <si>
    <t>FishPondInputs</t>
  </si>
  <si>
    <t>foodnamec</t>
  </si>
  <si>
    <t>We would like to know about the fishes that you produced/sold.</t>
  </si>
  <si>
    <t>Chestnut</t>
  </si>
  <si>
    <t>চেসনাট</t>
  </si>
  <si>
    <t>select_multiple food_i</t>
  </si>
  <si>
    <t>food_type</t>
  </si>
  <si>
    <t>Magur</t>
  </si>
  <si>
    <t>মাগুর</t>
  </si>
  <si>
    <t>What kinds of ${food_label} were consumed in the previous ${recall_length} hours? Scroll carefully down the list and select all that apply.</t>
  </si>
  <si>
    <t>Hazelnut</t>
  </si>
  <si>
    <t>fish_yes_no</t>
  </si>
  <si>
    <t>হ্যাজেল নাট</t>
  </si>
  <si>
    <t>Did you produce or harvest any fish within the last ${recall_length} days?</t>
  </si>
  <si>
    <t>food_type_count</t>
  </si>
  <si>
    <t>Shingi</t>
  </si>
  <si>
    <t>শিং</t>
  </si>
  <si>
    <t>hickory</t>
  </si>
  <si>
    <t>explanation</t>
  </si>
  <si>
    <t>আমেরিকার শক্ত কাঠের গাছবিশেষ</t>
  </si>
  <si>
    <t>We'd like to ask questions about your fish harvest across your ponds in the last ${recall_length} days, one pond at a time, including shared ponds. Please add a 'Pond' group for each pond from which you harvested fish. When you have answered the questions for all of your ponds, we will ask a few questions about fish you might have harvested from rivers or elsewhere. After that, the task is complete</t>
  </si>
  <si>
    <t>other_cereals</t>
  </si>
  <si>
    <t>Could you specify the other cereal(s)?</t>
  </si>
  <si>
    <t>Khalse</t>
  </si>
  <si>
    <t>Pecan</t>
  </si>
  <si>
    <t>খলসে</t>
  </si>
  <si>
    <t>পিক্যান</t>
  </si>
  <si>
    <t>other_pulse</t>
  </si>
  <si>
    <t>pond_begin_repeat</t>
  </si>
  <si>
    <t>Could you specify the other pulse, oil or seed(s)?</t>
  </si>
  <si>
    <t>Shol/Gajar/Taki</t>
  </si>
  <si>
    <t>Pine Nut</t>
  </si>
  <si>
    <t>শোল/গজার/টাকী</t>
  </si>
  <si>
    <t>পাইন বাদাম</t>
  </si>
  <si>
    <t>other_oil</t>
  </si>
  <si>
    <t>pond_name</t>
  </si>
  <si>
    <t>What is the name of the pond?</t>
  </si>
  <si>
    <t>Could you specify the other oil(s)?</t>
  </si>
  <si>
    <t>FishPondProduction_pond_begin_repeat</t>
  </si>
  <si>
    <t>Pistachio</t>
  </si>
  <si>
    <t>পেস্তা বাদাম</t>
  </si>
  <si>
    <t>other_veg</t>
  </si>
  <si>
    <t>Could you specify the other vegetable(s)?</t>
  </si>
  <si>
    <t>fish_name</t>
  </si>
  <si>
    <t>Walnut</t>
  </si>
  <si>
    <t>আখরোট</t>
  </si>
  <si>
    <t>other_leaf</t>
  </si>
  <si>
    <t>Could you specify the other leafy vegetable(s)?</t>
  </si>
  <si>
    <t>Cantaloupe Seed</t>
  </si>
  <si>
    <t>ফুটি বীজ</t>
  </si>
  <si>
    <t>other_meategg</t>
  </si>
  <si>
    <t>Could you specify the other meat or egg(s)?</t>
  </si>
  <si>
    <t>Cottonseed</t>
  </si>
  <si>
    <t>তুলা বীজ</t>
  </si>
  <si>
    <t>other_dairy</t>
  </si>
  <si>
    <t>Could you specify the other dairy item(s)?</t>
  </si>
  <si>
    <t>Flaxseed</t>
  </si>
  <si>
    <t>তিসি</t>
  </si>
  <si>
    <t>other_largefish</t>
  </si>
  <si>
    <t>Could you specify the other large fish(s)?</t>
  </si>
  <si>
    <t>Hempseed</t>
  </si>
  <si>
    <t>Puti/Swarputi</t>
  </si>
  <si>
    <t>শণ বীজ</t>
  </si>
  <si>
    <t>পুঠি/সরপুঠি</t>
  </si>
  <si>
    <t>other_smallfish</t>
  </si>
  <si>
    <t>Could you specify the other small fish(s)?</t>
  </si>
  <si>
    <t>share_pond</t>
  </si>
  <si>
    <t>Pumpkin Seed</t>
  </si>
  <si>
    <t>Is this a shared pond?</t>
  </si>
  <si>
    <t>কুমড়া বীজ</t>
  </si>
  <si>
    <t>other_spice</t>
  </si>
  <si>
    <t>Prawn(Golda Chingri)</t>
  </si>
  <si>
    <t>Could you specify the other spice or sweetener(s)?</t>
  </si>
  <si>
    <t>গলদা চিংড়ি</t>
  </si>
  <si>
    <t>Sesame Seed</t>
  </si>
  <si>
    <t>select_multiple fish</t>
  </si>
  <si>
    <t>তিল বীজ</t>
  </si>
  <si>
    <t>fish_select</t>
  </si>
  <si>
    <t>other_drink</t>
  </si>
  <si>
    <t>Okay. Scroll carefully down this list and select any fishes that you harvested in the last ${recall_length} days</t>
  </si>
  <si>
    <t>Could you specify the other drink(s)?</t>
  </si>
  <si>
    <t>Sunflower Seed</t>
  </si>
  <si>
    <t>Shrimp(Bagda Chingri)</t>
  </si>
  <si>
    <t>বাগদা চিংড়ি</t>
  </si>
  <si>
    <t>সূর্যমুখী বীজ</t>
  </si>
  <si>
    <t>fish_note</t>
  </si>
  <si>
    <t>Let's talk about the fishes one by one.</t>
  </si>
  <si>
    <t>other_foodout</t>
  </si>
  <si>
    <t>Could you specify the other food(s) outside of home?</t>
  </si>
  <si>
    <t>Tengra/Baim</t>
  </si>
  <si>
    <t>Any nut butters</t>
  </si>
  <si>
    <t>টেংরা/বাইম</t>
  </si>
  <si>
    <t>যে কোন বাদামের মাখন</t>
  </si>
  <si>
    <t>fish_count</t>
  </si>
  <si>
    <t>other_fruit</t>
  </si>
  <si>
    <t>Mola/Dhela/Kachki/Chapila</t>
  </si>
  <si>
    <t>Could you specify the other fruit(s)?</t>
  </si>
  <si>
    <t>মলা/ঢেলা/কাচকী/চাপিলা</t>
  </si>
  <si>
    <t>fish_repeat</t>
  </si>
  <si>
    <t>Other pulses/nuts/seeds</t>
  </si>
  <si>
    <t>অন্যান্য ডাল</t>
  </si>
  <si>
    <t>Ilish/Hilsha</t>
  </si>
  <si>
    <t>ইলিশ</t>
  </si>
  <si>
    <t>foodtype</t>
  </si>
  <si>
    <t>${food_label}</t>
  </si>
  <si>
    <t>FishPondProduction_fish_repeat</t>
  </si>
  <si>
    <t>Other Larsh Fish</t>
  </si>
  <si>
    <t>অন্যান্য বড় মাছ</t>
  </si>
  <si>
    <t>food_type_name</t>
  </si>
  <si>
    <t>We would like to know about any inputs you have used for your ponds in the last ${recall_length} days</t>
  </si>
  <si>
    <t>fish_label</t>
  </si>
  <si>
    <t>food_type_label</t>
  </si>
  <si>
    <t>Other Small Fish</t>
  </si>
  <si>
    <t>অন্যান্য ছোট মাছ</t>
  </si>
  <si>
    <t>Did you use any inputs (fingerlings, feed, etc.) for your ponds in the last ${recall_length} days?</t>
  </si>
  <si>
    <t>Dalda/banspati</t>
  </si>
  <si>
    <t>ডালডা/বনস্পতি</t>
  </si>
  <si>
    <t>We'd like to ask questions about your inputs across your ponds in the last ${recall_length} days, one pond at a time, including shared ponds. Please add a 'Pond' group for each pond from which you harvested fish. After that, the task is complete</t>
  </si>
  <si>
    <t>food_type_g</t>
  </si>
  <si>
    <t>total_prod</t>
  </si>
  <si>
    <t>What is the total production of ${fish_label} under your operation in the last ${recall_length} days? (Kg)</t>
  </si>
  <si>
    <t>Ghee</t>
  </si>
  <si>
    <t>ঘি</t>
  </si>
  <si>
    <t>Sea Fish</t>
  </si>
  <si>
    <t>সাগরের মাছ</t>
  </si>
  <si>
    <t>food_type_quant</t>
  </si>
  <si>
    <t>What was the quantity of ${food_type_label} consumed in the last ${recall_length} hours?</t>
  </si>
  <si>
    <t>share_owner_given</t>
  </si>
  <si>
    <t>Okay. What share of the harvest for ${fish_label} was given to the owner? (Kg)</t>
  </si>
  <si>
    <t>Red Palm Oil</t>
  </si>
  <si>
    <t>FishPondInputs_begin</t>
  </si>
  <si>
    <t>লাল পামওয়েল</t>
  </si>
  <si>
    <t>select_one quant</t>
  </si>
  <si>
    <t>food_type_unit</t>
  </si>
  <si>
    <t>Yellow Palm Oil</t>
  </si>
  <si>
    <t>হলুদ পামওয়েল</t>
  </si>
  <si>
    <t>food_unit_label</t>
  </si>
  <si>
    <t>Sesame oil</t>
  </si>
  <si>
    <t>তিলের তৈল</t>
  </si>
  <si>
    <t>cost</t>
  </si>
  <si>
    <t>Other oil</t>
  </si>
  <si>
    <t>Great. Now we would like to know about the cost of your inputs in ${pond_name}.</t>
  </si>
  <si>
    <t>অন্যান্য তৈল</t>
  </si>
  <si>
    <t>quant</t>
  </si>
  <si>
    <t>cost_fingerling</t>
  </si>
  <si>
    <t>How much did you spend in purchasing fingerlings? (Tk)</t>
  </si>
  <si>
    <t>quant_pur</t>
  </si>
  <si>
    <t>select_multiple fish_name</t>
  </si>
  <si>
    <t>How much out of the ${food_type_quant} ${food_unit_label} was purchased?</t>
  </si>
  <si>
    <t>What kinds of fingerlings did you purchase for ${pond_name}? Select all that apply</t>
  </si>
  <si>
    <t>করল্লা/উচ্ছে</t>
  </si>
  <si>
    <t>quant_own</t>
  </si>
  <si>
    <t>cost_feed</t>
  </si>
  <si>
    <t>How much out of the ${food_type_quant} ${food_unit_label} was own production?</t>
  </si>
  <si>
    <t>How much did you spend in purchasing fish food? (Tk)</t>
  </si>
  <si>
    <t>ঢেড়স</t>
  </si>
  <si>
    <t>other_cost</t>
  </si>
  <si>
    <t>Were there other costs associated as with this pond?</t>
  </si>
  <si>
    <t>quant_other</t>
  </si>
  <si>
    <t>How much out of the ${food_type_quant} ${food_unit_label} was from other sources?</t>
  </si>
  <si>
    <t>Eggplant</t>
  </si>
  <si>
    <t>other_cost_amt</t>
  </si>
  <si>
    <t>Okay. How much was that? (Tk)</t>
  </si>
  <si>
    <t>total_cost_add</t>
  </si>
  <si>
    <t>cost_total</t>
  </si>
  <si>
    <t>So looks like you spent ${total_cost_add} Tk in total inputs for ${pond_name}.</t>
  </si>
  <si>
    <t>Pangash</t>
  </si>
  <si>
    <t>পাঙ্গাস</t>
  </si>
  <si>
    <t>Thanks for sharing! If you have inputs to report for another pond, please add another 'Pond' group. Otherwise the task is complete.</t>
  </si>
  <si>
    <t>loss_reason</t>
  </si>
  <si>
    <t>Flood</t>
  </si>
  <si>
    <t>বণ্যা</t>
  </si>
  <si>
    <t>Water Toxicity</t>
  </si>
  <si>
    <t>পানিতে বিষষিক্রিয়া</t>
  </si>
  <si>
    <t>Theft</t>
  </si>
  <si>
    <t>চুরি</t>
  </si>
  <si>
    <t>Due to cold</t>
  </si>
  <si>
    <t>ঠাণ্ডা জনিত</t>
  </si>
  <si>
    <t>Long bean</t>
  </si>
  <si>
    <t>where_sold</t>
  </si>
  <si>
    <t>Farm gate(home)</t>
  </si>
  <si>
    <t>Sheem</t>
  </si>
  <si>
    <t>Carrot</t>
  </si>
  <si>
    <t>Radish</t>
  </si>
  <si>
    <t>মূলা</t>
  </si>
  <si>
    <t>Green banana</t>
  </si>
  <si>
    <t>কাঁচাকলা</t>
  </si>
  <si>
    <t>Green chili</t>
  </si>
  <si>
    <t>কাচামরিচ</t>
  </si>
  <si>
    <t>Kachu (arum)</t>
  </si>
  <si>
    <t>Danta (amaranth)</t>
  </si>
  <si>
    <t>Town market</t>
  </si>
  <si>
    <t>where_harv</t>
  </si>
  <si>
    <t>Own Pond</t>
  </si>
  <si>
    <t>নিজের প্লট/পুকুর/জলাশয়</t>
  </si>
  <si>
    <t>Green mango</t>
  </si>
  <si>
    <t>কাচা আম</t>
  </si>
  <si>
    <t>Shared Pond</t>
  </si>
  <si>
    <t>লীজ/বর্গা/বন্ধক দেয়া/নেয়া প্লট/পুকুর/জলাশয়</t>
  </si>
  <si>
    <t>পেয়াজ</t>
  </si>
  <si>
    <t>River or Other</t>
  </si>
  <si>
    <t>নদী বা অন্যান্য</t>
  </si>
  <si>
    <t>Dhundal</t>
  </si>
  <si>
    <t>ধুন্দল</t>
  </si>
  <si>
    <t>Shapla</t>
  </si>
  <si>
    <t>শাপলা</t>
  </si>
  <si>
    <t>Kachur lati</t>
  </si>
  <si>
    <t>কচুর লতি</t>
  </si>
  <si>
    <t>Jhinga (ribbed gourd)</t>
  </si>
  <si>
    <t>Green pea</t>
  </si>
  <si>
    <t>মটর শুটি</t>
  </si>
  <si>
    <t>Fig</t>
  </si>
  <si>
    <t>ডুমুর</t>
  </si>
  <si>
    <t>Drum stick</t>
  </si>
  <si>
    <t>চিচিংগা</t>
  </si>
  <si>
    <t>Green jackfruit</t>
  </si>
  <si>
    <t>কাঁচা কাঠাল</t>
  </si>
  <si>
    <t>Kolar mocha</t>
  </si>
  <si>
    <t>কলার মোচা</t>
  </si>
  <si>
    <t>Mete alu</t>
  </si>
  <si>
    <t>Beher gura</t>
  </si>
  <si>
    <t>বেহের গুড়া</t>
  </si>
  <si>
    <t>Soybean bori</t>
  </si>
  <si>
    <t>সয়াবিন বড়ি</t>
  </si>
  <si>
    <t>Jack fruit seed</t>
  </si>
  <si>
    <t>কাঁঠালের বিচি</t>
  </si>
  <si>
    <t>কাকরোল</t>
  </si>
  <si>
    <t>Shalgom</t>
  </si>
  <si>
    <t>Other vegetable</t>
  </si>
  <si>
    <t>Pui (Indian spinach)</t>
  </si>
  <si>
    <t>Lal Shak (red amaranth)</t>
  </si>
  <si>
    <t>Bathua</t>
  </si>
  <si>
    <t>বথুয়া শাক</t>
  </si>
  <si>
    <t>Bokful</t>
  </si>
  <si>
    <t>বকফুল</t>
  </si>
  <si>
    <t>বাধা কপি</t>
  </si>
  <si>
    <t>Helencha</t>
  </si>
  <si>
    <t>হেলেঞ্চা</t>
  </si>
  <si>
    <t>Kalo kachu Shak</t>
  </si>
  <si>
    <t>কালো কচু শাক</t>
  </si>
  <si>
    <t>Katanate</t>
  </si>
  <si>
    <t>কাটা নটে</t>
  </si>
  <si>
    <t>Pat Shak</t>
  </si>
  <si>
    <t>পাট শাক</t>
  </si>
  <si>
    <t>Dheki Shak</t>
  </si>
  <si>
    <t>ঢেকি শাক</t>
  </si>
  <si>
    <t>Dhania Shak</t>
  </si>
  <si>
    <t>Palang Shak (spinach)</t>
  </si>
  <si>
    <t>Onion/garlic stalk</t>
  </si>
  <si>
    <t>পিয়াজ কলি/রসুন পাতা</t>
  </si>
  <si>
    <t>Pea leaves</t>
  </si>
  <si>
    <t>মটর শাক</t>
  </si>
  <si>
    <t>Drumstick leaves</t>
  </si>
  <si>
    <t>সাজনা শাক</t>
  </si>
  <si>
    <t>Mustard leaves</t>
  </si>
  <si>
    <t>সরিষা শাক</t>
  </si>
  <si>
    <t>Radish leaves</t>
  </si>
  <si>
    <t>মুলা শাক</t>
  </si>
  <si>
    <t>Mixed leafy vegetables</t>
  </si>
  <si>
    <t>পাঁচমিশালী শাক</t>
  </si>
  <si>
    <t>Dudhali Pata</t>
  </si>
  <si>
    <t>দুধালি শাক</t>
  </si>
  <si>
    <t>Black gram leaves</t>
  </si>
  <si>
    <t>মাসকলাই শাক</t>
  </si>
  <si>
    <t>Shechi Shak</t>
  </si>
  <si>
    <t>সেচি শাক</t>
  </si>
  <si>
    <t>Swett gourd leaves</t>
  </si>
  <si>
    <t>মিষ্টি কুমড়া শাক</t>
  </si>
  <si>
    <t>Geema Shak</t>
  </si>
  <si>
    <t>গীমা শাক</t>
  </si>
  <si>
    <t>Neem Shak</t>
  </si>
  <si>
    <t>নীম শাক</t>
  </si>
  <si>
    <t>Darkuni Shak</t>
  </si>
  <si>
    <t>দারকুনি শাক</t>
  </si>
  <si>
    <t>Other leafy vegetables</t>
  </si>
  <si>
    <t>Beef/buffalo</t>
  </si>
  <si>
    <t>গরুর/মহিষের মাংস</t>
  </si>
  <si>
    <t>Mutton</t>
  </si>
  <si>
    <t>খাসীর/ভেড়ার মাংস</t>
  </si>
  <si>
    <t>মুরগীর মাংস</t>
  </si>
  <si>
    <t>হাঁসের মাংস</t>
  </si>
  <si>
    <t>Pigeon</t>
  </si>
  <si>
    <t>কবুতরের মাংস</t>
  </si>
  <si>
    <t>Bids/bok/gughu</t>
  </si>
  <si>
    <t>পাখি/বক/ঘুঘু</t>
  </si>
  <si>
    <t>Liver</t>
  </si>
  <si>
    <t>কলিজা</t>
  </si>
  <si>
    <t>Stomach of beef/goat</t>
  </si>
  <si>
    <t>গরু/ছাগলের ভুড়ী</t>
  </si>
  <si>
    <t>Dried meat</t>
  </si>
  <si>
    <t>মাংশের শুটকি</t>
  </si>
  <si>
    <t>Egg</t>
  </si>
  <si>
    <t>মুরগীর/হাঁস/পাখির ডিম</t>
  </si>
  <si>
    <t>Fish egg</t>
  </si>
  <si>
    <t>মাছের ডিম</t>
  </si>
  <si>
    <t>Other meat or egg</t>
  </si>
  <si>
    <t>অন্যান্য মাংস বা ডিম</t>
  </si>
  <si>
    <t>Milk</t>
  </si>
  <si>
    <t>দুধ</t>
  </si>
  <si>
    <t>Milk in Tea</t>
  </si>
  <si>
    <t>দুধ চা</t>
  </si>
  <si>
    <t>Powdered Milk</t>
  </si>
  <si>
    <t>গুড়া দুধ</t>
  </si>
  <si>
    <t>Condensed Milk</t>
  </si>
  <si>
    <t>কনডেন্স মিল্ক্‌</t>
  </si>
  <si>
    <t>Butter</t>
  </si>
  <si>
    <t>মাখন</t>
  </si>
  <si>
    <t>Yogurt</t>
  </si>
  <si>
    <t>দই/ ইয়োগার্ট</t>
  </si>
  <si>
    <t>Cottage cheese or Paneer</t>
  </si>
  <si>
    <t>পনির/চীজ</t>
  </si>
  <si>
    <t>Buttermilk</t>
  </si>
  <si>
    <t>did_you_consume</t>
  </si>
  <si>
    <t>ঘোল</t>
  </si>
  <si>
    <t>Did you consume any of your ${fish_label} harvest?</t>
  </si>
  <si>
    <t>Solid Cheese Curds</t>
  </si>
  <si>
    <t>সলিড পনির</t>
  </si>
  <si>
    <t>quan_consumed</t>
  </si>
  <si>
    <t>Ice Cream</t>
  </si>
  <si>
    <t>Okay. How much of the harvest did you consume? (Kg)</t>
  </si>
  <si>
    <t>আইসক্রিম</t>
  </si>
  <si>
    <t>Other dairy</t>
  </si>
  <si>
    <t>পানিতে বিষক্রিয়া</t>
  </si>
  <si>
    <t>অন্যান্য দুগ্ধজাত খাবার</t>
  </si>
  <si>
    <t>pay_lab</t>
  </si>
  <si>
    <t>Did you pay your laborers with any ${fish_label} from this harvest?</t>
  </si>
  <si>
    <t>কাতলা</t>
  </si>
  <si>
    <t>pay_lab_howmuch</t>
  </si>
  <si>
    <t>Okay. How much was that? (Kg)</t>
  </si>
  <si>
    <t>কালি বাউস</t>
  </si>
  <si>
    <t>Surma</t>
  </si>
  <si>
    <t>সুরমা</t>
  </si>
  <si>
    <t>quan_dry_fish</t>
  </si>
  <si>
    <t>Chital</t>
  </si>
  <si>
    <t>Did you allocate any of this fish to be dried?</t>
  </si>
  <si>
    <t>চিতল</t>
  </si>
  <si>
    <t>Boal</t>
  </si>
  <si>
    <t>বোয়াল</t>
  </si>
  <si>
    <t>quan_dry</t>
  </si>
  <si>
    <t>Aair</t>
  </si>
  <si>
    <t>আইর</t>
  </si>
  <si>
    <t>give_others</t>
  </si>
  <si>
    <t>Other than your own consumption and paying laborers, did you give others any ${fish_label} from this harvest?</t>
  </si>
  <si>
    <t>Ritha</t>
  </si>
  <si>
    <t>রিঠা</t>
  </si>
  <si>
    <t>give_others_quan</t>
  </si>
  <si>
    <t>Did you sell any of this ${fish_label}?</t>
  </si>
  <si>
    <t>Hilsa</t>
  </si>
  <si>
    <t>quan_sold</t>
  </si>
  <si>
    <t>Okay. How much was sold? (Kg)</t>
  </si>
  <si>
    <t>Jatka</t>
  </si>
  <si>
    <t>জাঁটকা</t>
  </si>
  <si>
    <t>Grass Carp</t>
  </si>
  <si>
    <t>select_one where_sold</t>
  </si>
  <si>
    <t>where_sold_1</t>
  </si>
  <si>
    <t>Where did you sell it?</t>
  </si>
  <si>
    <t>Mirror Carp</t>
  </si>
  <si>
    <t>other_where_sold</t>
  </si>
  <si>
    <t>Silver Carp</t>
  </si>
  <si>
    <t>total_sell</t>
  </si>
  <si>
    <t>Telapia</t>
  </si>
  <si>
    <t>তেলাপিয়া</t>
  </si>
  <si>
    <t>Estimate the total value of selling ${fish_label}. (Tk)</t>
  </si>
  <si>
    <t>Swarputi</t>
  </si>
  <si>
    <t>স্বরপুটি</t>
  </si>
  <si>
    <t>শোল/গজার</t>
  </si>
  <si>
    <t>Okay, now we have a few questions about spending and labor for all activities on this pond, just in the last ${recall_length} days</t>
  </si>
  <si>
    <t>Taki</t>
  </si>
  <si>
    <t>টাকি</t>
  </si>
  <si>
    <t>labor_fam</t>
  </si>
  <si>
    <t>Mague</t>
  </si>
  <si>
    <t>Did your family perform labor in ${pond_name}?</t>
  </si>
  <si>
    <t>Singi</t>
  </si>
  <si>
    <t>hours_fam_labor</t>
  </si>
  <si>
    <t>Okay. Estimate the days your family worked on ${pond_name} in the last ${recall_length} days.</t>
  </si>
  <si>
    <t>Baim</t>
  </si>
  <si>
    <t>outside_worker</t>
  </si>
  <si>
    <t>বাইম</t>
  </si>
  <si>
    <t>Did you hire any employees to work on ${pond_name}?</t>
  </si>
  <si>
    <t>select_one emp_hire</t>
  </si>
  <si>
    <t>emp_hire_1</t>
  </si>
  <si>
    <t>Where did you hire most of your employees from?</t>
  </si>
  <si>
    <t>Meni</t>
  </si>
  <si>
    <t>other_emp_hire</t>
  </si>
  <si>
    <t>মেনি</t>
  </si>
  <si>
    <t>Shapla/padda/rupsha fish</t>
  </si>
  <si>
    <t>গাপনা/রুপসা মাছ</t>
  </si>
  <si>
    <t>employee_count</t>
  </si>
  <si>
    <t>Bagda Chingree</t>
  </si>
  <si>
    <t>How many employees helped you on this pond in the last ${recall_length} days?</t>
  </si>
  <si>
    <t>Golda Chingree</t>
  </si>
  <si>
    <t>employee_hours</t>
  </si>
  <si>
    <t>Okay. Estimate the days your employee(s) worked on ${pond_name} in the last ${recall_length} days</t>
  </si>
  <si>
    <t>Tortoise meat</t>
  </si>
  <si>
    <t>কাছিম/কচ্ছপ</t>
  </si>
  <si>
    <t>employee_pay</t>
  </si>
  <si>
    <t>Poona fish</t>
  </si>
  <si>
    <t>How much did you pay the employee(s) in total per day? (Tk)</t>
  </si>
  <si>
    <t>পুনা মাছ</t>
  </si>
  <si>
    <t>Dried fish</t>
  </si>
  <si>
    <t>bear_loss</t>
  </si>
  <si>
    <t>Did you bear any loss of output in ${pond_name} over the last ${recall_length} days?</t>
  </si>
  <si>
    <t>শুটকি মাছ (বড় মাছ)</t>
  </si>
  <si>
    <t>loss</t>
  </si>
  <si>
    <t>Other big fish</t>
  </si>
  <si>
    <t>That's unfortunate. What was the quantity of loss in ${pond_name}? (Kg)</t>
  </si>
  <si>
    <t>select_one loss_reason</t>
  </si>
  <si>
    <t>Gura mach</t>
  </si>
  <si>
    <t>loss_reason_1</t>
  </si>
  <si>
    <t>What do you think was the reason for your loss?</t>
  </si>
  <si>
    <t>গুড়া মাছ</t>
  </si>
  <si>
    <t>Panch mishali</t>
  </si>
  <si>
    <t>other_reason</t>
  </si>
  <si>
    <t>পাচ মিশালি মাছ</t>
  </si>
  <si>
    <t>Puti</t>
  </si>
  <si>
    <t>পুটি</t>
  </si>
  <si>
    <t>Tengra</t>
  </si>
  <si>
    <t>Thanks for sharing! If you have another pond that you harvested in, kindly add another 'Pond' group.</t>
  </si>
  <si>
    <t>টেংরা/গুলশা</t>
  </si>
  <si>
    <t>Pabda</t>
  </si>
  <si>
    <t>পাবদা</t>
  </si>
  <si>
    <t>fish_river</t>
  </si>
  <si>
    <t>Moa/mola</t>
  </si>
  <si>
    <t>Other than ponds you own or share, did you harvest fish from a river, stream, or other area in the last ${recall_length} days?</t>
  </si>
  <si>
    <t>FishPondProduction_river_repeat</t>
  </si>
  <si>
    <t>মোয়া/মলা</t>
  </si>
  <si>
    <t>Dhela</t>
  </si>
  <si>
    <t>river_select</t>
  </si>
  <si>
    <t>ঢেলা</t>
  </si>
  <si>
    <t>Batashi</t>
  </si>
  <si>
    <t>বাতাসি</t>
  </si>
  <si>
    <t>Kachki</t>
  </si>
  <si>
    <t>river_note</t>
  </si>
  <si>
    <t>কাচকি</t>
  </si>
  <si>
    <t>Chanda</t>
  </si>
  <si>
    <t>চান্দা</t>
  </si>
  <si>
    <t>river_count</t>
  </si>
  <si>
    <t>Khalisa</t>
  </si>
  <si>
    <t>river_repeat</t>
  </si>
  <si>
    <t>river_fish_name</t>
  </si>
  <si>
    <t>খলিসা</t>
  </si>
  <si>
    <t>Chela</t>
  </si>
  <si>
    <t>চেলা</t>
  </si>
  <si>
    <t>river_fish_label</t>
  </si>
  <si>
    <t>river_total_prod</t>
  </si>
  <si>
    <t>Chapila</t>
  </si>
  <si>
    <t>চাপিলা</t>
  </si>
  <si>
    <t>What is the total harvest of ${river_fish_label} from rivers, streams, etc., in the last ${recall_length} days? (Kg)</t>
  </si>
  <si>
    <t>Kajari</t>
  </si>
  <si>
    <t>কাজরি</t>
  </si>
  <si>
    <t>river_did_you_consume</t>
  </si>
  <si>
    <t>Did you consume any of your ${river_fish_label} harvest?</t>
  </si>
  <si>
    <t>Tatkeni</t>
  </si>
  <si>
    <t>টাটকিনি</t>
  </si>
  <si>
    <t>river_quan_consumed</t>
  </si>
  <si>
    <t>Bata</t>
  </si>
  <si>
    <t>বাটা</t>
  </si>
  <si>
    <t>Ghutum</t>
  </si>
  <si>
    <t>river_pay_lab</t>
  </si>
  <si>
    <t>গুতুম</t>
  </si>
  <si>
    <t>Did you pay your laborers with any ${river_fish_label} from this harvest?</t>
  </si>
  <si>
    <t>Bele</t>
  </si>
  <si>
    <t>বেলে</t>
  </si>
  <si>
    <t>river_pay_lab_howmuch</t>
  </si>
  <si>
    <t>Chewa</t>
  </si>
  <si>
    <t>চেওয়া</t>
  </si>
  <si>
    <t>Poa</t>
  </si>
  <si>
    <t>river_quan_dry_fish</t>
  </si>
  <si>
    <t>পোয়া</t>
  </si>
  <si>
    <t>Foli</t>
  </si>
  <si>
    <t>river_quan_dry</t>
  </si>
  <si>
    <t>ফলি</t>
  </si>
  <si>
    <t>Bacha</t>
  </si>
  <si>
    <t>বাচা</t>
  </si>
  <si>
    <t>river_give_others</t>
  </si>
  <si>
    <t>Baicha</t>
  </si>
  <si>
    <t>বৈচা</t>
  </si>
  <si>
    <t>Other than your own consumption and paying laborers, did you give others any ${river_fish_label} from this harvest?</t>
  </si>
  <si>
    <t>Kaikla</t>
  </si>
  <si>
    <t>কাইক্‌লা</t>
  </si>
  <si>
    <t>river_give_others_quan</t>
  </si>
  <si>
    <t>Darkini</t>
  </si>
  <si>
    <t>দাড়কিনি</t>
  </si>
  <si>
    <t>Palshe</t>
  </si>
  <si>
    <t>river_sell</t>
  </si>
  <si>
    <t>পালসে/পার্সে মাছ</t>
  </si>
  <si>
    <t>Did you sell any of this ${river_fish_label}?</t>
  </si>
  <si>
    <t>Harkun</t>
  </si>
  <si>
    <t>হারকুন মাছ</t>
  </si>
  <si>
    <t>Karfu fish</t>
  </si>
  <si>
    <t>river_quan_sold</t>
  </si>
  <si>
    <t>কার্ফু মাছ</t>
  </si>
  <si>
    <t>Kakra</t>
  </si>
  <si>
    <t>কাকড়া</t>
  </si>
  <si>
    <t>river_where_sold_1</t>
  </si>
  <si>
    <t>Small prawn</t>
  </si>
  <si>
    <t>ইচা মাছ</t>
  </si>
  <si>
    <t>Dried small shrimp/prawn</t>
  </si>
  <si>
    <t>শুটকী (ইচা মাছ)</t>
  </si>
  <si>
    <t>river_other_where_sold</t>
  </si>
  <si>
    <t>Dried small fish</t>
  </si>
  <si>
    <t>শুটকী (ছোট মাছ)</t>
  </si>
  <si>
    <t>Fermented fish</t>
  </si>
  <si>
    <t>river_total_sell</t>
  </si>
  <si>
    <t>নোনা মাছ</t>
  </si>
  <si>
    <t>Estimate the total value of selling ${river_fish_label}. (Tk)</t>
  </si>
  <si>
    <t>Other small fish</t>
  </si>
  <si>
    <t>Dried chili</t>
  </si>
  <si>
    <t>শুকনো মরিচ</t>
  </si>
  <si>
    <t>Okay, now we have a few questions about spending and labor for all fish harvesting from the river or stream, just in the last ${recall_length} days</t>
  </si>
  <si>
    <t>Turmeric (not dried)</t>
  </si>
  <si>
    <t>কাচা হলুদ</t>
  </si>
  <si>
    <t>river_labor_fam</t>
  </si>
  <si>
    <t>Turmeric (dried)</t>
  </si>
  <si>
    <t>Did your family perform labor to harvest fish from the river or stream?</t>
  </si>
  <si>
    <t>শুকনো হলুদ</t>
  </si>
  <si>
    <t>Jira</t>
  </si>
  <si>
    <t>river_hours_fam_labor</t>
  </si>
  <si>
    <t>জিরা</t>
  </si>
  <si>
    <t>Okay. Estimate the hours your family worked in the last ${recall_length} days</t>
  </si>
  <si>
    <t>Elachi</t>
  </si>
  <si>
    <t>এলাচি</t>
  </si>
  <si>
    <t>river_outside_worker</t>
  </si>
  <si>
    <t>Cinnamon</t>
  </si>
  <si>
    <t>Did you hire any employees to help fish in the river or stream?</t>
  </si>
  <si>
    <t>দারচিনি</t>
  </si>
  <si>
    <t>Iodized salt</t>
  </si>
  <si>
    <t>river_emp_hire_1</t>
  </si>
  <si>
    <t>আয়োডিন যুক্ত লবন</t>
  </si>
  <si>
    <t>river_other_emp_hire</t>
  </si>
  <si>
    <t>Non-iodized salt</t>
  </si>
  <si>
    <t>আয়োডিন বিহীন লবন</t>
  </si>
  <si>
    <t>river_employee_count</t>
  </si>
  <si>
    <t>Panchforan</t>
  </si>
  <si>
    <t>How many employees helped you in the last ${recall_length} days?</t>
  </si>
  <si>
    <t>পাচফোড়ন</t>
  </si>
  <si>
    <t>river_employee_hours</t>
  </si>
  <si>
    <t>Coriander</t>
  </si>
  <si>
    <t>Okay. Estimate the days your employee(s) worked to help fish on the river or stream in the last ${recall_length} days</t>
  </si>
  <si>
    <t>Fresh Ginger</t>
  </si>
  <si>
    <t>তাজা আদা</t>
  </si>
  <si>
    <t>river_employee_pay</t>
  </si>
  <si>
    <t>Dried Ginger</t>
  </si>
  <si>
    <t>শুকনো আদা</t>
  </si>
  <si>
    <t>thanks2</t>
  </si>
  <si>
    <t>Garam Masala</t>
  </si>
  <si>
    <t>গরম মসল্লা</t>
  </si>
  <si>
    <t>Black cumin</t>
  </si>
  <si>
    <t>কালো জিরা</t>
  </si>
  <si>
    <t>Til (sesame)</t>
  </si>
  <si>
    <t>Mouri</t>
  </si>
  <si>
    <t>মৌরী</t>
  </si>
  <si>
    <t>Babuni/randhuni</t>
  </si>
  <si>
    <t>বাবুনি/রান্ধনি</t>
  </si>
  <si>
    <t>Tishi</t>
  </si>
  <si>
    <t>Tejpata</t>
  </si>
  <si>
    <t>তেজপাতা</t>
  </si>
  <si>
    <t>Baking powder</t>
  </si>
  <si>
    <t>খাওয়ার সোডা</t>
  </si>
  <si>
    <t>Sugar, including in Tea</t>
  </si>
  <si>
    <t>চিনি</t>
  </si>
  <si>
    <t>Gur</t>
  </si>
  <si>
    <t>গুড়</t>
  </si>
  <si>
    <t>Misri/tal mistri</t>
  </si>
  <si>
    <t>মিছরি/তাল মিছরি</t>
  </si>
  <si>
    <t>Tea leaves</t>
  </si>
  <si>
    <t>চা পাতা</t>
  </si>
  <si>
    <t>Badam (ground nut)</t>
  </si>
  <si>
    <t>বাদাম</t>
  </si>
  <si>
    <t>Honey</t>
  </si>
  <si>
    <t>মধু</t>
  </si>
  <si>
    <t>Chutney</t>
  </si>
  <si>
    <t>চাটনি</t>
  </si>
  <si>
    <t>Pickles</t>
  </si>
  <si>
    <t>আচার</t>
  </si>
  <si>
    <t>Sugarcane</t>
  </si>
  <si>
    <t>Jaggery -solid</t>
  </si>
  <si>
    <t>কঠিন গুড়</t>
  </si>
  <si>
    <t>Other spices or sweetener</t>
  </si>
  <si>
    <t>Tea –prepared</t>
  </si>
  <si>
    <t>Coke/ Seven-up etc/Pepci/RC/Urocola etc</t>
  </si>
  <si>
    <t>হালকা পানীয়: কোক/ফানটা/মিরিন্ডা ইত্যাদি</t>
  </si>
  <si>
    <t>Packaged Juice</t>
  </si>
  <si>
    <t>প্যাকেট জুস</t>
  </si>
  <si>
    <t>Horlicks/Bournvita/Tang</t>
  </si>
  <si>
    <t>হরলিকস্‌/বর্নভিটা/ট্যাং</t>
  </si>
  <si>
    <t>Sugarcane/palm/date juice</t>
  </si>
  <si>
    <t>আখ/তাল/খেজুরের রস</t>
  </si>
  <si>
    <t>Fresh 100% fruit juice</t>
  </si>
  <si>
    <t>ফলের রস</t>
  </si>
  <si>
    <t>Other drink</t>
  </si>
  <si>
    <t>অন্যান্য পানীয়</t>
  </si>
  <si>
    <t>Rice/Jao</t>
  </si>
  <si>
    <t>ভাত/ জাউ ভাত</t>
  </si>
  <si>
    <t>Panta Bhaat</t>
  </si>
  <si>
    <t>পানতা ভাত</t>
  </si>
  <si>
    <t>Khichuri</t>
  </si>
  <si>
    <t>খিচুড়ী/নরম খিচুড়ী</t>
  </si>
  <si>
    <t>Polao/Biryani/Tehari</t>
  </si>
  <si>
    <t>পোলাও/বিরিয়ানী/তেহারী</t>
  </si>
  <si>
    <t>Ruti/Parota</t>
  </si>
  <si>
    <t>রুটি/পরোটা</t>
  </si>
  <si>
    <t>Bonroti/paoroti</t>
  </si>
  <si>
    <t>বনরুটি/পাউরুটি/বাটার বন</t>
  </si>
  <si>
    <t>Burger</t>
  </si>
  <si>
    <t>বার্গার</t>
  </si>
  <si>
    <t>Paes/firni/cooked firni</t>
  </si>
  <si>
    <t>পায়েস/ফিরনী/রান্না সেমাই</t>
  </si>
  <si>
    <t>Pitha</t>
  </si>
  <si>
    <t>পিঠা</t>
  </si>
  <si>
    <t>Halua</t>
  </si>
  <si>
    <t>হালুয়া</t>
  </si>
  <si>
    <t>Bharta</t>
  </si>
  <si>
    <t>ভর্তা</t>
  </si>
  <si>
    <t>Bhaji</t>
  </si>
  <si>
    <t>ভাজি/ চচ্চরী</t>
  </si>
  <si>
    <t>Jhol curry</t>
  </si>
  <si>
    <t>ঝোল তরকারী</t>
  </si>
  <si>
    <t>Bhuna curry</t>
  </si>
  <si>
    <t>ভুনা তরকারী</t>
  </si>
  <si>
    <t>Daal</t>
  </si>
  <si>
    <t>Salad</t>
  </si>
  <si>
    <t>সালাদ</t>
  </si>
  <si>
    <t>Sweets</t>
  </si>
  <si>
    <t>মিষ্টি/ সন্দেশ</t>
  </si>
  <si>
    <t>Curd</t>
  </si>
  <si>
    <t>দই</t>
  </si>
  <si>
    <t>Alur chap</t>
  </si>
  <si>
    <t>আলুর চপ</t>
  </si>
  <si>
    <t>Singara</t>
  </si>
  <si>
    <t>সিঙ্গারা</t>
  </si>
  <si>
    <t>Puri</t>
  </si>
  <si>
    <t>পুরি</t>
  </si>
  <si>
    <t>Piaju</t>
  </si>
  <si>
    <t>পেয়াজু</t>
  </si>
  <si>
    <t>Chhola/ghugni/boot</t>
  </si>
  <si>
    <t>ছোলা/ঘুগুনী/বুট</t>
  </si>
  <si>
    <t>Achar/Chatni</t>
  </si>
  <si>
    <t>আচার/চাটনি</t>
  </si>
  <si>
    <t>Chotpoti</t>
  </si>
  <si>
    <t>চটপটি</t>
  </si>
  <si>
    <t>Chanachur</t>
  </si>
  <si>
    <t>চানাচুর</t>
  </si>
  <si>
    <t>Biscuit</t>
  </si>
  <si>
    <t>বিস্কুট</t>
  </si>
  <si>
    <t>Cake</t>
  </si>
  <si>
    <t>কেক</t>
  </si>
  <si>
    <t>Patties</t>
  </si>
  <si>
    <t>পেটিস</t>
  </si>
  <si>
    <t>Chips</t>
  </si>
  <si>
    <t>চিপস্‌</t>
  </si>
  <si>
    <t>Chocolate</t>
  </si>
  <si>
    <t>চকলেট</t>
  </si>
  <si>
    <t>Chewing gum</t>
  </si>
  <si>
    <t>চুইংগাম</t>
  </si>
  <si>
    <t>Gaja</t>
  </si>
  <si>
    <t>গজা</t>
  </si>
  <si>
    <t>Murali</t>
  </si>
  <si>
    <t>মুরালি</t>
  </si>
  <si>
    <t>Nimki</t>
  </si>
  <si>
    <t>নিমকি</t>
  </si>
  <si>
    <t>Any fried food</t>
  </si>
  <si>
    <t>যে কোন ভাজা</t>
  </si>
  <si>
    <t>Any boiled food</t>
  </si>
  <si>
    <t>যে কোন সিদ্ধ</t>
  </si>
  <si>
    <t>তামাক (নেশা জাতীয় দ্রব্য সহ)</t>
  </si>
  <si>
    <t>Ice cream</t>
  </si>
  <si>
    <t>Other food outside of home</t>
  </si>
  <si>
    <t>বাড়ির বাইরে তৈরি অন্যান্য খাদ্য</t>
  </si>
  <si>
    <t>Apple</t>
  </si>
  <si>
    <t>আপেল</t>
  </si>
  <si>
    <t>Coconut</t>
  </si>
  <si>
    <t>নারিকেল</t>
  </si>
  <si>
    <t>কাঠাল</t>
  </si>
  <si>
    <t>জাম</t>
  </si>
  <si>
    <t>Bel</t>
  </si>
  <si>
    <t>Pomelo</t>
  </si>
  <si>
    <t>বাতাবী লেবু</t>
  </si>
  <si>
    <t>Grapes</t>
  </si>
  <si>
    <t>আঙ্গুর</t>
  </si>
  <si>
    <t>Amra</t>
  </si>
  <si>
    <t>আমড়া</t>
  </si>
  <si>
    <t>Karambola</t>
  </si>
  <si>
    <t>কামরাঙ্গা</t>
  </si>
  <si>
    <t>Jujube/dried jujube</t>
  </si>
  <si>
    <t>বড়ই/শুকনা বড়ই</t>
  </si>
  <si>
    <t>Olive</t>
  </si>
  <si>
    <t>Tamarind</t>
  </si>
  <si>
    <t>তেতুল</t>
  </si>
  <si>
    <t>Dalim</t>
  </si>
  <si>
    <t>FertilizersAndPesticides</t>
  </si>
  <si>
    <t>Dates</t>
  </si>
  <si>
    <t>Green Coconut</t>
  </si>
  <si>
    <t>ডাব</t>
  </si>
  <si>
    <t>fert</t>
  </si>
  <si>
    <t>Ata (bullock's heart)</t>
  </si>
  <si>
    <t>Urea</t>
  </si>
  <si>
    <t>ইউরিয়া</t>
  </si>
  <si>
    <t>আতা</t>
  </si>
  <si>
    <t>TSP/SSP</t>
  </si>
  <si>
    <t>টি.এস.পি/এস.এস.পি</t>
  </si>
  <si>
    <t>Tarmuj (Water melon)</t>
  </si>
  <si>
    <t>Bangi (Musk melon)</t>
  </si>
  <si>
    <t>DAP/MAP</t>
  </si>
  <si>
    <t>ডি.এ.পি/এম.এ.পি</t>
  </si>
  <si>
    <t>MP</t>
  </si>
  <si>
    <t>এম.পি</t>
  </si>
  <si>
    <t>Zinc</t>
  </si>
  <si>
    <t>জিংক</t>
  </si>
  <si>
    <t>Ammonia</t>
  </si>
  <si>
    <t>এ্যামোনিয়া</t>
  </si>
  <si>
    <t>Gypsum</t>
  </si>
  <si>
    <t>জিপসাম</t>
  </si>
  <si>
    <t>Pine apple</t>
  </si>
  <si>
    <t>আনারস</t>
  </si>
  <si>
    <t>NPKS</t>
  </si>
  <si>
    <t>Sobeda</t>
  </si>
  <si>
    <t>এন.পি.কে.এস</t>
  </si>
  <si>
    <t>সফেদা</t>
  </si>
  <si>
    <t>Jaamrul</t>
  </si>
  <si>
    <t>জামরুল</t>
  </si>
  <si>
    <t>Calcium/Lime</t>
  </si>
  <si>
    <t>ক্যালসিয়াম/লাইম</t>
  </si>
  <si>
    <t>Other fruit</t>
  </si>
  <si>
    <t>Manure/Compost</t>
  </si>
  <si>
    <t>গোবর/কম্পেষ্ট সার/খৈল/ছাই ইত্যাদি</t>
  </si>
  <si>
    <t>Grams</t>
  </si>
  <si>
    <t>গ্রাম</t>
  </si>
  <si>
    <t>Pesticide/Insecticide/Herbicide</t>
  </si>
  <si>
    <t>Liter</t>
  </si>
  <si>
    <t>লিটার</t>
  </si>
  <si>
    <t>Milliliter</t>
  </si>
  <si>
    <t>মিলিলিটার</t>
  </si>
  <si>
    <t>Tablespoon</t>
  </si>
  <si>
    <t>কীটনাশক/বালাই নাশক/আগাছানাশক</t>
  </si>
  <si>
    <t>টেবিল চামচ</t>
  </si>
  <si>
    <t>Teaspoon</t>
  </si>
  <si>
    <t>units_cost</t>
  </si>
  <si>
    <t>চা চামচ</t>
  </si>
  <si>
    <t>Tk per kg</t>
  </si>
  <si>
    <t>টাকা প্রতি কেজি</t>
  </si>
  <si>
    <t>Drops</t>
  </si>
  <si>
    <t>ড্রপ</t>
  </si>
  <si>
    <t>Count</t>
  </si>
  <si>
    <t>Tk per liter</t>
  </si>
  <si>
    <t>সংখ্যা</t>
  </si>
  <si>
    <t>টাকা প্রতি লিটার</t>
  </si>
  <si>
    <t>Tk per 5kg bag</t>
  </si>
  <si>
    <t>টাকা প্রতি ৫ কেজি ব্যাগ</t>
  </si>
  <si>
    <t>Tk per 20kg bag</t>
  </si>
  <si>
    <t>টাকা প্রতি ২০ কেজি ব্যাগ</t>
  </si>
  <si>
    <t>Tk per bottle</t>
  </si>
  <si>
    <t>টাকা প্রতি বোতল</t>
  </si>
  <si>
    <t>units_amount</t>
  </si>
  <si>
    <t>In this task, we would like you to describe your use of chemicals, fertilizers, or pesticides over the past ${recall_length} days.</t>
  </si>
  <si>
    <t>5kg bag</t>
  </si>
  <si>
    <t>৫ কেজি ব্যাগ</t>
  </si>
  <si>
    <t>Did you do any chemical, fertilizer or pesticide application in the past ${recall_length} days?</t>
  </si>
  <si>
    <t>20kg bag</t>
  </si>
  <si>
    <t>২০ কেজি ব্যাগ</t>
  </si>
  <si>
    <t>Let’s talk about each of the plots that you applied chemicals, fertilizers, or pesticides to, one by one. For each plot, add a 'Plot' group, and we’ll ask some questions about how crops were treated. When you've answered questions for all of the plots that you treated, the task is done.</t>
  </si>
  <si>
    <t>Bottle</t>
  </si>
  <si>
    <t>বোতল</t>
  </si>
  <si>
    <t>What was the plot that you used chemicals, fertilizers or pesticides in?</t>
  </si>
  <si>
    <t>FertilizersAndPesticides_plot_repeat_begin</t>
  </si>
  <si>
    <t>crop_list</t>
  </si>
  <si>
    <t>Select crops that you used chemicals, fertilizers or pesticides for in plot ${plot_name}</t>
  </si>
  <si>
    <t>crop_counts</t>
  </si>
  <si>
    <t>FertilizersAndPesticides_crop</t>
  </si>
  <si>
    <t>What kinds of ${crop_label} did you use fertilizers or pesticides on in the previous ${recall_length} days in plot ${plot_name}? (Scroll carefully down the list and select all that apply)</t>
  </si>
  <si>
    <t>croptype</t>
  </si>
  <si>
    <t>${crop_label}</t>
  </si>
  <si>
    <t>crop_type_name</t>
  </si>
  <si>
    <t>FertilizersAndPesticides_group_crop_i_croptype</t>
  </si>
  <si>
    <t>crop_type_label</t>
  </si>
  <si>
    <t>select_multiple fert</t>
  </si>
  <si>
    <t>fertilizer</t>
  </si>
  <si>
    <t>Which of these did you use for ${crop_type_label}? (Scroll carefully down the list and select all that apply)</t>
  </si>
  <si>
    <t>fert_count</t>
  </si>
  <si>
    <t>fertnote</t>
  </si>
  <si>
    <t>Let's talk about these chemicals, fertilizers and pesticides one by one.</t>
  </si>
  <si>
    <t>rep_fert</t>
  </si>
  <si>
    <t>fert_name</t>
  </si>
  <si>
    <t>FertilizersAndPesticides_rep_fert</t>
  </si>
  <si>
    <t>fert_label</t>
  </si>
  <si>
    <t>amount_group_1</t>
  </si>
  <si>
    <t>amtkg</t>
  </si>
  <si>
    <t>What was the amount of ${fert_label} required for ${crop_type_label}?</t>
  </si>
  <si>
    <t>select_one units_amount</t>
  </si>
  <si>
    <t>units_amt</t>
  </si>
  <si>
    <t>amttk</t>
  </si>
  <si>
    <t>In total, how much do you estimate you spent on ${fert_label}, just for ${crop_type_label}? (Tk)</t>
  </si>
  <si>
    <t>amount_group_2</t>
  </si>
  <si>
    <t>Just to double-check, what price did you pay when you purchased the ${fert_label} you used for ${crop_type_label}?</t>
  </si>
  <si>
    <t>select_one units_cost</t>
  </si>
  <si>
    <t>units_amt_cost</t>
  </si>
  <si>
    <t>If you applied pesticides or fertilizers in any other plots during the last ${recall_length} days, please add another “Plot” group. Otherwise, if you’re finished describing all of your applications, the task is complete</t>
  </si>
  <si>
    <t>Facilities</t>
  </si>
  <si>
    <t>fasc</t>
  </si>
  <si>
    <t>Health center/hospital</t>
  </si>
  <si>
    <t>স্বাস্থ্য কেন্দ্র/হাসপাতাল</t>
  </si>
  <si>
    <t>Bus stop</t>
  </si>
  <si>
    <t>বাস স্টপ</t>
  </si>
  <si>
    <t>Main road</t>
  </si>
  <si>
    <t>বড় রাস্তা</t>
  </si>
  <si>
    <t>Railway station</t>
  </si>
  <si>
    <t>রেলওয়ে স্টেশন</t>
  </si>
  <si>
    <t>Local shop/shops</t>
  </si>
  <si>
    <t>স্থানীয় মুদি দোকান/মনোহরী দোকান</t>
  </si>
  <si>
    <t>Weekly/periodic bazaar</t>
  </si>
  <si>
    <t>হাট/বাজার</t>
  </si>
  <si>
    <t>Nearest town</t>
  </si>
  <si>
    <t>নিকটবর্তী শহর</t>
  </si>
  <si>
    <t>College</t>
  </si>
  <si>
    <t>Agricultural office</t>
  </si>
  <si>
    <t>কৃষি সম্প্রসারন অফিস</t>
  </si>
  <si>
    <t>Post office</t>
  </si>
  <si>
    <t>ডাকঘর</t>
  </si>
  <si>
    <t>ব্রাক(BRAC)</t>
  </si>
  <si>
    <t>Grameen Bank</t>
  </si>
  <si>
    <t>আশা (ASA)</t>
  </si>
  <si>
    <t>mode</t>
  </si>
  <si>
    <t>Foot</t>
  </si>
  <si>
    <t>পাঁয়ে হেটে</t>
  </si>
  <si>
    <t>Rickshaw/Van</t>
  </si>
  <si>
    <t>রিক্সা/ভ্যান</t>
  </si>
  <si>
    <t>We would like to know a little bit about the facilities that you access around your home.</t>
  </si>
  <si>
    <t>গরুর গাড়ী</t>
  </si>
  <si>
    <t>select_multiple fasc</t>
  </si>
  <si>
    <t>facilities_visit</t>
  </si>
  <si>
    <t>Please select the facilities that any household member visits regularly. (Select all that apply)</t>
  </si>
  <si>
    <t>Boat</t>
  </si>
  <si>
    <t>fac_count</t>
  </si>
  <si>
    <t>Engine Boat</t>
  </si>
  <si>
    <t>ইঞ্জিন চালিত নৌকা</t>
  </si>
  <si>
    <t>facility_repeat</t>
  </si>
  <si>
    <t>Facility</t>
  </si>
  <si>
    <t>Motorcycle</t>
  </si>
  <si>
    <t>fac_name</t>
  </si>
  <si>
    <t>Tempo/Baby Taxi/Nosimon</t>
  </si>
  <si>
    <t>টেম্পু/বেবিটেক্সি/নসিমন</t>
  </si>
  <si>
    <t>fac_label</t>
  </si>
  <si>
    <t>বাস</t>
  </si>
  <si>
    <t>fac_note</t>
  </si>
  <si>
    <t>Lets talk about ${fac_label}</t>
  </si>
  <si>
    <t>Train</t>
  </si>
  <si>
    <t>ট্রেন</t>
  </si>
  <si>
    <t>select_multiple mode</t>
  </si>
  <si>
    <t>fac_mode</t>
  </si>
  <si>
    <t>What mode of transportation do you normally use to get to the closest ${fac_label}? (Select all that apply)</t>
  </si>
  <si>
    <t>fac_dist</t>
  </si>
  <si>
    <t>What is the distance of the closest ${fac_label} from your home?</t>
  </si>
  <si>
    <t>minutes, on foot</t>
  </si>
  <si>
    <t>মিনিট, পাঁয়ে হেটে</t>
  </si>
  <si>
    <t>time</t>
  </si>
  <si>
    <t>minutes, by bicycle</t>
  </si>
  <si>
    <t>মিনিট, সাইকেল</t>
  </si>
  <si>
    <t>time_taken</t>
  </si>
  <si>
    <t>How long does it take to get from your house to the closest ${fac_label}?</t>
  </si>
  <si>
    <t>minutes, by motorcycle or van</t>
  </si>
  <si>
    <t>মিনিট, মোটর সাইকেল</t>
  </si>
  <si>
    <t>time_units</t>
  </si>
  <si>
    <t>minutes, by boat</t>
  </si>
  <si>
    <t>মিনিট, নৌকা</t>
  </si>
  <si>
    <t>hours, on foot</t>
  </si>
  <si>
    <t>ঘণ্টা, পাঁয়ে হেটে</t>
  </si>
  <si>
    <t>hours, by bicycle</t>
  </si>
  <si>
    <t>ঘণ্টা, সাইকেল</t>
  </si>
  <si>
    <t>hours, by motorcycle or van</t>
  </si>
  <si>
    <t>ঘণ্টা, মোটর সাইকেল</t>
  </si>
  <si>
    <t>hours, by boat</t>
  </si>
  <si>
    <t>ঘণ্টা, নৌকা</t>
  </si>
  <si>
    <t>employment</t>
  </si>
  <si>
    <t>economic_activity</t>
  </si>
  <si>
    <t>Salaried Worker</t>
  </si>
  <si>
    <t>Self Employment</t>
  </si>
  <si>
    <t>Livestock related work</t>
  </si>
  <si>
    <t>unemployment_reason</t>
  </si>
  <si>
    <t>Illness</t>
  </si>
  <si>
    <t>অসুস্থ ছিল</t>
  </si>
  <si>
    <t>Vacation</t>
  </si>
  <si>
    <t>ছুটিতে ছিল</t>
  </si>
  <si>
    <t>Strike</t>
  </si>
  <si>
    <t>হরতাল ছিল</t>
  </si>
  <si>
    <t>নগদ অর্থ</t>
  </si>
  <si>
    <t>In this task we would like you report about jobs done by members of the household of a friend, neighbor, or other person over the last ${recall_length} days.</t>
  </si>
  <si>
    <t>পণ্য/দ্রব্য</t>
  </si>
  <si>
    <t>In this task, we would like you to describe jobs done by members of the household over the last ${recall_length} days.</t>
  </si>
  <si>
    <t>***First, Does your respondent male or female?</t>
  </si>
  <si>
    <t>পুর্ব পরিচিত না</t>
  </si>
  <si>
    <t>Did anyone in the household work at jobs this ${recall_length} days?</t>
  </si>
  <si>
    <t>Ok. We’d like you to tell us about each job, one at a time. For each new job done by a different person, please add a new ‘Job’ group, and answer questions. When you’ve entered all jobs for this past ${recall_length} days, the task is complete</t>
  </si>
  <si>
    <t>select_one unemployment_reason</t>
  </si>
  <si>
    <t>Why wasn't anyone in the household working this ${recall_length} days?</t>
  </si>
  <si>
    <t>work_done</t>
  </si>
  <si>
    <t>Jobs</t>
  </si>
  <si>
    <t>select_one economic_activity</t>
  </si>
  <si>
    <t>Select the type of work that was done in the job.</t>
  </si>
  <si>
    <t>days_work</t>
  </si>
  <si>
    <t>On how many days in the last ${recall_length} days did he/she do this work?</t>
  </si>
  <si>
    <t>hours_work</t>
  </si>
  <si>
    <t>On average, on the days he/she did this job, how many hours per day did he/she work?</t>
  </si>
  <si>
    <t>How is the household member who did this work related to you?</t>
  </si>
  <si>
    <t>select_multiple salary</t>
  </si>
  <si>
    <t>wages</t>
  </si>
  <si>
    <t>How were you compensated for this work?</t>
  </si>
  <si>
    <t>wages_cash</t>
  </si>
  <si>
    <t>How much cash did he/she receive?</t>
  </si>
  <si>
    <t>wages_meal</t>
  </si>
  <si>
    <t>Was the meal sufficient?</t>
  </si>
  <si>
    <t>wages_kind</t>
  </si>
  <si>
    <t>Has he/she sold the items received in kind for any income?</t>
  </si>
  <si>
    <t>wages_kind_money</t>
  </si>
  <si>
    <t>How much money, on average, was obtained monthyly by selling the item?</t>
  </si>
  <si>
    <t>add_grp</t>
  </si>
  <si>
    <t>If you would like to give information about another family members employement, plase add another group.</t>
  </si>
  <si>
    <t>farmLabor</t>
  </si>
  <si>
    <t>activities</t>
  </si>
  <si>
    <t>জমি প্রস্তুত (লাঙ্গল দেয়া, মই দেয়া, ভূমি সমান করা ইত্যাদি)</t>
  </si>
  <si>
    <t>Planting/transplanting</t>
  </si>
  <si>
    <t>বীজ বপন/ রোপন</t>
  </si>
  <si>
    <t>Fertilizer application</t>
  </si>
  <si>
    <t>সারের প্রয়োগ</t>
  </si>
  <si>
    <t>Pesticide application</t>
  </si>
  <si>
    <t>কীটনাশক প্রয়োগ</t>
  </si>
  <si>
    <t>Weeding</t>
  </si>
  <si>
    <t>আগাছা পরিস্কার</t>
  </si>
  <si>
    <t>Irrigation</t>
  </si>
  <si>
    <t>সেচ (চ্যানেল বা নালা রক্ষানাবেক্ষণ ইত্যাদি)</t>
  </si>
  <si>
    <t>Harvesting</t>
  </si>
  <si>
    <t>শস্য কাটা/তোলা /সংগ্রহ</t>
  </si>
  <si>
    <t>labor_units</t>
  </si>
  <si>
    <t>person-days</t>
  </si>
  <si>
    <t>ব্যক্তি-দিন</t>
  </si>
  <si>
    <t>person-hours</t>
  </si>
  <si>
    <t>ব্যক্তি- ঘণ্টা</t>
  </si>
  <si>
    <t>labor_cost_units</t>
  </si>
  <si>
    <t>Total</t>
  </si>
  <si>
    <t>সর্বমোট টাকা</t>
  </si>
  <si>
    <t>per person, per hour</t>
  </si>
  <si>
    <t>টাকা প্রতি ব্যক্তি, প্রতি ঘণ্টায়</t>
  </si>
  <si>
    <t>per person, per day</t>
  </si>
  <si>
    <t>টাকা প্রতি ব্যক্তি, প্রতি দিনে</t>
  </si>
  <si>
    <t>did_labor</t>
  </si>
  <si>
    <t>Did you or any member of your household do any work, or pay anyone to do any work on your farm plots during the last ${recall_length} days?</t>
  </si>
  <si>
    <t>We'd like to know a bit about the work that was done.</t>
  </si>
  <si>
    <t>We'd like to talk about the work one plot at a time. Add a 'Plot' group for each plot in which work was done, and answer the questions about the different activities that took place. Add additional plots for each plot that was worked on (by you or anyone else); when you've answered questions for the last plot, the task is finished.</t>
  </si>
  <si>
    <t>begin_repeat_plot</t>
  </si>
  <si>
    <t>What is the name of this plot?</t>
  </si>
  <si>
    <t>farmLabor_begin_repeat_plot</t>
  </si>
  <si>
    <t>select_multiple activities</t>
  </si>
  <si>
    <t>labor_select</t>
  </si>
  <si>
    <t>What farm activities were undertaken in the last ${recall_length} days on ${plot_name}? (Select all that apply).</t>
  </si>
  <si>
    <t>labor_count</t>
  </si>
  <si>
    <t>labor_repeat</t>
  </si>
  <si>
    <t>labor_name</t>
  </si>
  <si>
    <t>farmLabor_labor_repeat</t>
  </si>
  <si>
    <t>labor_label</t>
  </si>
  <si>
    <t>labor_note</t>
  </si>
  <si>
    <t>Lets talk about ${labor_label}.</t>
  </si>
  <si>
    <t>note_labor</t>
  </si>
  <si>
    <t>The following questions ask about total labor time, either in 'person-days' or 'person-hours'. If three people work for one day, that's three person-days. If two people work for three hours together, that's six person-hours. Take care to estimate the total number of person-hours or person-days worked.</t>
  </si>
  <si>
    <t>male_family_labor_group</t>
  </si>
  <si>
    <t>hrs_male_family</t>
  </si>
  <si>
    <t>How much time total (in person-hours or person-days) did MALES IN YOUR FAMILY work on ${labor_label} in ${plot_name} over the last ${recall_length} days?</t>
  </si>
  <si>
    <t>select_one labor_units</t>
  </si>
  <si>
    <t>units_male_family</t>
  </si>
  <si>
    <t>female_family_labor_group</t>
  </si>
  <si>
    <t>hrs_female_family</t>
  </si>
  <si>
    <t>How much time total (in person-hours or person-days) did FEMALES IN YOUR FAMILY work on ${labor_label} in ${plot_name} over the last ${recall_length} days?</t>
  </si>
  <si>
    <t>units_female_family</t>
  </si>
  <si>
    <t>male_hired_labor_group</t>
  </si>
  <si>
    <t>hrs_male_hired</t>
  </si>
  <si>
    <t>How much time total (in person-hours or person-days) did you HIRE MALE labor to work on ${labor_label} in ${plot_name} over the last ${recall_length} days?</t>
  </si>
  <si>
    <t>units_male_hired</t>
  </si>
  <si>
    <t>male_hired_cost_group</t>
  </si>
  <si>
    <t>cost_male_hired</t>
  </si>
  <si>
    <t>How much did you pay for this labor by MALES? (Taka)</t>
  </si>
  <si>
    <t>select_one labor_cost_units</t>
  </si>
  <si>
    <t>units_male_hired_cost</t>
  </si>
  <si>
    <t>female_hired_labor_group</t>
  </si>
  <si>
    <t>hrs_female_hired</t>
  </si>
  <si>
    <t>How much time total (in person-hours or person-days) did you HIRE FEMALE labor to work on ${labor_label} in ${plot_name} over the last ${recall_length} days?</t>
  </si>
  <si>
    <t>units_female_hired</t>
  </si>
  <si>
    <t>female_hired_cost_group</t>
  </si>
  <si>
    <t>cost_female_hired</t>
  </si>
  <si>
    <t>How much did you pay for this labor by FEMALES? (Taka)</t>
  </si>
  <si>
    <t>units_female_hired_costs</t>
  </si>
  <si>
    <t>If work was done in any other plots during the last ${recall_length} days, please add another “Plot” group. Otherwise, if you’re finished describing all of your labor activities, the task is complete</t>
  </si>
  <si>
    <t>DrinkingWater</t>
  </si>
  <si>
    <t>water_source</t>
  </si>
  <si>
    <t>Piped water into dwelling</t>
  </si>
  <si>
    <t>বাসার ভেতরের সাপ্লাইয়ের কল</t>
  </si>
  <si>
    <t>Piped water to yard or plot</t>
  </si>
  <si>
    <t>বাসার বাইরে (উঠান সংলগ্ন) সাপ্লাইয়ের কল</t>
  </si>
  <si>
    <t>Public tap or standpipe</t>
  </si>
  <si>
    <t>পাবলিক ট্যাপ</t>
  </si>
  <si>
    <t>Tubewell or borehole</t>
  </si>
  <si>
    <t>টিউবওয়েল</t>
  </si>
  <si>
    <t>Protected dug well</t>
  </si>
  <si>
    <t>সুরক্ষিত কূপ/কুয়া/ইদারা</t>
  </si>
  <si>
    <t>Unprotected dug well</t>
  </si>
  <si>
    <t>অসুরক্ষিত কূপ/কুয়া/ইদারা</t>
  </si>
  <si>
    <t>Protected spring</t>
  </si>
  <si>
    <t>সুরক্ষিত ঝর্না</t>
  </si>
  <si>
    <t>Unprotected spring</t>
  </si>
  <si>
    <t>অসুরক্ষিত ঝর্না</t>
  </si>
  <si>
    <t>Rainwater collection</t>
  </si>
  <si>
    <t>In this task we would like you report about the use of drinking water by a friend, neighbor, or other person, over the last week (7 days)</t>
  </si>
  <si>
    <t>বোতলজাত</t>
  </si>
  <si>
    <t>Cart with small tank or drum</t>
  </si>
  <si>
    <t>ছোট ট্যাংক বা ড্রামওয়ালা গাড়ি</t>
  </si>
  <si>
    <t>Tanker truck</t>
  </si>
  <si>
    <t>বড় ট্যাংক বা ড্রামওয়ালা গাড়ি</t>
  </si>
  <si>
    <t>Surface water (river, dam, lake, pond, stream, canal, irrigation channel)</t>
  </si>
  <si>
    <t>নদী/পুকুর/নালা ইত্যাদি</t>
  </si>
  <si>
    <t>পায়ে হেঁটে গেলে</t>
  </si>
  <si>
    <t>বাইসাইকেলে গেলে</t>
  </si>
  <si>
    <t>minutes, by motorcycle</t>
  </si>
  <si>
    <t>মোটর সাইকেলে গেলে</t>
  </si>
  <si>
    <t>purify_list</t>
  </si>
  <si>
    <t>Boil</t>
  </si>
  <si>
    <t>ফুটিয়ে</t>
  </si>
  <si>
    <t>Add bleach, chlorine, or iodine</t>
  </si>
  <si>
    <t>ক্লোরিন, আয়োডিন বা ব্লিচিং পাউডার দিয়ে</t>
  </si>
  <si>
    <t>In this task we would like to learn about your drinking water over the last week (7 days)</t>
  </si>
  <si>
    <t>Strain through a cloth</t>
  </si>
  <si>
    <t>কাপড় দিয়ে ছেঁকে</t>
  </si>
  <si>
    <t>Use a water filter (ceramic, sand, composite, etc.)</t>
  </si>
  <si>
    <t>ফিল্টার ব্যবহার করে</t>
  </si>
  <si>
    <t>Let sit in sun</t>
  </si>
  <si>
    <t>সূর্যের তাপের সাহায্যে</t>
  </si>
  <si>
    <t>***Does your respondent a male or female?</t>
  </si>
  <si>
    <t>Let it stand and settle</t>
  </si>
  <si>
    <t>থিতানোর মাধ্যমে</t>
  </si>
  <si>
    <t>quality</t>
  </si>
  <si>
    <t>1 (Lowest quality)</t>
  </si>
  <si>
    <t>১ (মান খুবই খারাপ)</t>
  </si>
  <si>
    <t>select_multiple water_source</t>
  </si>
  <si>
    <t>source_list</t>
  </si>
  <si>
    <t>During the last 7 days, from which of the following did you obtain drinking water? Scroll carefully down the list and select all that sourcely.</t>
  </si>
  <si>
    <t>source_counts</t>
  </si>
  <si>
    <t>Could you specify the other source of drinking water?</t>
  </si>
  <si>
    <t>5 (Highest quality)</t>
  </si>
  <si>
    <t>৫ (মান সবচেয়ে ভাল)</t>
  </si>
  <si>
    <t>source</t>
  </si>
  <si>
    <t>Drinking water sources</t>
  </si>
  <si>
    <t>times</t>
  </si>
  <si>
    <t>1-5 times</t>
  </si>
  <si>
    <t>১-৫ বার</t>
  </si>
  <si>
    <t>source_name</t>
  </si>
  <si>
    <t>6-10 times</t>
  </si>
  <si>
    <t>৬-১০ বার</t>
  </si>
  <si>
    <t>source_label</t>
  </si>
  <si>
    <t>11-20 times</t>
  </si>
  <si>
    <t>১১-২০ বার</t>
  </si>
  <si>
    <t>source_note</t>
  </si>
  <si>
    <t>Lets talk about when you used ${source_label}</t>
  </si>
  <si>
    <t>More than 20 times</t>
  </si>
  <si>
    <t>২০ বারের বেশি</t>
  </si>
  <si>
    <t>select_one times</t>
  </si>
  <si>
    <t>source_times</t>
  </si>
  <si>
    <t>How many times did you drink water from ${source_label} in the last 7 days? (a rough guess is ok)</t>
  </si>
  <si>
    <t>source_distance_group</t>
  </si>
  <si>
    <t>source_time</t>
  </si>
  <si>
    <t>Generally, how long does it take to go to the source for ${source_label}, collect water, and return back?</t>
  </si>
  <si>
    <t>source_units</t>
  </si>
  <si>
    <t>select_one quality</t>
  </si>
  <si>
    <t>how_quality</t>
  </si>
  <si>
    <t>Overall, on a scale of 1 to 5, where 1 is the lowest quality and 5 is the highest quality, how do you feel the quality of drinking water from ${source_label} was during the last 7 days, before any kind of treatment?</t>
  </si>
  <si>
    <t>yn_purify</t>
  </si>
  <si>
    <t>Do you treat your water in any way to make it safer to drink?</t>
  </si>
  <si>
    <t>select_multiple purify_list</t>
  </si>
  <si>
    <t>how_purify</t>
  </si>
  <si>
    <t>What did you do to water from this source to make it safer to drink?</t>
  </si>
  <si>
    <t>On a scale of 1 to 5, where 1 is least important and 5 is most important, how important was ${source_label} to you over the last 7 days for drinking water?</t>
  </si>
  <si>
    <t>দিন মজুরী</t>
  </si>
  <si>
    <t>বৈতনিক কর্মী</t>
  </si>
  <si>
    <t>We would like to know a little bit about migration in your household.</t>
  </si>
  <si>
    <t>স্বনির্ভর</t>
  </si>
  <si>
    <t>migrated</t>
  </si>
  <si>
    <t>Has anyone in your household migrated (living away for 6 months or more) within the country (but not in same upazilla) or abroad?</t>
  </si>
  <si>
    <t>ব্যবসায়ী</t>
  </si>
  <si>
    <t>We’d like to ask some questions about each member of your household that has migrated, one at a time. For each household member, add a “Migrant” group when prompted, and respond to the questions. When you have responded for all migrants in the household, the task is complete</t>
  </si>
  <si>
    <t>উৎপাদনের কাজ</t>
  </si>
  <si>
    <t>Migrant</t>
  </si>
  <si>
    <t>পশুসম্পদ সম্পর্কিত কাজ</t>
  </si>
  <si>
    <t>What is the relationship of this person to the head of household?</t>
  </si>
  <si>
    <t>কৃষি কাজ</t>
  </si>
  <si>
    <t>How old is this person? (years)</t>
  </si>
  <si>
    <t>Seeking employment</t>
  </si>
  <si>
    <t>চাকরী খোঁজা</t>
  </si>
  <si>
    <t>male_female</t>
  </si>
  <si>
    <t>Is this person a male or a female?</t>
  </si>
  <si>
    <t>when_mig</t>
  </si>
  <si>
    <t>When did this person last leave home?</t>
  </si>
  <si>
    <t>What line of occupation is this person involved in?</t>
  </si>
  <si>
    <t>occ_other</t>
  </si>
  <si>
    <t>Okay. What is the Zila that this person is in now?</t>
  </si>
  <si>
    <t>source_seed</t>
  </si>
  <si>
    <t>Own</t>
  </si>
  <si>
    <t>নিজের বীজ</t>
  </si>
  <si>
    <t>Gift (from neighbor/relative etc)</t>
  </si>
  <si>
    <t>উপহারপ্রাপ্ত (প্রতিবেশী/আত্ত্বীয়)</t>
  </si>
  <si>
    <t>BADC (Govt)</t>
  </si>
  <si>
    <t>বি.এ.ডি.সি. (সরকারী)</t>
  </si>
  <si>
    <t>GETCO</t>
  </si>
  <si>
    <t>গেটকো</t>
  </si>
  <si>
    <t>NICOL</t>
  </si>
  <si>
    <t>নিকল</t>
  </si>
  <si>
    <t>Mollika Seed Co</t>
  </si>
  <si>
    <t>মল্লিকা সিড কোঃ</t>
  </si>
  <si>
    <t>Ispahani</t>
  </si>
  <si>
    <t>ইস্পাহানী</t>
  </si>
  <si>
    <t>select_one reason_mig</t>
  </si>
  <si>
    <t>reason_for_mig</t>
  </si>
  <si>
    <t>For what reason did this person initially migrate?</t>
  </si>
  <si>
    <t>Aftab</t>
  </si>
  <si>
    <t>আফতাব</t>
  </si>
  <si>
    <t>reason_other</t>
  </si>
  <si>
    <t>Could you specify the other reason?</t>
  </si>
  <si>
    <t>Supreme</t>
  </si>
  <si>
    <t>select_multiple mig_exp</t>
  </si>
  <si>
    <t>expenses</t>
  </si>
  <si>
    <t>সুপ্রিম</t>
  </si>
  <si>
    <t>How were the migration expenses paid for this person? Select all that apply.</t>
  </si>
  <si>
    <t>ACI</t>
  </si>
  <si>
    <t>এসিআই</t>
  </si>
  <si>
    <t>other_exp</t>
  </si>
  <si>
    <t>Could you specify the other source for expenses?</t>
  </si>
  <si>
    <t>EAL</t>
  </si>
  <si>
    <t>select_one rem_home</t>
  </si>
  <si>
    <t>rem</t>
  </si>
  <si>
    <t>ইএএল</t>
  </si>
  <si>
    <t>How often does this person send remittance home?</t>
  </si>
  <si>
    <t>Lal teer</t>
  </si>
  <si>
    <t>লাল তীর</t>
  </si>
  <si>
    <t>If you have another migrant in your household, kindly add another 'Migrant' group. Otherwise, the task is complete.</t>
  </si>
  <si>
    <t>Metali</t>
  </si>
  <si>
    <t>মিতালি</t>
  </si>
  <si>
    <t>Bayer</t>
  </si>
  <si>
    <t>বেয়ার</t>
  </si>
  <si>
    <t>ব্রাক</t>
  </si>
  <si>
    <t>Private shop (do not know seed brand)</t>
  </si>
  <si>
    <t>দোকান থেকে কেনা (বীজের ব্রান্ড জানা নেই)</t>
  </si>
  <si>
    <t>Local Variety</t>
  </si>
  <si>
    <t>দেশী জাত</t>
  </si>
  <si>
    <t>In this task we would like to learn about your current crops</t>
  </si>
  <si>
    <t>HYV</t>
  </si>
  <si>
    <t>উচ্চ ফলনশীল</t>
  </si>
  <si>
    <t>Hybrid</t>
  </si>
  <si>
    <t>হাইব্রিড</t>
  </si>
  <si>
    <t>hasCrops</t>
  </si>
  <si>
    <t>Do you currently have crops?</t>
  </si>
  <si>
    <t>cropLabel</t>
  </si>
  <si>
    <t>We'd like to learn about your current crops. Let's talk about the crops you have planted on each plot, going through each plot one at a time</t>
  </si>
  <si>
    <t>One of the optional tasks for this form is to record the location of the plots where your crops are grown - if you can, please fill it out while you're at the plot.</t>
  </si>
  <si>
    <t>goByPlot</t>
  </si>
  <si>
    <t>Let's start with the first plot that you have crops planted in. Add a new 'Plot' group for each plot that you currently have crops in, one at a time.</t>
  </si>
  <si>
    <t>Crops_plot_repeat_begin</t>
  </si>
  <si>
    <t>Please select the groups of crops that you harvested in the last ${recall_length} days in plot ${plot_name} (Select all that apply)</t>
  </si>
  <si>
    <t>Crop</t>
  </si>
  <si>
    <t>Crops_crop</t>
  </si>
  <si>
    <t>Crops_group_crop_i_croptype</t>
  </si>
  <si>
    <t>What kinds of ${crop_label} were produced in the previous ${recall_length} days in plot ${plot_name}?</t>
  </si>
  <si>
    <t>শতক</t>
  </si>
  <si>
    <t>acre</t>
  </si>
  <si>
    <t>একর</t>
  </si>
  <si>
    <t>hectare</t>
  </si>
  <si>
    <t>হেক্টর</t>
  </si>
  <si>
    <t>meters squared</t>
  </si>
  <si>
    <t>বর্গ মিটার</t>
  </si>
  <si>
    <t>feet squared</t>
  </si>
  <si>
    <t>বর্গ ফুট</t>
  </si>
  <si>
    <t>ff_type</t>
  </si>
  <si>
    <t>প্রধান খাদ্য শস্য</t>
  </si>
  <si>
    <t>crop_area_planted</t>
  </si>
  <si>
    <t>Okay. Estimate the total ${crop_type_label} area planted.</t>
  </si>
  <si>
    <t>আশ জাতীয় শস্য</t>
  </si>
  <si>
    <t>crop_area_unit</t>
  </si>
  <si>
    <t>তৈল জাতীয় শস্য</t>
  </si>
  <si>
    <t>time_crop</t>
  </si>
  <si>
    <t>In what month did you plant ${crop_type_label}.</t>
  </si>
  <si>
    <t>select_one source_seed</t>
  </si>
  <si>
    <t>sourceseed</t>
  </si>
  <si>
    <t>What is your source of seed for ${crop_type_label}?</t>
  </si>
  <si>
    <t>সবুজ শাকসব্জি</t>
  </si>
  <si>
    <t>cost_seed</t>
  </si>
  <si>
    <t>What is your cost of seed for ${crop_type_label}? (Tk)</t>
  </si>
  <si>
    <t>সবুজ পাতা জাতীয় শাঁক</t>
  </si>
  <si>
    <t>অন্যান্য ফসল/শস্য</t>
  </si>
  <si>
    <t>Thank you for sharing this information! If you have any other plots to report on, please add another 'Plot' group</t>
  </si>
  <si>
    <t>reason_mig</t>
  </si>
  <si>
    <t>Employment</t>
  </si>
  <si>
    <t>চাকুরী</t>
  </si>
  <si>
    <t>পড়াশোনা</t>
  </si>
  <si>
    <t>Marriage</t>
  </si>
  <si>
    <t>বিয়ে</t>
  </si>
  <si>
    <t>Health Care</t>
  </si>
  <si>
    <t>স্বাস্থ্য সেবা</t>
  </si>
  <si>
    <t>Medical Treatment</t>
  </si>
  <si>
    <t>চিকিৎসা</t>
  </si>
  <si>
    <t>Escape war/violence</t>
  </si>
  <si>
    <t>যুদ্ধ/সহিংসতা এড়াতে</t>
  </si>
  <si>
    <t>mig_exp</t>
  </si>
  <si>
    <t>Migrating member paid all expenses</t>
  </si>
  <si>
    <t>অভিবাসি সদস্য নিজেই অভিবাসনের সব টাকা যোগাড় করেন</t>
  </si>
  <si>
    <t>All expenses were paid from common household resources</t>
  </si>
  <si>
    <t>বাড়ির সাধারণ সম্পদ ব্যবহার করে সকল খরচ যোগানো হয়</t>
  </si>
  <si>
    <t>Received money from friends/relatives</t>
  </si>
  <si>
    <t>বন্ধু/আত্মীয় আর্থিক সহায়তা দিয়েছে</t>
  </si>
  <si>
    <t>Borrowed money from friends/relatives</t>
  </si>
  <si>
    <t>বন্ধু/আত্মীয়ের কাছ থেকে টাকা ধার করে খরচ মেটানো হয়েছে</t>
  </si>
  <si>
    <t>Borrowed money from commercial lender</t>
  </si>
  <si>
    <t>মহাজন/ঋণদাতার কাছ থেকে ঋণ নেয়া হয়েছে</t>
  </si>
  <si>
    <t>Made arrangement with employment angency/foreign employer</t>
  </si>
  <si>
    <t>কর্মদাতা সংস্থা/বিদেশি সংস্থার সাথে বোঝাপড়ার মাধ্যমে</t>
  </si>
  <si>
    <t>Mortgaged land</t>
  </si>
  <si>
    <t>জমি বন্ধক দিয়ে</t>
  </si>
  <si>
    <t>Sold own land or other assets</t>
  </si>
  <si>
    <t>নিজস্ব জমি কিংবা অন্য সম্পত্তি বিক্রি করে</t>
  </si>
  <si>
    <t>I do not know</t>
  </si>
  <si>
    <t>rem_home</t>
  </si>
  <si>
    <t>Every few months</t>
  </si>
  <si>
    <t>কয়েক মাস পর</t>
  </si>
  <si>
    <t>At least once a year</t>
  </si>
  <si>
    <t>বছরে একবার</t>
  </si>
  <si>
    <t>Less than once a year</t>
  </si>
  <si>
    <t>বছরে একবারেরও কম</t>
  </si>
  <si>
    <t>Kali motor)</t>
  </si>
  <si>
    <t>likelihood</t>
  </si>
  <si>
    <t>Highly unlikely (near 0% chance)</t>
  </si>
  <si>
    <t>কোন সম্ভাবনা নাই (০% সম্ভাবনা)</t>
  </si>
  <si>
    <t>Somewhat unlikely (around 25% chance)</t>
  </si>
  <si>
    <t>কিছুটা সম্ভাবনা (২৫% সম্ভাবনা)</t>
  </si>
  <si>
    <t>Possible (50% chance)</t>
  </si>
  <si>
    <t>মাঝারি সম্ভাবনা (৫০% সম্ভাবনা)</t>
  </si>
  <si>
    <t>Somewhat likely (around 75% chance)</t>
  </si>
  <si>
    <t>অনেক সম্ভাবনা (৭৫% সম্ভাবনা)</t>
  </si>
  <si>
    <t>Highly likely (near 100% chance)</t>
  </si>
  <si>
    <t>অনেক বেশি সম্ভাবনা (১০০% সম্ভাবনা)</t>
  </si>
  <si>
    <t>severity</t>
  </si>
  <si>
    <t>Almost no impact</t>
  </si>
  <si>
    <t>প্রায় কোন প্রভাব নাই</t>
  </si>
  <si>
    <t>Minor impact</t>
  </si>
  <si>
    <t>ছোটখাট প্রভাব</t>
  </si>
  <si>
    <t>মাঝারি ধরনের প্রভাব</t>
  </si>
  <si>
    <t>Strong impact</t>
  </si>
  <si>
    <t>শক্তিশালী প্রভাব</t>
  </si>
  <si>
    <t>Severe impact</t>
  </si>
  <si>
    <t>খুবই শক্তিশালী প্রভাব</t>
  </si>
  <si>
    <t>বন্যা</t>
  </si>
  <si>
    <t>Drought</t>
  </si>
  <si>
    <t>খরা</t>
  </si>
  <si>
    <t>Cyclone</t>
  </si>
  <si>
    <t>ঘূর্ণিঝড়</t>
  </si>
  <si>
    <t>In this task, we would like you to think about the possibility and consequences of climate and weather events</t>
  </si>
  <si>
    <t>select_one likelihood</t>
  </si>
  <si>
    <t>flooding_risk</t>
  </si>
  <si>
    <t>First, think about floods. On a scale of 1 to 5, where 1 is highly unlikely and 5 is highly likely, how likely do you think it is that you will experience flooding in the next ${recall_length} days?</t>
  </si>
  <si>
    <t>select_one severity</t>
  </si>
  <si>
    <t>flooding_severity</t>
  </si>
  <si>
    <t>Now, imagine that the flood you thought about in the last question happens. On a scale of 1 to 5, where 1 is very low impact and 5 is severe impact, how severely do you think you would be impacted by the flood you thought about in the last question?</t>
  </si>
  <si>
    <t>drought_risk</t>
  </si>
  <si>
    <t>Next, think about droughts On a scale of 1 to 5, where 1 is highly unlikely and 5 is highly likely, how likely do you think it is that you will experience drought in the next ${recall_length} days?</t>
  </si>
  <si>
    <t>drought_severity</t>
  </si>
  <si>
    <t>Now, imagine that the drought you thought about in the last question happens. On a scale of 1 to 5, where 1 is very low impact and 5 is severe impact, how severely do you think you would be impacted by the drought you thought about in the last question?</t>
  </si>
  <si>
    <t>cyclone_risk</t>
  </si>
  <si>
    <t>Next, think about cyclones. On a scale of 1 to 5, where 1 is highly unlikely and 5 is highly likely, how likely do you think it is that you will experience a cyclone in the next ${recall_length} days?</t>
  </si>
  <si>
    <t>cyclone_severity</t>
  </si>
  <si>
    <t>Now, imagine that the cyclone you thought about in the last question happens. On a scale of 1 to 5, where 1 is very low impact and 5 is severe impact, how severely do you think you would be impacted by the cyclone you thought about in the last question?</t>
  </si>
  <si>
    <t>experience_events</t>
  </si>
  <si>
    <t>Thank you for thinking these through. As a last question, could you indicate which of the events we talked about you have actually experienced over the previous ${recall_length}?</t>
  </si>
  <si>
    <t>অন্যান্য সবুজ পাতা</t>
  </si>
  <si>
    <t>label</t>
  </si>
  <si>
    <t>BadShocks</t>
  </si>
  <si>
    <t>Death of main earner</t>
  </si>
  <si>
    <t>প্রধান উপার্জনকারী সদস্যর মৃত্যু</t>
  </si>
  <si>
    <t>Death of another member</t>
  </si>
  <si>
    <t>প্রধান উপার্জনকারী ব্যতীত অন্য কোন উপার্জনকারী সদস্যর মৃত্যু</t>
  </si>
  <si>
    <t>Loss of income due to illness</t>
  </si>
  <si>
    <t>কোন সদস্যর অসুস্থতার জন্য আয় কমে যাওয়া</t>
  </si>
  <si>
    <t>Loss of a regular job</t>
  </si>
  <si>
    <t>কোন সদস্যর নিয়মিত চাকুরী হারিয়েছেন</t>
  </si>
  <si>
    <t>Lost home due to river erosion</t>
  </si>
  <si>
    <t>নদী ভাঙ্গার কারনে বাড়ি হারানো</t>
  </si>
  <si>
    <t>Eviction from home</t>
  </si>
  <si>
    <t>অন্যান্য কারনে বাসস্থান থেকে উচ্ছেদ হওয়া</t>
  </si>
  <si>
    <t>Divorce or abandonment</t>
  </si>
  <si>
    <t>তালাক বা স্বামী/স্ত্রী কতৃক পরিত্যাক্ত হওয়া</t>
  </si>
  <si>
    <t>Major crop loss in flood</t>
  </si>
  <si>
    <t>বন্যার কারনে ফসলের বড় ধরণের ক্ষয়-ক্ষতি</t>
  </si>
  <si>
    <t>Major crop loss for other reasons</t>
  </si>
  <si>
    <t>অন্যান্য কারনে ফসলের বড় ধরণের ক্ষয়-ক্ষতি (যেমনঃ খরা, শিলা বৃষ্টি, পোকা মাকড়ের আক্রমণ, রোগ-বালাই ইত্যাদি)</t>
  </si>
  <si>
    <t>Loss of livestock</t>
  </si>
  <si>
    <t>গবাদি পশুর ক্ষয়-ক্ষতি বা মৃত্যু</t>
  </si>
  <si>
    <t>Loss of assets in flood</t>
  </si>
  <si>
    <t>বন্যার কারনে সম্পদের ক্ষয়-ক্ষতি</t>
  </si>
  <si>
    <t>Loss of assets for other reasons</t>
  </si>
  <si>
    <t>অন্যান্য কারনে সম্পদের ক্ষয়-ক্ষতি (যেমনঃ চুরি, আগুন, নদী ভাঙ্গন, সাইক্লোন ইত্যাদি কারনে)</t>
  </si>
  <si>
    <t>Dowry payment</t>
  </si>
  <si>
    <t>যৌতুক প্রদান</t>
  </si>
  <si>
    <t>Other wedding payment</t>
  </si>
  <si>
    <t>বিবাহের জন্য অন্নান্য খরচ</t>
  </si>
  <si>
    <t>Division of father's property</t>
  </si>
  <si>
    <t>বাবার সম্পত্তি ভাগ হয়ে যাওয়া</t>
  </si>
  <si>
    <t>Business failure</t>
  </si>
  <si>
    <t>ব্যবসায় অসফল/ দেউলিয়া হয়ে যাওয়া</t>
  </si>
  <si>
    <t>Extortion by mastans</t>
  </si>
  <si>
    <t>মাস্তানদের চাঁদাবাজির শিকার</t>
  </si>
  <si>
    <t>In this task we would like you report about any negative events or shocks experienced by a friend, neighbor, or other person, over the last week (7 days).</t>
  </si>
  <si>
    <t>Family member arrest</t>
  </si>
  <si>
    <t>পরিবারের কোন সদস্যকে পুলিশ গেফতার করা</t>
  </si>
  <si>
    <t>Paying of bribe</t>
  </si>
  <si>
    <t>বড় অংকের ঘুষ দিতে হয়েছে</t>
  </si>
  <si>
    <t>Cost of court case</t>
  </si>
  <si>
    <t>কোর্টে মামলা বাবদ খরচ</t>
  </si>
  <si>
    <t>Losses due to court case</t>
  </si>
  <si>
    <t>মামলার জন্য ক্ষতি</t>
  </si>
  <si>
    <t>Reparations for victim of crime committed by household member</t>
  </si>
  <si>
    <t>পরিবাবের সদস্য কর্তৃক অপরাধের জন্য ক্ষতিগ্রস্তদের ক্ষতিপূরণ</t>
  </si>
  <si>
    <t>Long duration hartal</t>
  </si>
  <si>
    <t>লম্বা সময়ের জন্য হরতাল বা রাজনৈতিক অস্থিতিশীলতার জন্য আর্থিক ক্ষতি হওয়া</t>
  </si>
  <si>
    <t>Decrease of remmittances to household</t>
  </si>
  <si>
    <t>নিয়মিতভাবে পাওয়া রেমিটান্স কমে যাওয়া</t>
  </si>
  <si>
    <t>Withdrawal of NGO assistance</t>
  </si>
  <si>
    <t>এনজিও-র সাহায্য বন্ধ হয়ে যাওয়া</t>
  </si>
  <si>
    <t>Increase in food prices</t>
  </si>
  <si>
    <t>খাদ্য দ্রব্যের মূল্য বৃদ্ধি</t>
  </si>
  <si>
    <t>Increases in input prices</t>
  </si>
  <si>
    <t>উৎপাদন উপকরণের মূল্য বৃদ্ধি</t>
  </si>
  <si>
    <t>In this task, we'd like to know about any negative events or shocks that have happened for your household over the last ${recall_length} days.</t>
  </si>
  <si>
    <t>cur_cond</t>
  </si>
  <si>
    <t>Worse than before</t>
  </si>
  <si>
    <t>আগের চেয়ে খারাপ</t>
  </si>
  <si>
    <t>Same as before</t>
  </si>
  <si>
    <t>একই রকম</t>
  </si>
  <si>
    <t>***Is your respondent male or female?</t>
  </si>
  <si>
    <t>Better than before</t>
  </si>
  <si>
    <t>আগের চেয়ে ভাল</t>
  </si>
  <si>
    <t>cope</t>
  </si>
  <si>
    <t>কিছুই করেননি</t>
  </si>
  <si>
    <t>Did your household experience any unexpected negative events within the last ${recall_length} days?</t>
  </si>
  <si>
    <t>Sold land</t>
  </si>
  <si>
    <t>জমি বিক্রয় করতে হয়েছে</t>
  </si>
  <si>
    <t>Okay. Indicate if your household has experienced any of the following bad surprises during the last ${recall_length} days.</t>
  </si>
  <si>
    <t>Mortgaged/leased land</t>
  </si>
  <si>
    <t>জমি বন্ধক বা লিজ দিতে হয়েছে</t>
  </si>
  <si>
    <t>Sold productive asset</t>
  </si>
  <si>
    <t>উৎপাদনমুখি সম্পদ বিক্রি করতে হয়েছে</t>
  </si>
  <si>
    <t>Let's talk about the negative events one by one.</t>
  </si>
  <si>
    <t>Mortgaged productive asset</t>
  </si>
  <si>
    <t>উৎপাদনমুখি সম্পদ বন্ধক বা লিজ দিতে হয়েছে</t>
  </si>
  <si>
    <t>Sold consumption asset</t>
  </si>
  <si>
    <t>ভোগের সম্পদ বিক্রয় করতে হয়েছে</t>
  </si>
  <si>
    <t>Mortgaged consumption asset</t>
  </si>
  <si>
    <t>ভোগের সম্পদ বন্ধক বা লিজ দিতে হয়েছে</t>
  </si>
  <si>
    <t>BadShocks_event_repeat</t>
  </si>
  <si>
    <t>Took loan from NGO</t>
  </si>
  <si>
    <t>এনজিও/ প্রতিষ্ঠান থেকে লোন নিয়েছিলেন</t>
  </si>
  <si>
    <t>Took out from non-institutional source</t>
  </si>
  <si>
    <t>মহাজন/ অপ্রতিষ্ঠানিক লোন নিয়েছিলেন</t>
  </si>
  <si>
    <t>Ate less food to reduce expenses</t>
  </si>
  <si>
    <t>খরচ কমানর জন্য খাবারের পরিমান কমাতে বাধ্য হয়েছেন</t>
  </si>
  <si>
    <t>Ate lower quality food to reduce expenses</t>
  </si>
  <si>
    <t>খরচ কমানর জন্য নিম্নমানের খাবার খেতে হয়েছে</t>
  </si>
  <si>
    <t>select_one cur_cond</t>
  </si>
  <si>
    <t>current_cond</t>
  </si>
  <si>
    <t>What is your current condition after ${event_label}?</t>
  </si>
  <si>
    <t>Took children out of school</t>
  </si>
  <si>
    <t>খরচ কমানর জন্য সন্তানদের স্কুল থেকে ছাড়িয়ে নিতে হয়েছে</t>
  </si>
  <si>
    <t>value_loss</t>
  </si>
  <si>
    <t>What was the value of total loss in ${event_label} ? (Tk)</t>
  </si>
  <si>
    <t>Transferred children to less expensive school</t>
  </si>
  <si>
    <t>খরচ কমানর জন্য সন্তানদের বেশি খরচের স্কুল থেকে ছাড়িয়ে কম খরচের স্কুলে দিতে হয়েছে</t>
  </si>
  <si>
    <t>select_multiple cope</t>
  </si>
  <si>
    <t>coping</t>
  </si>
  <si>
    <t>What did you do to cope after ${event_label}?</t>
  </si>
  <si>
    <t>Adult household member took job elsewhere temporarily</t>
  </si>
  <si>
    <t>পরিবারের সদস্যকে আয়ের জন্য অন্য কোথাও অস্থায়ী ভাবে যেতে হয়েছিল</t>
  </si>
  <si>
    <t>other_cope</t>
  </si>
  <si>
    <t>Sent household member away permanently</t>
  </si>
  <si>
    <t>পরিবারের সদস্যকে স্থায়ী ভাবে অন্য কোথাও পাঠিয়ে দিতে হয়েছিল</t>
  </si>
  <si>
    <t>impact_group</t>
  </si>
  <si>
    <t>Sent children to be fostered by relatives</t>
  </si>
  <si>
    <t>পরিবারের ছেলেমেয়াদের আত্মীয়ের বাড়িতে পাঠিয়ে দিতে হয়েছিল</t>
  </si>
  <si>
    <t>impact</t>
  </si>
  <si>
    <t>How long was the impact of the last event of ${event_label}?</t>
  </si>
  <si>
    <t>Sent children to work somewhere else</t>
  </si>
  <si>
    <t>পরিবারের ছেলেমেয়াদের অন্য কোথাও কাজের জন্য পাঠিয়েছিল</t>
  </si>
  <si>
    <t>select_one impact_unit</t>
  </si>
  <si>
    <t>impact_length_unit</t>
  </si>
  <si>
    <t>(Select units of time)</t>
  </si>
  <si>
    <t>Sent wife and children to her parental home</t>
  </si>
  <si>
    <t>how</t>
  </si>
  <si>
    <t>পরিবারের ছেলেমেয়াদের দাদা দাদীর বাড়িতে পাঠিয়েছিল</t>
  </si>
  <si>
    <t>Assistant agriculture officer/ Block supervisor</t>
  </si>
  <si>
    <t>সরকারী কৃষি কর্মকর্তা/ব্লক সুপারভাইজার</t>
  </si>
  <si>
    <t>Emergency receipt of remittance from migrant family member/</t>
  </si>
  <si>
    <t>পরিবারের সদস্য কতৃক বিদেশ থেকে জরুরী ভিত্তিতে রেমিটেন্স প্রাপ্তি</t>
  </si>
  <si>
    <t>Local UP member</t>
  </si>
  <si>
    <t>স্থানীয় ইউনিয়ন পরিষদ (UP) মেম্বার</t>
  </si>
  <si>
    <t>How much has ${event_label} impacted your life?</t>
  </si>
  <si>
    <t>Forced to change occupation.</t>
  </si>
  <si>
    <t>Gramya Police</t>
  </si>
  <si>
    <t>অনিচ্ছাকৃত ভাবে পেশা বদল করতে হয়েছিল</t>
  </si>
  <si>
    <t>গ্রাম পুলিশ</t>
  </si>
  <si>
    <t>Moved to less expensive housing.</t>
  </si>
  <si>
    <t>সস্তা বাসস্তানে চলে যেতে হয়েছিল</t>
  </si>
  <si>
    <t>land_units</t>
  </si>
  <si>
    <t>Sent non-working household member to work.</t>
  </si>
  <si>
    <t>যে সদস্য আগে আয়মুলক কাজ করত না তাকে কাজে লাগাতে বাধ্য হয়েছিলেন</t>
  </si>
  <si>
    <t>Took help from others</t>
  </si>
  <si>
    <t>অন্যদের কাছ থেকে সাহায্য নিতে হয়েছে</t>
  </si>
  <si>
    <t>in_kind</t>
  </si>
  <si>
    <t>নগদ টাকাতে</t>
  </si>
  <si>
    <t>In-kind</t>
  </si>
  <si>
    <t>কৃষি উপকরণে/দ্রব্যে</t>
  </si>
  <si>
    <t>উভয়টাতেই</t>
  </si>
  <si>
    <t>In this task, we would like you to talk about agricultural subsidy cards you have received or used over the last ${recall_length} days.</t>
  </si>
  <si>
    <t>have_card</t>
  </si>
  <si>
    <t>Have you received or used an agriculture input subsidy card in the last ${recall_length} days?</t>
  </si>
  <si>
    <t>cardholder</t>
  </si>
  <si>
    <t>card_quantity</t>
  </si>
  <si>
    <t>How many cards do you have?</t>
  </si>
  <si>
    <t>select_multiple how</t>
  </si>
  <si>
    <t>card_info_source</t>
  </si>
  <si>
    <t>How did you come to know about this card?</t>
  </si>
  <si>
    <t>card_info_source_other</t>
  </si>
  <si>
    <t>Please specify source of information about the card</t>
  </si>
  <si>
    <t>land_group</t>
  </si>
  <si>
    <t>card_land</t>
  </si>
  <si>
    <t>On how much land have you been getting subsidy over the last ${recall_length} days?</t>
  </si>
  <si>
    <t>select_one land_units</t>
  </si>
  <si>
    <t>card_units</t>
  </si>
  <si>
    <t>crop_subsidy</t>
  </si>
  <si>
    <t>What crops have you been getting subsidy for over the last ${recall_length} days?</t>
  </si>
  <si>
    <t>crop_rice</t>
  </si>
  <si>
    <t>crop_jute</t>
  </si>
  <si>
    <t>crop_sugarcane</t>
  </si>
  <si>
    <t>crop_other</t>
  </si>
  <si>
    <t>crop_other_specify</t>
  </si>
  <si>
    <t>Please specify other crops you get subsidy for</t>
  </si>
  <si>
    <t>select_one in_kind</t>
  </si>
  <si>
    <t>card_kind</t>
  </si>
  <si>
    <t>Did you receive this subsidy as cash, or in-kind, or both?</t>
  </si>
  <si>
    <t>crop_subsidy_amount</t>
  </si>
  <si>
    <t>What is the amount of any cash subsidy you get for these crops? (in Taka)</t>
  </si>
  <si>
    <t>subsidy_rice</t>
  </si>
  <si>
    <t>subsidy_jute</t>
  </si>
  <si>
    <t>subsidy_sugarcane</t>
  </si>
  <si>
    <t>subsidy_other</t>
  </si>
  <si>
    <t>${crop_other_specify}</t>
  </si>
  <si>
    <t>card_money</t>
  </si>
  <si>
    <t>Did you have to pay any money to get this subsidy card?</t>
  </si>
  <si>
    <t>kind_amount</t>
  </si>
  <si>
    <t>Could you estimate the amount of any of these items you received in kind? (in kg)</t>
  </si>
  <si>
    <t>kind_riceseed</t>
  </si>
  <si>
    <t>Rice Seed</t>
  </si>
  <si>
    <t>kind_vegseed</t>
  </si>
  <si>
    <t>Vegetable seeds (cauliflower,onion etc)</t>
  </si>
  <si>
    <t>kind_urea</t>
  </si>
  <si>
    <t>kind_tsp</t>
  </si>
  <si>
    <t>TSP</t>
  </si>
  <si>
    <t>kind_mp</t>
  </si>
  <si>
    <t>kind_animalfeed</t>
  </si>
  <si>
    <t>Animal feed</t>
  </si>
  <si>
    <t>Hindi</t>
  </si>
  <si>
    <t>upzla</t>
  </si>
  <si>
    <t>Rangpur Sadar</t>
  </si>
  <si>
    <t>Mithapukur</t>
  </si>
  <si>
    <t>In this task we'd like to get some basic information about you.</t>
  </si>
  <si>
    <t>village1</t>
  </si>
  <si>
    <t>Kokrul Dhakain Para</t>
  </si>
  <si>
    <t>Amshu Kokrul</t>
  </si>
  <si>
    <t>The first few questions will help us to know where you are for any follow up visits</t>
  </si>
  <si>
    <t>Habu Kusu Tari</t>
  </si>
  <si>
    <t>select_one upzla</t>
  </si>
  <si>
    <t>upazilla</t>
  </si>
  <si>
    <t>Which upazilla?</t>
  </si>
  <si>
    <t>Kokrul Modho Para</t>
  </si>
  <si>
    <t>select_one village1</t>
  </si>
  <si>
    <t>Which village of Rangpur Sadar Upazilla you live in?</t>
  </si>
  <si>
    <t>Khlaya</t>
  </si>
  <si>
    <t>other_vill1</t>
  </si>
  <si>
    <t>Could you specify the village name?</t>
  </si>
  <si>
    <t>Tajhat</t>
  </si>
  <si>
    <t>select_one village2</t>
  </si>
  <si>
    <t>village2</t>
  </si>
  <si>
    <t>Which village of Mithapukur Upazilla you live in?</t>
  </si>
  <si>
    <t>Kaydahara</t>
  </si>
  <si>
    <t>other_vill2</t>
  </si>
  <si>
    <t>Boro Rangpur</t>
  </si>
  <si>
    <t>landmark</t>
  </si>
  <si>
    <t>Could you describe a landmark near your home, to help locate it?</t>
  </si>
  <si>
    <t>Kanongotala</t>
  </si>
  <si>
    <t>gps</t>
  </si>
  <si>
    <t>Please record the location of your home by pressing the “Record Location” button while standing outside of your home.</t>
  </si>
  <si>
    <t>Kalibari</t>
  </si>
  <si>
    <t>nextQuestions</t>
  </si>
  <si>
    <t>Now we have just a few questions about you</t>
  </si>
  <si>
    <t>Babupara</t>
  </si>
  <si>
    <t>hh_head</t>
  </si>
  <si>
    <t>What is your relationship to the head of household?</t>
  </si>
  <si>
    <t>Goda Shimla</t>
  </si>
  <si>
    <t>Mono Gopal</t>
  </si>
  <si>
    <t>select_one religion</t>
  </si>
  <si>
    <t>What is your religion?</t>
  </si>
  <si>
    <t>Khoddo Rangpur</t>
  </si>
  <si>
    <t>religion_other</t>
  </si>
  <si>
    <t>Khoddo Tampat</t>
  </si>
  <si>
    <t>select_one language</t>
  </si>
  <si>
    <t>What language do you primarily speak?</t>
  </si>
  <si>
    <t>Harati Modho Para</t>
  </si>
  <si>
    <t>language_other</t>
  </si>
  <si>
    <t>Kisamat</t>
  </si>
  <si>
    <t>Poydhor</t>
  </si>
  <si>
    <t>Dokkhik Harati</t>
  </si>
  <si>
    <t>Pashuram Chilarzar</t>
  </si>
  <si>
    <t>Shodur para</t>
  </si>
  <si>
    <t>Ramraya para</t>
  </si>
  <si>
    <t>Khamar Tayab Pur</t>
  </si>
  <si>
    <t>Brohazratpur</t>
  </si>
  <si>
    <t>Askorpur</t>
  </si>
  <si>
    <t>Hasnar Para</t>
  </si>
  <si>
    <t>Khamar Fathapur</t>
  </si>
  <si>
    <t>Mushapur</t>
  </si>
  <si>
    <t>Tajur Para</t>
  </si>
  <si>
    <t>Chateele Dukenpara</t>
  </si>
  <si>
    <t>Raypur</t>
  </si>
  <si>
    <t>Payraboti Krisnopur</t>
  </si>
  <si>
    <t>karimpur</t>
  </si>
  <si>
    <t>Radhanagar</t>
  </si>
  <si>
    <t>Durgapur</t>
  </si>
  <si>
    <t>Kasbanurpu</t>
  </si>
  <si>
    <t>Jagodanandopur</t>
  </si>
  <si>
    <t>Vogobanpur</t>
  </si>
  <si>
    <t>Laskorpur</t>
  </si>
  <si>
    <t>Dolsingpur</t>
  </si>
  <si>
    <t>Yes, I visited an agent about this.</t>
  </si>
  <si>
    <t>Yes, an agent visited me about this.</t>
  </si>
  <si>
    <t>AgriculturalProduction</t>
  </si>
  <si>
    <t>useful</t>
  </si>
  <si>
    <t>crop_waste_reason</t>
  </si>
  <si>
    <t>Flood/Rain</t>
  </si>
  <si>
    <t>Pest attack</t>
  </si>
  <si>
    <t>Infested by rats</t>
  </si>
  <si>
    <t>Storm/Cyclone</t>
  </si>
  <si>
    <t>Very Useful</t>
  </si>
  <si>
    <t>Somewhat Useful</t>
  </si>
  <si>
    <t>crop_where_sold</t>
  </si>
  <si>
    <t>Not Useful</t>
  </si>
  <si>
    <t>Did not face any problems</t>
  </si>
  <si>
    <t>Extension officer unhelpful</t>
  </si>
  <si>
    <t>Extension officer not knowledgable</t>
  </si>
  <si>
    <t>Extension Office too far away</t>
  </si>
  <si>
    <t>Do not know of any extension service office</t>
  </si>
  <si>
    <t>Other reason(s)</t>
  </si>
  <si>
    <t>In this task, we would like you to describe the harvested crops that you had over this ${recall_length} days.</t>
  </si>
  <si>
    <t>In this task, we would like you to talk about any agricultural extension services that you might have received over the last ${recall_length} days.</t>
  </si>
  <si>
    <t>agent_visit</t>
  </si>
  <si>
    <t>Did any Agricultural Extension Agent visit your farm in the last ${recall_length} days?</t>
  </si>
  <si>
    <t>We will talk about the crops that were harvested in the last ${recall_length} days in every plot. Please mention the plot you wish to talk about and select the crops that were harvested in that plot. You may add another plot when you are done with all the crops for one plot.</t>
  </si>
  <si>
    <t>agent_visit_freq</t>
  </si>
  <si>
    <t>Please let us know how many visits you received from the following places:</t>
  </si>
  <si>
    <t>agent_visit_govt</t>
  </si>
  <si>
    <t>From Government Extension Service office</t>
  </si>
  <si>
    <t>agent_visit_ngo</t>
  </si>
  <si>
    <t>From NGO</t>
  </si>
  <si>
    <t>agent_visit_other</t>
  </si>
  <si>
    <t>From Other places</t>
  </si>
  <si>
    <t>v</t>
  </si>
  <si>
    <t>Did you go to any Agricultural Extension Agent in the last ${recall_length} days?</t>
  </si>
  <si>
    <t>Which plot do you want to talk about?</t>
  </si>
  <si>
    <t>AgriculturalProduction_plot_repeat_begin</t>
  </si>
  <si>
    <t>agent_goto_freq</t>
  </si>
  <si>
    <t>Please let us know how many times you visited the following places:</t>
  </si>
  <si>
    <t>agent_goto_govt</t>
  </si>
  <si>
    <t>To Government Extension Service office</t>
  </si>
  <si>
    <t>agent_goto_ngo</t>
  </si>
  <si>
    <t>Please select the groups of crops that you harvested in the last ${recall_length} days in plot ${plot_name}. (Select all that apply)</t>
  </si>
  <si>
    <t>To NGO</t>
  </si>
  <si>
    <t>agent_goto_other</t>
  </si>
  <si>
    <t>To Other places</t>
  </si>
  <si>
    <t>agentyes</t>
  </si>
  <si>
    <t>In the following section are some questions about what advice was given by the extension agent you met with.</t>
  </si>
  <si>
    <t>advice_fertilizer</t>
  </si>
  <si>
    <t>Did you receive advice on Fertilizer use?</t>
  </si>
  <si>
    <t>AgriculturalProduction_group_crop_i_croptype</t>
  </si>
  <si>
    <t>select_one useful</t>
  </si>
  <si>
    <t>AgriculturalProduction_crop</t>
  </si>
  <si>
    <t>advice_fertilizer_useful</t>
  </si>
  <si>
    <t>Was the given advice useful?</t>
  </si>
  <si>
    <t>The next question will ask you to identify the particular cereals you've produced. Please take care to select the most appropriate variety: local (traditional varieties), LIV (local but improved varieties), HYV (high-yielding varieties), or hybrid seeds. Thanks for your careful attention!</t>
  </si>
  <si>
    <t>advice_seed</t>
  </si>
  <si>
    <t>Did you receive advice on Seed use?</t>
  </si>
  <si>
    <t>advice_seed_useful</t>
  </si>
  <si>
    <t>advice_irrigation</t>
  </si>
  <si>
    <t>Did you receive advice on Irrigation use?</t>
  </si>
  <si>
    <t>advice_irrigation_useful</t>
  </si>
  <si>
    <t>advice_pesticide</t>
  </si>
  <si>
    <t>Did you receive advice on Pesticide use?</t>
  </si>
  <si>
    <t>fftype</t>
  </si>
  <si>
    <t>advice_pesticide_useful</t>
  </si>
  <si>
    <t>advice_pest</t>
  </si>
  <si>
    <t>Lets talk about ${crop_type_label}</t>
  </si>
  <si>
    <t>Did you receive advice on Pest and Diseases?</t>
  </si>
  <si>
    <t>advice_pest_useful</t>
  </si>
  <si>
    <t>crop_quantity</t>
  </si>
  <si>
    <t>advice_cropping</t>
  </si>
  <si>
    <t>What is the quantity of ${crop_type_label} harvested? (in kg)</t>
  </si>
  <si>
    <t>Did you receive advice on any kinds of Cropping Practices?</t>
  </si>
  <si>
    <t>advice_cropping_useful</t>
  </si>
  <si>
    <t>plot_leased_to</t>
  </si>
  <si>
    <t>Did you lease out a plot?</t>
  </si>
  <si>
    <t>advice_soil</t>
  </si>
  <si>
    <t>Did you receive advice on Soil type?</t>
  </si>
  <si>
    <t>advice_soil_useful</t>
  </si>
  <si>
    <t>crop_qreceived</t>
  </si>
  <si>
    <t>What is the quantity of ${crop_type_label} received from leased plot? (in kg)</t>
  </si>
  <si>
    <t>advice_other</t>
  </si>
  <si>
    <t>Did you receive advice on other issues?</t>
  </si>
  <si>
    <t>advice_other_specify</t>
  </si>
  <si>
    <t>Please specify issue on which advice was given.</t>
  </si>
  <si>
    <t>plot_leased_from</t>
  </si>
  <si>
    <t>advice_other_useful</t>
  </si>
  <si>
    <t>Did you lease a plot from someone?</t>
  </si>
  <si>
    <t>select_one reasons</t>
  </si>
  <si>
    <t>advice_no</t>
  </si>
  <si>
    <t>What was the reason for not taking/getting advice?</t>
  </si>
  <si>
    <t>crop_qpaid</t>
  </si>
  <si>
    <t>What is the quantity of ${crop_type_label} paid to land owner of leased plot? (in kg)</t>
  </si>
  <si>
    <t>crop_irrigation</t>
  </si>
  <si>
    <t>What is the amount paid for irrigation?</t>
  </si>
  <si>
    <t>crop_labors</t>
  </si>
  <si>
    <t>What is the amount paid (in Taka) to laborers?</t>
  </si>
  <si>
    <t>crop_qconsumed</t>
  </si>
  <si>
    <t>What is the quantity of ${crop_type_label} consumed by you or your household? (in kg)</t>
  </si>
  <si>
    <t>crop_given</t>
  </si>
  <si>
    <t>What is the quantity of ${crop_type_label} given away? (in kg)</t>
  </si>
  <si>
    <t>advice_no_other</t>
  </si>
  <si>
    <t>Please specify the other reason:</t>
  </si>
  <si>
    <t>crop_animal_feed</t>
  </si>
  <si>
    <t>What is the quantity of ${crop_type_label} used as animal feed? (in kg)</t>
  </si>
  <si>
    <t>crop_wastage</t>
  </si>
  <si>
    <t>Was there any wastage of ${crop_type_label}?</t>
  </si>
  <si>
    <t>crop_wastage_quantity</t>
  </si>
  <si>
    <t>What is the quantity of ${crop_type_label} wastage? (in kg)</t>
  </si>
  <si>
    <t>select_multiple crop_waste_reason</t>
  </si>
  <si>
    <t>Select reasons for wastage.</t>
  </si>
  <si>
    <t>crop_waste_other</t>
  </si>
  <si>
    <t>Please specify reason for crop wastage</t>
  </si>
  <si>
    <t>crop_sold</t>
  </si>
  <si>
    <t>Was the ${crop_type_label} sold?</t>
  </si>
  <si>
    <t>crop_sold_quantity</t>
  </si>
  <si>
    <t>What is the quantity of ${crop_type_label} sold? (in kg)</t>
  </si>
  <si>
    <t>select_one crop_where_sold</t>
  </si>
  <si>
    <t>crop_sold_where</t>
  </si>
  <si>
    <t>Where was the ${crop_type_label} sold?</t>
  </si>
  <si>
    <t>crop_sold_other</t>
  </si>
  <si>
    <t>crop_sold_distance</t>
  </si>
  <si>
    <t>How far (Kilometer) is the place from home where ${crop_type_label} was sold?</t>
  </si>
  <si>
    <t>crop_sold_traveltime</t>
  </si>
  <si>
    <t>What is the time (minute) required taken to travel there?</t>
  </si>
  <si>
    <t>crop_sold_price</t>
  </si>
  <si>
    <t>What was the total sale price for ${crop_type_label}? (in Tk/Kg)</t>
  </si>
  <si>
    <t>crop_qseed</t>
  </si>
  <si>
    <t>What is the amount of ${crop_type_label} kept for seed next year?</t>
  </si>
  <si>
    <t>crop_stock</t>
  </si>
  <si>
    <t>What is the current stock (in Kg) of ${crop_type_label}?</t>
  </si>
  <si>
    <t>If you have another plot to report production from, please add another 'Plot' group. Otherwise, the task is complete.</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</si>
</sst>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2.0"/>
      <color rgb="FF000000"/>
      <name val="Calibri"/>
    </font>
    <font>
      <b/>
    </font>
    <font>
      <sz val="12.0"/>
      <color rgb="FF000000"/>
      <name val="Calibri"/>
    </font>
    <font>
      <u/>
      <sz val="11.0"/>
      <color rgb="FF000000"/>
      <name val="Calibri"/>
    </font>
    <font/>
    <font>
      <u/>
      <sz val="12.0"/>
      <color rgb="FF000000"/>
      <name val="Calibri"/>
    </font>
    <font>
      <sz val="11.0"/>
      <color rgb="FF000000"/>
      <name val="Inconsolata"/>
    </font>
    <font>
      <sz val="11.0"/>
      <color rgb="FF000000"/>
      <name val="Calibri"/>
    </font>
    <font>
      <b/>
      <sz val="11.0"/>
      <color rgb="FF000000"/>
      <name val="Calibri"/>
    </font>
    <font>
      <b/>
      <sz val="11.0"/>
      <name val="Calibri"/>
    </font>
    <font>
      <b/>
      <sz val="12.0"/>
      <name val="Calibri"/>
    </font>
    <font>
      <i/>
      <sz val="11.0"/>
      <name val="Calibri"/>
    </font>
    <font>
      <i/>
      <sz val="11.0"/>
      <color rgb="FF000000"/>
      <name val="Calibri"/>
    </font>
    <font>
      <sz val="11.0"/>
      <name val="Calibri"/>
    </font>
    <font>
      <b/>
      <i/>
      <sz val="12.0"/>
      <name val="Calibri"/>
    </font>
    <font>
      <i/>
    </font>
    <font>
      <i/>
      <sz val="11.0"/>
      <color rgb="FF000000"/>
      <name val="Inconsolata"/>
    </font>
    <font>
      <i/>
      <sz val="12.0"/>
      <name val="Calibri"/>
    </font>
    <font>
      <i/>
      <sz val="12.0"/>
      <color rgb="FF222222"/>
      <name val="Calibri"/>
    </font>
    <font>
      <b/>
      <i/>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s>
  <borders count="3">
    <border>
      <left/>
      <right/>
      <top/>
      <bottom/>
    </border>
    <border>
      <left/>
      <right style="thin">
        <color rgb="FFCCCCCC"/>
      </right>
      <top style="thin">
        <color rgb="FFCCCCCC"/>
      </top>
      <bottom style="thin">
        <color rgb="FFCCCCCC"/>
      </bottom>
    </border>
    <border>
      <left/>
      <right style="thin">
        <color rgb="FFCCCCCC"/>
      </right>
      <top/>
      <bottom style="thin">
        <color rgb="FFCCCCCC"/>
      </bottom>
    </border>
  </borders>
  <cellStyleXfs count="1">
    <xf borderId="0" fillId="0" fontId="0" numFmtId="0" applyAlignment="1" applyFont="1"/>
  </cellStyleXfs>
  <cellXfs count="107">
    <xf borderId="0" fillId="0" fontId="0" numFmtId="0" xfId="0" applyAlignment="1" applyFont="1">
      <alignment/>
    </xf>
    <xf borderId="0" fillId="0" fontId="1" numFmtId="0" xfId="0" applyAlignment="1" applyFont="1">
      <alignment/>
    </xf>
    <xf borderId="0" fillId="0" fontId="1" numFmtId="0" xfId="0" applyAlignment="1" applyFont="1">
      <alignment vertical="top"/>
    </xf>
    <xf borderId="0" fillId="0" fontId="1" numFmtId="0" xfId="0" applyAlignment="1" applyFont="1">
      <alignment horizontal="left" vertical="top" wrapText="1"/>
    </xf>
    <xf borderId="0" fillId="0" fontId="2" numFmtId="0" xfId="0" applyAlignment="1" applyFont="1">
      <alignment vertical="top" wrapText="1"/>
    </xf>
    <xf borderId="0" fillId="0" fontId="1" numFmtId="0" xfId="0" applyAlignment="1" applyFont="1">
      <alignment/>
    </xf>
    <xf borderId="0" fillId="0" fontId="1" numFmtId="0" xfId="0" applyAlignment="1" applyFont="1">
      <alignment wrapText="1"/>
    </xf>
    <xf borderId="0" fillId="0" fontId="2" numFmtId="0" xfId="0" applyAlignment="1" applyFont="1">
      <alignment/>
    </xf>
    <xf borderId="0" fillId="0" fontId="2" numFmtId="0" xfId="0" applyFont="1"/>
    <xf borderId="0" fillId="0" fontId="1" numFmtId="0" xfId="0" applyAlignment="1" applyFont="1">
      <alignment horizontal="left"/>
    </xf>
    <xf borderId="0" fillId="0" fontId="3" numFmtId="0" xfId="0" applyAlignment="1" applyFont="1">
      <alignment horizontal="left"/>
    </xf>
    <xf borderId="0" fillId="0" fontId="3" numFmtId="0" xfId="0" applyAlignment="1" applyFont="1">
      <alignment wrapText="1"/>
    </xf>
    <xf borderId="0" fillId="0" fontId="3" numFmtId="0" xfId="0" applyAlignment="1" applyFont="1">
      <alignment/>
    </xf>
    <xf borderId="0" fillId="0" fontId="4" numFmtId="0" xfId="0" applyAlignment="1" applyFont="1">
      <alignment horizontal="left" vertical="top"/>
    </xf>
    <xf borderId="0" fillId="0" fontId="3" numFmtId="0" xfId="0" applyAlignment="1" applyFont="1">
      <alignment horizontal="right"/>
    </xf>
    <xf borderId="0" fillId="0" fontId="3" numFmtId="0" xfId="0" applyAlignment="1" applyFont="1">
      <alignment horizontal="left" vertical="top" wrapText="1"/>
    </xf>
    <xf borderId="0" fillId="0" fontId="3" numFmtId="0" xfId="0" applyAlignment="1" applyFont="1">
      <alignment horizontal="left" wrapText="1"/>
    </xf>
    <xf borderId="0" fillId="0" fontId="5" numFmtId="0" xfId="0" applyAlignment="1" applyFont="1">
      <alignment vertical="top" wrapText="1"/>
    </xf>
    <xf borderId="0" fillId="2" fontId="3" numFmtId="0" xfId="0" applyAlignment="1" applyFill="1" applyFont="1">
      <alignment horizontal="right"/>
    </xf>
    <xf borderId="0" fillId="0" fontId="6" numFmtId="0" xfId="0" applyAlignment="1" applyFont="1">
      <alignment vertical="top"/>
    </xf>
    <xf borderId="0" fillId="3" fontId="3" numFmtId="0" xfId="0" applyAlignment="1" applyFill="1" applyFont="1">
      <alignment vertical="top" wrapText="1"/>
    </xf>
    <xf borderId="0" fillId="3" fontId="7" numFmtId="0" xfId="0" applyAlignment="1" applyFont="1">
      <alignment wrapText="1"/>
    </xf>
    <xf borderId="0" fillId="0" fontId="5" numFmtId="0" xfId="0" applyAlignment="1" applyFont="1">
      <alignment vertical="top" wrapText="1"/>
    </xf>
    <xf borderId="0" fillId="0" fontId="1" numFmtId="0" xfId="0" applyAlignment="1" applyFont="1">
      <alignment wrapText="1"/>
    </xf>
    <xf borderId="0" fillId="0" fontId="3" numFmtId="0" xfId="0" applyAlignment="1" applyFont="1">
      <alignment/>
    </xf>
    <xf borderId="0" fillId="0" fontId="3" numFmtId="0" xfId="0" applyAlignment="1" applyFont="1">
      <alignment/>
    </xf>
    <xf borderId="0" fillId="0" fontId="8" numFmtId="0" xfId="0" applyAlignment="1" applyFont="1">
      <alignment horizontal="left" vertical="top"/>
    </xf>
    <xf borderId="0" fillId="0" fontId="3" numFmtId="0" xfId="0" applyAlignment="1" applyFont="1">
      <alignment wrapText="1"/>
    </xf>
    <xf borderId="0" fillId="0" fontId="5" numFmtId="0" xfId="0" applyAlignment="1" applyFont="1">
      <alignment wrapText="1"/>
    </xf>
    <xf borderId="0" fillId="0" fontId="3" numFmtId="0" xfId="0" applyAlignment="1" applyFont="1">
      <alignment horizontal="right"/>
    </xf>
    <xf borderId="0" fillId="0" fontId="8" numFmtId="0" xfId="0" applyAlignment="1" applyFont="1">
      <alignment horizontal="left" vertical="top" wrapText="1"/>
    </xf>
    <xf borderId="0" fillId="0" fontId="3" numFmtId="0" xfId="0" applyAlignment="1" applyFont="1">
      <alignment wrapText="1"/>
    </xf>
    <xf borderId="0" fillId="0" fontId="8" numFmtId="0" xfId="0" applyAlignment="1" applyFont="1">
      <alignment horizontal="left" wrapText="1"/>
    </xf>
    <xf borderId="0" fillId="2" fontId="3" numFmtId="0" xfId="0" applyAlignment="1" applyFont="1">
      <alignment horizontal="right"/>
    </xf>
    <xf borderId="0" fillId="2" fontId="3" numFmtId="0" xfId="0" applyAlignment="1" applyFont="1">
      <alignment/>
    </xf>
    <xf borderId="0" fillId="3" fontId="8" numFmtId="0" xfId="0" applyAlignment="1" applyFont="1">
      <alignment vertical="top" wrapText="1"/>
    </xf>
    <xf borderId="0" fillId="0" fontId="8" numFmtId="0" xfId="0" applyAlignment="1" applyFont="1">
      <alignment wrapText="1"/>
    </xf>
    <xf borderId="0" fillId="0" fontId="3" numFmtId="0" xfId="0" applyAlignment="1" applyFont="1">
      <alignment/>
    </xf>
    <xf borderId="0" fillId="0" fontId="3" numFmtId="0" xfId="0" applyAlignment="1" applyFont="1">
      <alignment wrapText="1"/>
    </xf>
    <xf borderId="0" fillId="0" fontId="5" numFmtId="0" xfId="0" applyAlignment="1" applyFont="1">
      <alignment vertical="top"/>
    </xf>
    <xf borderId="0" fillId="0" fontId="5" numFmtId="0" xfId="0" applyAlignment="1" applyFont="1">
      <alignment horizontal="left" vertical="top" wrapText="1"/>
    </xf>
    <xf borderId="1" fillId="0" fontId="3" numFmtId="0" xfId="0" applyAlignment="1" applyBorder="1" applyFont="1">
      <alignment/>
    </xf>
    <xf borderId="1" fillId="0" fontId="3" numFmtId="0" xfId="0" applyAlignment="1" applyBorder="1" applyFont="1">
      <alignment wrapText="1"/>
    </xf>
    <xf borderId="2" fillId="0" fontId="3" numFmtId="0" xfId="0" applyAlignment="1" applyBorder="1" applyFont="1">
      <alignment/>
    </xf>
    <xf borderId="2" fillId="0" fontId="3" numFmtId="0" xfId="0" applyAlignment="1" applyBorder="1" applyFont="1">
      <alignment wrapText="1"/>
    </xf>
    <xf borderId="0" fillId="2" fontId="3" numFmtId="0" xfId="0" applyAlignment="1" applyFont="1">
      <alignment/>
    </xf>
    <xf borderId="0" fillId="0" fontId="9" numFmtId="0" xfId="0" applyAlignment="1" applyFont="1">
      <alignment horizontal="left"/>
    </xf>
    <xf borderId="0" fillId="0" fontId="9" numFmtId="0" xfId="0" applyAlignment="1" applyFont="1">
      <alignment horizontal="left" wrapText="1"/>
    </xf>
    <xf borderId="0" fillId="0" fontId="10" numFmtId="0" xfId="0" applyAlignment="1" applyFont="1">
      <alignment/>
    </xf>
    <xf borderId="0" fillId="0" fontId="10" numFmtId="0" xfId="0" applyFont="1"/>
    <xf borderId="0" fillId="0" fontId="8" numFmtId="0" xfId="0" applyAlignment="1" applyFont="1">
      <alignment horizontal="left"/>
    </xf>
    <xf borderId="0" fillId="0" fontId="8" numFmtId="0" xfId="0" applyAlignment="1" applyFont="1">
      <alignment wrapText="1"/>
    </xf>
    <xf borderId="0" fillId="0" fontId="8" numFmtId="0" xfId="0" applyAlignment="1" applyFont="1">
      <alignment horizontal="right"/>
    </xf>
    <xf borderId="1" fillId="0" fontId="8" numFmtId="0" xfId="0" applyAlignment="1" applyBorder="1" applyFont="1">
      <alignment horizontal="left"/>
    </xf>
    <xf borderId="1" fillId="0" fontId="8" numFmtId="0" xfId="0" applyAlignment="1" applyBorder="1" applyFont="1">
      <alignment horizontal="left" wrapText="1"/>
    </xf>
    <xf borderId="2" fillId="0" fontId="8" numFmtId="0" xfId="0" applyAlignment="1" applyBorder="1" applyFont="1">
      <alignment horizontal="left"/>
    </xf>
    <xf borderId="2" fillId="0" fontId="8" numFmtId="0" xfId="0" applyAlignment="1" applyBorder="1" applyFont="1">
      <alignment horizontal="left" wrapText="1"/>
    </xf>
    <xf borderId="0" fillId="2" fontId="8" numFmtId="0" xfId="0" applyAlignment="1" applyFont="1">
      <alignment horizontal="right"/>
    </xf>
    <xf borderId="0" fillId="0" fontId="8" numFmtId="0" xfId="0" applyAlignment="1" applyFont="1">
      <alignment/>
    </xf>
    <xf borderId="0" fillId="0" fontId="8" numFmtId="0" xfId="0" applyAlignment="1" applyFont="1">
      <alignment/>
    </xf>
    <xf borderId="0" fillId="2" fontId="8" numFmtId="0" xfId="0" applyAlignment="1" applyFont="1">
      <alignment/>
    </xf>
    <xf borderId="0" fillId="0" fontId="9" numFmtId="0" xfId="0" applyAlignment="1" applyFont="1">
      <alignment horizontal="left"/>
    </xf>
    <xf borderId="0" fillId="0" fontId="9" numFmtId="0" xfId="0" applyAlignment="1" applyFont="1">
      <alignment horizontal="left" wrapText="1"/>
    </xf>
    <xf borderId="0" fillId="0" fontId="1" numFmtId="0" xfId="0" applyAlignment="1" applyFont="1">
      <alignment horizontal="left"/>
    </xf>
    <xf borderId="0" fillId="0" fontId="1" numFmtId="0" xfId="0" applyAlignment="1" applyFont="1">
      <alignment horizontal="left" wrapText="1"/>
    </xf>
    <xf borderId="0" fillId="0" fontId="11" numFmtId="0" xfId="0" applyAlignment="1" applyFont="1">
      <alignment/>
    </xf>
    <xf borderId="0" fillId="0" fontId="11" numFmtId="0" xfId="0" applyFont="1"/>
    <xf borderId="0" fillId="0" fontId="1" numFmtId="0" xfId="0" applyAlignment="1" applyFont="1">
      <alignment horizontal="left" wrapText="1"/>
    </xf>
    <xf borderId="0" fillId="0" fontId="9" numFmtId="0" xfId="0" applyAlignment="1" applyFont="1">
      <alignment/>
    </xf>
    <xf borderId="0" fillId="0" fontId="9" numFmtId="0" xfId="0" applyAlignment="1" applyFont="1">
      <alignment wrapText="1"/>
    </xf>
    <xf borderId="0" fillId="2" fontId="8" numFmtId="0" xfId="0" applyAlignment="1" applyFont="1">
      <alignment horizontal="left"/>
    </xf>
    <xf borderId="0" fillId="2" fontId="8" numFmtId="0" xfId="0" applyAlignment="1" applyFont="1">
      <alignment horizontal="left" wrapText="1"/>
    </xf>
    <xf borderId="0" fillId="0" fontId="3" numFmtId="0" xfId="0" applyAlignment="1" applyFont="1">
      <alignment horizontal="left"/>
    </xf>
    <xf borderId="0" fillId="0" fontId="3" numFmtId="0" xfId="0" applyAlignment="1" applyFont="1">
      <alignment horizontal="left" wrapText="1"/>
    </xf>
    <xf borderId="1" fillId="0" fontId="3" numFmtId="0" xfId="0" applyAlignment="1" applyBorder="1" applyFont="1">
      <alignment horizontal="left"/>
    </xf>
    <xf borderId="1" fillId="0" fontId="3" numFmtId="0" xfId="0" applyAlignment="1" applyBorder="1" applyFont="1">
      <alignment horizontal="left" wrapText="1"/>
    </xf>
    <xf borderId="2" fillId="0" fontId="3" numFmtId="0" xfId="0" applyAlignment="1" applyBorder="1" applyFont="1">
      <alignment horizontal="left"/>
    </xf>
    <xf borderId="2" fillId="0" fontId="3" numFmtId="0" xfId="0" applyAlignment="1" applyBorder="1" applyFont="1">
      <alignment horizontal="left" wrapText="1"/>
    </xf>
    <xf borderId="0" fillId="0" fontId="5" numFmtId="0" xfId="0" applyAlignment="1" applyFont="1">
      <alignment/>
    </xf>
    <xf borderId="0" fillId="3" fontId="7" numFmtId="0" xfId="0" applyAlignment="1" applyFont="1">
      <alignment/>
    </xf>
    <xf borderId="0" fillId="0" fontId="5" numFmtId="0" xfId="0" applyAlignment="1" applyFont="1">
      <alignment/>
    </xf>
    <xf borderId="0" fillId="0" fontId="12" numFmtId="0" xfId="0" applyAlignment="1" applyFont="1">
      <alignment/>
    </xf>
    <xf borderId="0" fillId="0" fontId="12" numFmtId="0" xfId="0" applyFont="1"/>
    <xf borderId="0" fillId="0" fontId="13" numFmtId="0" xfId="0" applyAlignment="1" applyFont="1">
      <alignment horizontal="left"/>
    </xf>
    <xf borderId="0" fillId="0" fontId="14" numFmtId="0" xfId="0" applyAlignment="1" applyFont="1">
      <alignment/>
    </xf>
    <xf borderId="0" fillId="0" fontId="15" numFmtId="0" xfId="0" applyAlignment="1" applyFont="1">
      <alignment/>
    </xf>
    <xf borderId="0" fillId="0" fontId="16" numFmtId="0" xfId="0" applyAlignment="1" applyFont="1">
      <alignment/>
    </xf>
    <xf borderId="0" fillId="0" fontId="16" numFmtId="0" xfId="0" applyFont="1"/>
    <xf borderId="0" fillId="3" fontId="17" numFmtId="0" xfId="0" applyAlignment="1" applyFont="1">
      <alignment/>
    </xf>
    <xf borderId="0" fillId="0" fontId="18" numFmtId="0" xfId="0" applyAlignment="1" applyFont="1">
      <alignment/>
    </xf>
    <xf borderId="0" fillId="0" fontId="18" numFmtId="0" xfId="0" applyFont="1"/>
    <xf borderId="0" fillId="0" fontId="16" numFmtId="0" xfId="0" applyAlignment="1" applyFont="1">
      <alignment vertical="top" wrapText="1"/>
    </xf>
    <xf borderId="0" fillId="2" fontId="3" numFmtId="0" xfId="0" applyAlignment="1" applyFont="1">
      <alignment horizontal="left"/>
    </xf>
    <xf borderId="0" fillId="4" fontId="8" numFmtId="0" xfId="0" applyAlignment="1" applyFill="1" applyFont="1">
      <alignment/>
    </xf>
    <xf borderId="0" fillId="4" fontId="8" numFmtId="0" xfId="0" applyAlignment="1" applyFont="1">
      <alignment horizontal="right"/>
    </xf>
    <xf borderId="0" fillId="5" fontId="8" numFmtId="0" xfId="0" applyAlignment="1" applyFill="1" applyFont="1">
      <alignment/>
    </xf>
    <xf borderId="0" fillId="5" fontId="8" numFmtId="0" xfId="0" applyAlignment="1" applyFont="1">
      <alignment horizontal="right"/>
    </xf>
    <xf borderId="0" fillId="0" fontId="19" numFmtId="0" xfId="0" applyAlignment="1" applyFont="1">
      <alignment/>
    </xf>
    <xf borderId="0" fillId="6" fontId="8" numFmtId="0" xfId="0" applyAlignment="1" applyFill="1" applyFont="1">
      <alignment/>
    </xf>
    <xf borderId="0" fillId="6" fontId="8" numFmtId="0" xfId="0" applyAlignment="1" applyFont="1">
      <alignment horizontal="right"/>
    </xf>
    <xf borderId="0" fillId="7" fontId="8" numFmtId="0" xfId="0" applyAlignment="1" applyFill="1" applyFont="1">
      <alignment/>
    </xf>
    <xf borderId="0" fillId="7" fontId="8" numFmtId="0" xfId="0" applyAlignment="1" applyFont="1">
      <alignment horizontal="right"/>
    </xf>
    <xf borderId="0" fillId="5" fontId="8" numFmtId="0" xfId="0" applyAlignment="1" applyFont="1">
      <alignment wrapText="1"/>
    </xf>
    <xf borderId="0" fillId="0" fontId="20" numFmtId="0" xfId="0" applyAlignment="1" applyFont="1">
      <alignment/>
    </xf>
    <xf borderId="0" fillId="4" fontId="8" numFmtId="0" xfId="0" applyAlignment="1" applyFont="1">
      <alignment wrapText="1"/>
    </xf>
    <xf borderId="0" fillId="6" fontId="8" numFmtId="0" xfId="0" applyAlignment="1" applyFont="1">
      <alignment wrapText="1"/>
    </xf>
    <xf borderId="0" fillId="7" fontId="8"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docs.google.com/spreadsheets/d/1Xv__YX_hufXKLOjM3SOl4UL1Ewsc2KpH-DgjFjGSs60/edit" TargetMode="External"/><Relationship Id="rId20" Type="http://schemas.openxmlformats.org/officeDocument/2006/relationships/hyperlink" Target="https://docs.google.com/spreadsheets/d/1Xv__YX_hufXKLOjM3SOl4UL1Ewsc2KpH-DgjFjGSs60/edit" TargetMode="External"/><Relationship Id="rId42" Type="http://schemas.openxmlformats.org/officeDocument/2006/relationships/hyperlink" Target="https://docs.google.com/spreadsheets/d/1Xv__YX_hufXKLOjM3SOl4UL1Ewsc2KpH-DgjFjGSs60/edit" TargetMode="External"/><Relationship Id="rId41" Type="http://schemas.openxmlformats.org/officeDocument/2006/relationships/hyperlink" Target="https://docs.google.com/spreadsheets/d/1Xv__YX_hufXKLOjM3SOl4UL1Ewsc2KpH-DgjFjGSs60/edit" TargetMode="External"/><Relationship Id="rId22" Type="http://schemas.openxmlformats.org/officeDocument/2006/relationships/hyperlink" Target="https://docs.google.com/spreadsheets/d/1Xv__YX_hufXKLOjM3SOl4UL1Ewsc2KpH-DgjFjGSs60/edit" TargetMode="External"/><Relationship Id="rId44" Type="http://schemas.openxmlformats.org/officeDocument/2006/relationships/hyperlink" Target="https://docs.google.com/spreadsheets/d/1Xv__YX_hufXKLOjM3SOl4UL1Ewsc2KpH-DgjFjGSs60/edit" TargetMode="External"/><Relationship Id="rId21" Type="http://schemas.openxmlformats.org/officeDocument/2006/relationships/hyperlink" Target="https://docs.google.com/spreadsheets/d/1Xv__YX_hufXKLOjM3SOl4UL1Ewsc2KpH-DgjFjGSs60/edit" TargetMode="External"/><Relationship Id="rId43" Type="http://schemas.openxmlformats.org/officeDocument/2006/relationships/hyperlink" Target="https://docs.google.com/spreadsheets/d/1Xv__YX_hufXKLOjM3SOl4UL1Ewsc2KpH-DgjFjGSs60/edit" TargetMode="External"/><Relationship Id="rId24" Type="http://schemas.openxmlformats.org/officeDocument/2006/relationships/hyperlink" Target="https://docs.google.com/spreadsheets/d/1Xv__YX_hufXKLOjM3SOl4UL1Ewsc2KpH-DgjFjGSs60/edit" TargetMode="External"/><Relationship Id="rId46" Type="http://schemas.openxmlformats.org/officeDocument/2006/relationships/hyperlink" Target="https://docs.google.com/spreadsheets/d/1Xv__YX_hufXKLOjM3SOl4UL1Ewsc2KpH-DgjFjGSs60/edit" TargetMode="External"/><Relationship Id="rId23" Type="http://schemas.openxmlformats.org/officeDocument/2006/relationships/hyperlink" Target="https://docs.google.com/spreadsheets/d/1Xv__YX_hufXKLOjM3SOl4UL1Ewsc2KpH-DgjFjGSs60/edit" TargetMode="External"/><Relationship Id="rId45" Type="http://schemas.openxmlformats.org/officeDocument/2006/relationships/hyperlink" Target="https://docs.google.com/spreadsheets/d/1Xv__YX_hufXKLOjM3SOl4UL1Ewsc2KpH-DgjFjGSs60/edit" TargetMode="External"/><Relationship Id="rId1" Type="http://schemas.openxmlformats.org/officeDocument/2006/relationships/hyperlink" Target="https://docs.google.com/spreadsheets/d/1Xv__YX_hufXKLOjM3SOl4UL1Ewsc2KpH-DgjFjGSs60/edit" TargetMode="External"/><Relationship Id="rId2" Type="http://schemas.openxmlformats.org/officeDocument/2006/relationships/hyperlink" Target="https://docs.google.com/spreadsheets/d/1Xv__YX_hufXKLOjM3SOl4UL1Ewsc2KpH-DgjFjGSs60/edit" TargetMode="External"/><Relationship Id="rId3" Type="http://schemas.openxmlformats.org/officeDocument/2006/relationships/hyperlink" Target="https://docs.google.com/spreadsheets/d/1Xv__YX_hufXKLOjM3SOl4UL1Ewsc2KpH-DgjFjGSs60/edit" TargetMode="External"/><Relationship Id="rId4" Type="http://schemas.openxmlformats.org/officeDocument/2006/relationships/hyperlink" Target="https://docs.google.com/spreadsheets/d/1Xv__YX_hufXKLOjM3SOl4UL1Ewsc2KpH-DgjFjGSs60/edit" TargetMode="External"/><Relationship Id="rId9" Type="http://schemas.openxmlformats.org/officeDocument/2006/relationships/hyperlink" Target="https://docs.google.com/spreadsheets/d/1Xv__YX_hufXKLOjM3SOl4UL1Ewsc2KpH-DgjFjGSs60/edit" TargetMode="External"/><Relationship Id="rId26" Type="http://schemas.openxmlformats.org/officeDocument/2006/relationships/hyperlink" Target="https://docs.google.com/spreadsheets/d/1Xv__YX_hufXKLOjM3SOl4UL1Ewsc2KpH-DgjFjGSs60/edit" TargetMode="External"/><Relationship Id="rId25" Type="http://schemas.openxmlformats.org/officeDocument/2006/relationships/hyperlink" Target="https://docs.google.com/spreadsheets/d/1Xv__YX_hufXKLOjM3SOl4UL1Ewsc2KpH-DgjFjGSs60/edit" TargetMode="External"/><Relationship Id="rId47" Type="http://schemas.openxmlformats.org/officeDocument/2006/relationships/drawing" Target="../drawings/drawing1.xml"/><Relationship Id="rId28" Type="http://schemas.openxmlformats.org/officeDocument/2006/relationships/hyperlink" Target="https://docs.google.com/spreadsheets/d/1Xv__YX_hufXKLOjM3SOl4UL1Ewsc2KpH-DgjFjGSs60/edit" TargetMode="External"/><Relationship Id="rId27" Type="http://schemas.openxmlformats.org/officeDocument/2006/relationships/hyperlink" Target="https://docs.google.com/spreadsheets/d/1Xv__YX_hufXKLOjM3SOl4UL1Ewsc2KpH-DgjFjGSs60/edit" TargetMode="External"/><Relationship Id="rId5" Type="http://schemas.openxmlformats.org/officeDocument/2006/relationships/hyperlink" Target="https://docs.google.com/spreadsheets/d/1Xv__YX_hufXKLOjM3SOl4UL1Ewsc2KpH-DgjFjGSs60/edit" TargetMode="External"/><Relationship Id="rId6" Type="http://schemas.openxmlformats.org/officeDocument/2006/relationships/hyperlink" Target="https://docs.google.com/spreadsheets/d/1Xv__YX_hufXKLOjM3SOl4UL1Ewsc2KpH-DgjFjGSs60/edit" TargetMode="External"/><Relationship Id="rId29" Type="http://schemas.openxmlformats.org/officeDocument/2006/relationships/hyperlink" Target="https://docs.google.com/spreadsheets/d/1Xv__YX_hufXKLOjM3SOl4UL1Ewsc2KpH-DgjFjGSs60/edit" TargetMode="External"/><Relationship Id="rId7" Type="http://schemas.openxmlformats.org/officeDocument/2006/relationships/hyperlink" Target="https://docs.google.com/spreadsheets/d/1Xv__YX_hufXKLOjM3SOl4UL1Ewsc2KpH-DgjFjGSs60/edit" TargetMode="External"/><Relationship Id="rId8" Type="http://schemas.openxmlformats.org/officeDocument/2006/relationships/hyperlink" Target="https://docs.google.com/spreadsheets/d/1Xv__YX_hufXKLOjM3SOl4UL1Ewsc2KpH-DgjFjGSs60/edit" TargetMode="External"/><Relationship Id="rId31" Type="http://schemas.openxmlformats.org/officeDocument/2006/relationships/hyperlink" Target="https://docs.google.com/spreadsheets/d/1Xv__YX_hufXKLOjM3SOl4UL1Ewsc2KpH-DgjFjGSs60/edit" TargetMode="External"/><Relationship Id="rId30" Type="http://schemas.openxmlformats.org/officeDocument/2006/relationships/hyperlink" Target="https://docs.google.com/spreadsheets/d/1Xv__YX_hufXKLOjM3SOl4UL1Ewsc2KpH-DgjFjGSs60/edit" TargetMode="External"/><Relationship Id="rId11" Type="http://schemas.openxmlformats.org/officeDocument/2006/relationships/hyperlink" Target="https://docs.google.com/spreadsheets/d/1Xv__YX_hufXKLOjM3SOl4UL1Ewsc2KpH-DgjFjGSs60/edit" TargetMode="External"/><Relationship Id="rId33" Type="http://schemas.openxmlformats.org/officeDocument/2006/relationships/hyperlink" Target="https://docs.google.com/spreadsheets/d/1Xv__YX_hufXKLOjM3SOl4UL1Ewsc2KpH-DgjFjGSs60/edit" TargetMode="External"/><Relationship Id="rId10" Type="http://schemas.openxmlformats.org/officeDocument/2006/relationships/hyperlink" Target="https://docs.google.com/spreadsheets/d/1Xv__YX_hufXKLOjM3SOl4UL1Ewsc2KpH-DgjFjGSs60/edit" TargetMode="External"/><Relationship Id="rId32" Type="http://schemas.openxmlformats.org/officeDocument/2006/relationships/hyperlink" Target="https://docs.google.com/spreadsheets/d/1Xv__YX_hufXKLOjM3SOl4UL1Ewsc2KpH-DgjFjGSs60/edit" TargetMode="External"/><Relationship Id="rId13" Type="http://schemas.openxmlformats.org/officeDocument/2006/relationships/hyperlink" Target="https://docs.google.com/spreadsheets/d/1Xv__YX_hufXKLOjM3SOl4UL1Ewsc2KpH-DgjFjGSs60/edit" TargetMode="External"/><Relationship Id="rId35" Type="http://schemas.openxmlformats.org/officeDocument/2006/relationships/hyperlink" Target="https://docs.google.com/spreadsheets/d/1Xv__YX_hufXKLOjM3SOl4UL1Ewsc2KpH-DgjFjGSs60/edit" TargetMode="External"/><Relationship Id="rId12" Type="http://schemas.openxmlformats.org/officeDocument/2006/relationships/hyperlink" Target="https://docs.google.com/spreadsheets/d/1Xv__YX_hufXKLOjM3SOl4UL1Ewsc2KpH-DgjFjGSs60/edit" TargetMode="External"/><Relationship Id="rId34" Type="http://schemas.openxmlformats.org/officeDocument/2006/relationships/hyperlink" Target="https://docs.google.com/spreadsheets/d/1Xv__YX_hufXKLOjM3SOl4UL1Ewsc2KpH-DgjFjGSs60/edit" TargetMode="External"/><Relationship Id="rId15" Type="http://schemas.openxmlformats.org/officeDocument/2006/relationships/hyperlink" Target="https://docs.google.com/spreadsheets/d/1Xv__YX_hufXKLOjM3SOl4UL1Ewsc2KpH-DgjFjGSs60/edit" TargetMode="External"/><Relationship Id="rId37" Type="http://schemas.openxmlformats.org/officeDocument/2006/relationships/hyperlink" Target="https://docs.google.com/spreadsheets/d/1Xv__YX_hufXKLOjM3SOl4UL1Ewsc2KpH-DgjFjGSs60/edit" TargetMode="External"/><Relationship Id="rId14" Type="http://schemas.openxmlformats.org/officeDocument/2006/relationships/hyperlink" Target="https://docs.google.com/spreadsheets/d/1Xv__YX_hufXKLOjM3SOl4UL1Ewsc2KpH-DgjFjGSs60/edit" TargetMode="External"/><Relationship Id="rId36" Type="http://schemas.openxmlformats.org/officeDocument/2006/relationships/hyperlink" Target="https://docs.google.com/spreadsheets/d/1Xv__YX_hufXKLOjM3SOl4UL1Ewsc2KpH-DgjFjGSs60/edit" TargetMode="External"/><Relationship Id="rId17" Type="http://schemas.openxmlformats.org/officeDocument/2006/relationships/hyperlink" Target="https://docs.google.com/spreadsheets/d/1Xv__YX_hufXKLOjM3SOl4UL1Ewsc2KpH-DgjFjGSs60/edit" TargetMode="External"/><Relationship Id="rId39" Type="http://schemas.openxmlformats.org/officeDocument/2006/relationships/hyperlink" Target="https://docs.google.com/spreadsheets/d/1Xv__YX_hufXKLOjM3SOl4UL1Ewsc2KpH-DgjFjGSs60/edit" TargetMode="External"/><Relationship Id="rId16" Type="http://schemas.openxmlformats.org/officeDocument/2006/relationships/hyperlink" Target="https://docs.google.com/spreadsheets/d/1Xv__YX_hufXKLOjM3SOl4UL1Ewsc2KpH-DgjFjGSs60/edit" TargetMode="External"/><Relationship Id="rId38" Type="http://schemas.openxmlformats.org/officeDocument/2006/relationships/hyperlink" Target="https://docs.google.com/spreadsheets/d/1Xv__YX_hufXKLOjM3SOl4UL1Ewsc2KpH-DgjFjGSs60/edit" TargetMode="External"/><Relationship Id="rId19" Type="http://schemas.openxmlformats.org/officeDocument/2006/relationships/hyperlink" Target="https://docs.google.com/spreadsheets/d/1Xv__YX_hufXKLOjM3SOl4UL1Ewsc2KpH-DgjFjGSs60/edit" TargetMode="External"/><Relationship Id="rId18" Type="http://schemas.openxmlformats.org/officeDocument/2006/relationships/hyperlink" Target="https://docs.google.com/spreadsheets/d/1Xv__YX_hufXKLOjM3SOl4UL1Ewsc2KpH-DgjFjGSs60/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43"/>
    <col customWidth="1" min="2" max="2" width="43.14"/>
    <col customWidth="1" min="3" max="3" width="43.86"/>
  </cols>
  <sheetData>
    <row r="1">
      <c r="A1" s="2" t="s">
        <v>1</v>
      </c>
      <c r="B1" s="3" t="s">
        <v>4</v>
      </c>
      <c r="C1" s="4" t="s">
        <v>5</v>
      </c>
      <c r="D1" s="4" t="s">
        <v>6</v>
      </c>
    </row>
    <row r="2">
      <c r="A2" s="13" t="str">
        <f>HYPERLINK("https://docs.google.com/spreadsheets/d/1Xv__YX_hufXKLOjM3SOl4UL1Ewsc2KpH-DgjFjGSs60/edit#gid=1449634482","AgriculturalExtensionServices")</f>
        <v>AgriculturalExtensionServices</v>
      </c>
      <c r="B2" s="15" t="s">
        <v>23</v>
      </c>
      <c r="C2" s="17" t="s">
        <v>31</v>
      </c>
      <c r="D2" s="17" t="s">
        <v>35</v>
      </c>
    </row>
    <row r="3">
      <c r="A3" s="19" t="str">
        <f>HYPERLINK("https://docs.google.com/spreadsheets/d/1Xv__YX_hufXKLOjM3SOl4UL1Ewsc2KpH-DgjFjGSs60/edit#gid=1476762601","AgriculturalProduction")</f>
        <v>AgriculturalProduction</v>
      </c>
      <c r="B3" s="20" t="s">
        <v>50</v>
      </c>
      <c r="C3" s="17" t="s">
        <v>67</v>
      </c>
      <c r="D3" s="17" t="s">
        <v>35</v>
      </c>
    </row>
    <row r="4">
      <c r="A4" s="19" t="str">
        <f>HYPERLINK("https://docs.google.com/spreadsheets/d/1Xv__YX_hufXKLOjM3SOl4UL1Ewsc2KpH-DgjFjGSs60/edit#gid=981144036","AgriculturalSubsidyCard
")</f>
        <v>AgriculturalSubsidyCard
</v>
      </c>
      <c r="B4" s="21" t="s">
        <v>78</v>
      </c>
      <c r="C4" s="17" t="s">
        <v>31</v>
      </c>
      <c r="D4" s="22"/>
    </row>
    <row r="5">
      <c r="A5" s="19" t="str">
        <f>HYPERLINK("https://docs.google.com/spreadsheets/d/1Xv__YX_hufXKLOjM3SOl4UL1Ewsc2KpH-DgjFjGSs60/edit#gid=496425912","BadShocks")</f>
        <v>BadShocks</v>
      </c>
      <c r="B5" s="21" t="s">
        <v>112</v>
      </c>
      <c r="C5" s="17" t="s">
        <v>113</v>
      </c>
      <c r="D5" s="22"/>
    </row>
    <row r="6">
      <c r="A6" s="19" t="str">
        <f>HYPERLINK("https://docs.google.com/spreadsheets/d/1Xv__YX_hufXKLOjM3SOl4UL1Ewsc2KpH-DgjFjGSs60/edit#gid=2123434490","BasicInformation")</f>
        <v>BasicInformation</v>
      </c>
      <c r="B6" s="15" t="s">
        <v>117</v>
      </c>
      <c r="C6" s="17" t="s">
        <v>31</v>
      </c>
      <c r="D6" s="22"/>
    </row>
    <row r="7">
      <c r="A7" s="19" t="str">
        <f>HYPERLINK("https://docs.google.com/spreadsheets/d/1Xv__YX_hufXKLOjM3SOl4UL1Ewsc2KpH-DgjFjGSs60/edit#gid=1200609864","ClimateEvent")</f>
        <v>ClimateEvent</v>
      </c>
      <c r="B7" s="15" t="s">
        <v>123</v>
      </c>
      <c r="C7" s="17" t="s">
        <v>31</v>
      </c>
      <c r="D7" s="22"/>
    </row>
    <row r="8">
      <c r="A8" s="19" t="str">
        <f>HYPERLINK("https://docs.google.com/spreadsheets/d/1Xv__YX_hufXKLOjM3SOl4UL1Ewsc2KpH-DgjFjGSs60/edit#gid=1545927240","Crops")</f>
        <v>Crops</v>
      </c>
      <c r="B8" s="21" t="s">
        <v>124</v>
      </c>
      <c r="C8" s="17" t="s">
        <v>125</v>
      </c>
      <c r="D8" s="22"/>
    </row>
    <row r="9">
      <c r="A9" s="19" t="str">
        <f>HYPERLINK("https://docs.google.com/spreadsheets/d/1Xv__YX_hufXKLOjM3SOl4UL1Ewsc2KpH-DgjFjGSs60/edit#gid=1563456468","CurrentMigrants")</f>
        <v>CurrentMigrants</v>
      </c>
      <c r="B9" s="21" t="s">
        <v>126</v>
      </c>
      <c r="C9" s="17" t="s">
        <v>31</v>
      </c>
      <c r="D9" s="22"/>
    </row>
    <row r="10">
      <c r="A10" s="19" t="str">
        <f>HYPERLINK("https://docs.google.com/spreadsheets/d/1Xv__YX_hufXKLOjM3SOl4UL1Ewsc2KpH-DgjFjGSs60/edit#gid=695730500","DrinkingWater")</f>
        <v>DrinkingWater</v>
      </c>
      <c r="B10" s="21" t="s">
        <v>129</v>
      </c>
      <c r="C10" s="26" t="s">
        <v>130</v>
      </c>
      <c r="D10" s="22"/>
    </row>
    <row r="11">
      <c r="A11" s="19" t="str">
        <f>HYPERLINK("https://docs.google.com/spreadsheets/d/1Xv__YX_hufXKLOjM3SOl4UL1Ewsc2KpH-DgjFjGSs60/edit#gid=999992306","employment")</f>
        <v>employment</v>
      </c>
      <c r="B11" s="21" t="s">
        <v>131</v>
      </c>
      <c r="C11" s="26" t="s">
        <v>132</v>
      </c>
      <c r="D11" s="22"/>
    </row>
    <row r="12">
      <c r="A12" s="19" t="str">
        <f>HYPERLINK("https://docs.google.com/spreadsheets/d/1Xv__YX_hufXKLOjM3SOl4UL1Ewsc2KpH-DgjFjGSs60/edit#gid=593338673","Facilities")</f>
        <v>Facilities</v>
      </c>
      <c r="B12" s="21" t="s">
        <v>133</v>
      </c>
      <c r="C12" s="26" t="s">
        <v>134</v>
      </c>
      <c r="D12" s="22"/>
    </row>
    <row r="13">
      <c r="A13" s="19" t="str">
        <f>HYPERLINK("https://docs.google.com/spreadsheets/d/1Xv__YX_hufXKLOjM3SOl4UL1Ewsc2KpH-DgjFjGSs60/edit#gid=1953084425","farmLabor")</f>
        <v>farmLabor</v>
      </c>
      <c r="B13" s="21" t="s">
        <v>136</v>
      </c>
      <c r="C13" s="15" t="s">
        <v>137</v>
      </c>
      <c r="D13" s="22"/>
    </row>
    <row r="14">
      <c r="A14" s="13" t="str">
        <f>HYPERLINK("https://docs.google.com/spreadsheets/d/1Xv__YX_hufXKLOjM3SOl4UL1Ewsc2KpH-DgjFjGSs60/edit#gid=1826384131","FertilizersAndPesticides")</f>
        <v>FertilizersAndPesticides</v>
      </c>
      <c r="B14" s="15" t="s">
        <v>140</v>
      </c>
      <c r="C14" s="30" t="s">
        <v>141</v>
      </c>
      <c r="D14" s="22"/>
    </row>
    <row r="15">
      <c r="A15" s="19" t="str">
        <f>HYPERLINK("https://docs.google.com/spreadsheets/d/1Xv__YX_hufXKLOjM3SOl4UL1Ewsc2KpH-DgjFjGSs60/edit#gid=259161011","FishPondInputs")</f>
        <v>FishPondInputs</v>
      </c>
      <c r="B15" s="32" t="s">
        <v>144</v>
      </c>
      <c r="C15" s="30" t="s">
        <v>159</v>
      </c>
      <c r="D15" s="22"/>
    </row>
    <row r="16">
      <c r="A16" s="19" t="str">
        <f>HYPERLINK("https://docs.google.com/spreadsheets/d/1Xv__YX_hufXKLOjM3SOl4UL1Ewsc2KpH-DgjFjGSs60/edit#gid=631439386","FishPondProduction")</f>
        <v>FishPondProduction</v>
      </c>
      <c r="B16" s="30" t="s">
        <v>163</v>
      </c>
      <c r="C16" s="35" t="s">
        <v>164</v>
      </c>
      <c r="D16" s="22"/>
    </row>
    <row r="17">
      <c r="A17" s="19" t="str">
        <f>HYPERLINK("https://docs.google.com/spreadsheets/d/1Xv__YX_hufXKLOjM3SOl4UL1Ewsc2KpH-DgjFjGSs60/edit#gid=1056173023","FoodDiary")</f>
        <v>FoodDiary</v>
      </c>
      <c r="B17" s="32" t="s">
        <v>176</v>
      </c>
      <c r="C17" s="30" t="s">
        <v>178</v>
      </c>
      <c r="D17" s="22"/>
    </row>
    <row r="18">
      <c r="A18" s="19" t="str">
        <f>HYPERLINK("https://docs.google.com/spreadsheets/d/1Xv__YX_hufXKLOjM3SOl4UL1Ewsc2KpH-DgjFjGSs60/edit#gid=861950790","FoodStorageCapacity")</f>
        <v>FoodStorageCapacity</v>
      </c>
      <c r="B18" s="36" t="s">
        <v>182</v>
      </c>
      <c r="C18" s="17" t="s">
        <v>31</v>
      </c>
      <c r="D18" s="22"/>
    </row>
    <row r="19">
      <c r="A19" s="19" t="str">
        <f>HYPERLINK("https://docs.google.com/spreadsheets/d/1Xv__YX_hufXKLOjM3SOl4UL1Ewsc2KpH-DgjFjGSs60/edit#gid=1364666383","Good Shocks")</f>
        <v>Good Shocks</v>
      </c>
      <c r="B19" s="21" t="s">
        <v>193</v>
      </c>
      <c r="C19" s="17" t="s">
        <v>31</v>
      </c>
      <c r="D19" s="22"/>
    </row>
    <row r="20">
      <c r="A20" s="19" t="str">
        <f>HYPERLINK("https://docs.google.com/spreadsheets/d/1Xv__YX_hufXKLOjM3SOl4UL1Ewsc2KpH-DgjFjGSs60/edit#gid=1235100745","HouseholdComposition")</f>
        <v>HouseholdComposition</v>
      </c>
      <c r="B20" s="30" t="s">
        <v>205</v>
      </c>
      <c r="C20" s="26" t="s">
        <v>207</v>
      </c>
      <c r="D20" s="22"/>
    </row>
    <row r="21">
      <c r="A21" s="19" t="str">
        <f>HYPERLINK("https://docs.google.com/spreadsheets/d/1Xv__YX_hufXKLOjM3SOl4UL1Ewsc2KpH-DgjFjGSs60/edit#gid=48688009","HousingandSanitation")</f>
        <v>HousingandSanitation</v>
      </c>
      <c r="B21" s="16" t="s">
        <v>219</v>
      </c>
      <c r="C21" s="17" t="s">
        <v>31</v>
      </c>
      <c r="D21" s="22"/>
    </row>
    <row r="22">
      <c r="A22" s="19" t="str">
        <f>HYPERLINK("https://docs.google.com/spreadsheets/d/1Xv__YX_hufXKLOjM3SOl4UL1Ewsc2KpH-DgjFjGSs60/edit#gid=1689776721","illness")</f>
        <v>illness</v>
      </c>
      <c r="B22" s="16" t="s">
        <v>221</v>
      </c>
      <c r="C22" s="26" t="s">
        <v>222</v>
      </c>
      <c r="D22" s="22"/>
    </row>
    <row r="23">
      <c r="A23" s="19" t="str">
        <f>HYPERLINK("https://docs.google.com/spreadsheets/d/1Xv__YX_hufXKLOjM3SOl4UL1Ewsc2KpH-DgjFjGSs60/edit#gid=1634151187","InformationTools")</f>
        <v>InformationTools</v>
      </c>
      <c r="B23" s="16" t="s">
        <v>227</v>
      </c>
      <c r="C23" s="26" t="s">
        <v>228</v>
      </c>
      <c r="D23" s="22"/>
    </row>
    <row r="24">
      <c r="A24" s="19" t="str">
        <f>HYPERLINK("https://docs.google.com/spreadsheets/d/1Xv__YX_hufXKLOjM3SOl4UL1Ewsc2KpH-DgjFjGSs60/edit#gid=2101366859","MobileInternet")</f>
        <v>MobileInternet</v>
      </c>
      <c r="B24" s="38" t="s">
        <v>230</v>
      </c>
      <c r="C24" s="30" t="s">
        <v>231</v>
      </c>
      <c r="D24" s="22"/>
    </row>
    <row r="25">
      <c r="A25" s="19" t="str">
        <f>HYPERLINK("https://docs.google.com/spreadsheets/d/1Xv__YX_hufXKLOjM3SOl4UL1Ewsc2KpH-DgjFjGSs60/edit#gid=1489814545","Irrigation")</f>
        <v>Irrigation</v>
      </c>
      <c r="B25" s="15" t="s">
        <v>232</v>
      </c>
      <c r="C25" s="30" t="s">
        <v>233</v>
      </c>
      <c r="D25" s="22"/>
    </row>
    <row r="26">
      <c r="A26" s="19" t="str">
        <f>HYPERLINK("https://docs.google.com/spreadsheets/d/1Xv__YX_hufXKLOjM3SOl4UL1Ewsc2KpH-DgjFjGSs60/edit#gid=146490431","latrineUse")</f>
        <v>latrineUse</v>
      </c>
      <c r="B26" s="15" t="s">
        <v>234</v>
      </c>
      <c r="C26" s="17" t="s">
        <v>31</v>
      </c>
      <c r="D26" s="22"/>
    </row>
    <row r="27">
      <c r="A27" s="19" t="str">
        <f>HYPERLINK("https://docs.google.com/spreadsheets/d/1Xv__YX_hufXKLOjM3SOl4UL1Ewsc2KpH-DgjFjGSs60/edit#gid=522718224","latrineWalk")</f>
        <v>latrineWalk</v>
      </c>
      <c r="B27" s="15" t="s">
        <v>235</v>
      </c>
      <c r="C27" s="26" t="s">
        <v>236</v>
      </c>
      <c r="D27" s="22"/>
    </row>
    <row r="28">
      <c r="A28" s="19" t="str">
        <f>HYPERLINK("https://docs.google.com/spreadsheets/d/1Xv__YX_hufXKLOjM3SOl4UL1Ewsc2KpH-DgjFjGSs60/edit#gid=213265283","Livestock")</f>
        <v>Livestock</v>
      </c>
      <c r="B28" s="15" t="s">
        <v>237</v>
      </c>
      <c r="C28" s="26" t="s">
        <v>238</v>
      </c>
      <c r="D28" s="22"/>
    </row>
    <row r="29">
      <c r="A29" s="19" t="str">
        <f>HYPERLINK("https://docs.google.com/spreadsheets/d/1Xv__YX_hufXKLOjM3SOl4UL1Ewsc2KpH-DgjFjGSs60/edit#gid=1753742143","Loans")</f>
        <v>Loans</v>
      </c>
      <c r="B29" s="15" t="s">
        <v>239</v>
      </c>
      <c r="C29" s="26" t="s">
        <v>240</v>
      </c>
      <c r="D29" s="22"/>
    </row>
    <row r="30">
      <c r="A30" s="19" t="str">
        <f>HYPERLINK("https://docs.google.com/spreadsheets/d/1Xv__YX_hufXKLOjM3SOl4UL1Ewsc2KpH-DgjFjGSs60/edit#gid=1059301605","Marketing")</f>
        <v>Marketing</v>
      </c>
      <c r="B30" s="32" t="s">
        <v>241</v>
      </c>
      <c r="C30" s="26" t="s">
        <v>242</v>
      </c>
      <c r="D30" s="22"/>
    </row>
    <row r="31">
      <c r="A31" s="13" t="str">
        <f>HYPERLINK("https://docs.google.com/spreadsheets/d/1Xv__YX_hufXKLOjM3SOl4UL1Ewsc2KpH-DgjFjGSs60/edit#gid=180334678","NonAgriculturalEnterprise")</f>
        <v>NonAgriculturalEnterprise</v>
      </c>
      <c r="B31" s="32" t="s">
        <v>243</v>
      </c>
      <c r="C31" s="26" t="s">
        <v>244</v>
      </c>
      <c r="D31" s="22"/>
    </row>
    <row r="32">
      <c r="A32" s="13" t="str">
        <f>HYPERLINK("https://docs.google.com/spreadsheets/d/1Xv__YX_hufXKLOjM3SOl4UL1Ewsc2KpH-DgjFjGSs60/edit#gid=790625386","Cosmetics")</f>
        <v>Cosmetics</v>
      </c>
      <c r="B32" s="36" t="s">
        <v>245</v>
      </c>
      <c r="C32" s="26" t="s">
        <v>246</v>
      </c>
      <c r="D32" s="22"/>
    </row>
    <row r="33">
      <c r="A33" s="13" t="str">
        <f>HYPERLINK("https://docs.google.com/spreadsheets/d/1Xv__YX_hufXKLOjM3SOl4UL1Ewsc2KpH-DgjFjGSs60/edit#gid=1563951477","FuelLighting")</f>
        <v>FuelLighting</v>
      </c>
      <c r="B33" s="36" t="s">
        <v>247</v>
      </c>
      <c r="C33" s="26" t="s">
        <v>248</v>
      </c>
      <c r="D33" s="22"/>
    </row>
    <row r="34">
      <c r="A34" s="13" t="str">
        <f>HYPERLINK("https://docs.google.com/spreadsheets/d/1Xv__YX_hufXKLOjM3SOl4UL1Ewsc2KpH-DgjFjGSs60/edit#gid=2063014198","TransportTravel")</f>
        <v>TransportTravel</v>
      </c>
      <c r="B34" s="36" t="s">
        <v>249</v>
      </c>
      <c r="C34" s="26" t="s">
        <v>250</v>
      </c>
      <c r="D34" s="22"/>
    </row>
    <row r="35">
      <c r="A35" s="13" t="str">
        <f>HYPERLINK("https://docs.google.com/spreadsheets/d/1Xv__YX_hufXKLOjM3SOl4UL1Ewsc2KpH-DgjFjGSs60/edit#gid=1432062747","WashingCleaning")</f>
        <v>WashingCleaning</v>
      </c>
      <c r="B35" s="36" t="s">
        <v>251</v>
      </c>
      <c r="C35" s="26" t="s">
        <v>252</v>
      </c>
      <c r="D35" s="22"/>
    </row>
    <row r="36">
      <c r="A36" s="19" t="str">
        <f>HYPERLINK("https://docs.google.com/spreadsheets/d/1Xv__YX_hufXKLOjM3SOl4UL1Ewsc2KpH-DgjFjGSs60/edit#gid=374960133","OtherIncome")</f>
        <v>OtherIncome</v>
      </c>
      <c r="B36" s="36" t="s">
        <v>253</v>
      </c>
      <c r="C36" s="26" t="s">
        <v>254</v>
      </c>
      <c r="D36" s="22"/>
    </row>
    <row r="37">
      <c r="A37" s="19" t="str">
        <f>HYPERLINK("https://docs.google.com/spreadsheets/d/1Xv__YX_hufXKLOjM3SOl4UL1Ewsc2KpH-DgjFjGSs60/edit#gid=1836790386","Plots")</f>
        <v>Plots</v>
      </c>
      <c r="B37" s="15" t="s">
        <v>255</v>
      </c>
      <c r="C37" s="26" t="s">
        <v>256</v>
      </c>
      <c r="D37" s="22"/>
    </row>
    <row r="38">
      <c r="A38" s="19" t="str">
        <f>HYPERLINK("https://docs.google.com/spreadsheets/d/1Xv__YX_hufXKLOjM3SOl4UL1Ewsc2KpH-DgjFjGSs60/edit#gid=94227525","RemittanceIn")</f>
        <v>RemittanceIn</v>
      </c>
      <c r="B38" s="15" t="s">
        <v>257</v>
      </c>
      <c r="C38" s="26" t="s">
        <v>258</v>
      </c>
      <c r="D38" s="22"/>
    </row>
    <row r="39">
      <c r="A39" s="19" t="str">
        <f>HYPERLINK("https://docs.google.com/spreadsheets/d/1Xv__YX_hufXKLOjM3SOl4UL1Ewsc2KpH-DgjFjGSs60/edit#gid=1535386395","RemittanceOut")</f>
        <v>RemittanceOut</v>
      </c>
      <c r="B39" s="15" t="s">
        <v>259</v>
      </c>
      <c r="C39" s="26" t="s">
        <v>260</v>
      </c>
      <c r="D39" s="22"/>
    </row>
    <row r="40">
      <c r="A40" s="13" t="str">
        <f>HYPERLINK("https://docs.google.com/spreadsheets/d/1Xv__YX_hufXKLOjM3SOl4UL1Ewsc2KpH-DgjFjGSs60/edit#gid=261634421","rentingToolsMachAn")</f>
        <v>rentingToolsMachAn</v>
      </c>
      <c r="B40" s="16" t="s">
        <v>261</v>
      </c>
      <c r="C40" s="30" t="s">
        <v>262</v>
      </c>
      <c r="D40" s="22"/>
    </row>
    <row r="41">
      <c r="A41" s="13" t="str">
        <f>HYPERLINK("https://docs.google.com/spreadsheets/d/1Xv__YX_hufXKLOjM3SOl4UL1Ewsc2KpH-DgjFjGSs60/edit#gid=763807773","SafetyProgram")</f>
        <v>SafetyProgram</v>
      </c>
      <c r="B41" s="16" t="s">
        <v>263</v>
      </c>
      <c r="C41" s="26" t="s">
        <v>264</v>
      </c>
      <c r="D41" s="22"/>
    </row>
    <row r="42">
      <c r="A42" s="19" t="str">
        <f>HYPERLINK("https://docs.google.com/spreadsheets/d/1Xv__YX_hufXKLOjM3SOl4UL1Ewsc2KpH-DgjFjGSs60/edit#gid=474907724","Savings")</f>
        <v>Savings</v>
      </c>
      <c r="B42" s="15" t="s">
        <v>265</v>
      </c>
      <c r="C42" s="26" t="s">
        <v>266</v>
      </c>
      <c r="D42" s="22"/>
    </row>
    <row r="43">
      <c r="A43" s="13" t="str">
        <f>HYPERLINK("https://docs.google.com/spreadsheets/d/1Xv__YX_hufXKLOjM3SOl4UL1Ewsc2KpH-DgjFjGSs60/edit#gid=12810896","schoolAttendance")</f>
        <v>schoolAttendance</v>
      </c>
      <c r="B43" s="15" t="s">
        <v>267</v>
      </c>
      <c r="C43" s="26" t="s">
        <v>268</v>
      </c>
      <c r="D43" s="22"/>
    </row>
    <row r="44">
      <c r="A44" s="13" t="str">
        <f>HYPERLINK("https://docs.google.com/spreadsheets/d/1Xv__YX_hufXKLOjM3SOl4UL1Ewsc2KpH-DgjFjGSs60/edit#gid=192606866","SubjectiveWellbeing")</f>
        <v>SubjectiveWellbeing</v>
      </c>
      <c r="B44" s="15" t="s">
        <v>269</v>
      </c>
      <c r="C44" s="17" t="s">
        <v>31</v>
      </c>
      <c r="D44" s="22"/>
    </row>
    <row r="45">
      <c r="A45" s="13" t="str">
        <f>HYPERLINK("https://docs.google.com/spreadsheets/d/1Xv__YX_hufXKLOjM3SOl4UL1Ewsc2KpH-DgjFjGSs60/edit#gid=2061593230","TransportationTools")</f>
        <v>TransportationTools</v>
      </c>
      <c r="B45" s="15" t="s">
        <v>270</v>
      </c>
      <c r="C45" s="26" t="s">
        <v>271</v>
      </c>
      <c r="D45" s="22"/>
    </row>
    <row r="46">
      <c r="A46" s="13" t="str">
        <f>HYPERLINK("https://docs.google.com/spreadsheets/d/1Xv__YX_hufXKLOjM3SOl4UL1Ewsc2KpH-DgjFjGSs60/edit#gid=254811193","tubewellWalk")</f>
        <v>tubewellWalk</v>
      </c>
      <c r="B46" s="15" t="s">
        <v>272</v>
      </c>
      <c r="C46" s="17" t="s">
        <v>31</v>
      </c>
      <c r="D46" s="22"/>
    </row>
    <row r="47">
      <c r="A47" s="13" t="str">
        <f>HYPERLINK("https://docs.google.com/spreadsheets/d/1Xv__YX_hufXKLOjM3SOl4UL1Ewsc2KpH-DgjFjGSs60/edit#gid=1190342823","WorkAnimals")</f>
        <v>WorkAnimals</v>
      </c>
      <c r="B47" s="15" t="s">
        <v>273</v>
      </c>
      <c r="C47" s="26" t="s">
        <v>274</v>
      </c>
      <c r="D47" s="22"/>
    </row>
    <row r="48">
      <c r="A48" s="39"/>
      <c r="B48" s="40"/>
      <c r="C48" s="22"/>
      <c r="D48" s="22"/>
    </row>
    <row r="49">
      <c r="A49" s="39"/>
      <c r="B49" s="40"/>
      <c r="C49" s="22"/>
      <c r="D49" s="22"/>
    </row>
    <row r="50">
      <c r="A50" s="39"/>
      <c r="B50" s="40"/>
      <c r="C50" s="22"/>
      <c r="D50" s="22"/>
    </row>
    <row r="51">
      <c r="A51" s="39"/>
      <c r="B51" s="40"/>
      <c r="C51" s="22"/>
      <c r="D51" s="22"/>
    </row>
    <row r="52">
      <c r="A52" s="39"/>
      <c r="B52" s="40"/>
      <c r="C52" s="22"/>
      <c r="D52" s="22"/>
    </row>
    <row r="53">
      <c r="A53" s="39"/>
      <c r="B53" s="40"/>
      <c r="C53" s="22"/>
      <c r="D53" s="22"/>
    </row>
    <row r="54">
      <c r="A54" s="39"/>
      <c r="B54" s="40"/>
      <c r="C54" s="22"/>
      <c r="D54" s="22"/>
    </row>
    <row r="55">
      <c r="A55" s="39"/>
      <c r="B55" s="40"/>
      <c r="C55" s="22"/>
      <c r="D55" s="22"/>
    </row>
    <row r="56">
      <c r="A56" s="39"/>
      <c r="B56" s="40"/>
      <c r="C56" s="22"/>
      <c r="D56" s="22"/>
    </row>
    <row r="57">
      <c r="A57" s="39"/>
      <c r="B57" s="40"/>
      <c r="C57" s="22"/>
      <c r="D57" s="22"/>
    </row>
    <row r="58">
      <c r="A58" s="39"/>
      <c r="B58" s="40"/>
      <c r="C58" s="22"/>
      <c r="D58" s="22"/>
    </row>
    <row r="59">
      <c r="A59" s="39"/>
      <c r="B59" s="40"/>
      <c r="C59" s="22"/>
      <c r="D59" s="22"/>
    </row>
    <row r="60">
      <c r="A60" s="39"/>
      <c r="B60" s="40"/>
      <c r="C60" s="22"/>
      <c r="D60" s="22"/>
    </row>
    <row r="61">
      <c r="A61" s="39"/>
      <c r="B61" s="40"/>
      <c r="C61" s="22"/>
      <c r="D61" s="22"/>
    </row>
    <row r="62">
      <c r="A62" s="39"/>
      <c r="B62" s="40"/>
      <c r="C62" s="22"/>
      <c r="D62" s="22"/>
    </row>
    <row r="63">
      <c r="A63" s="39"/>
      <c r="B63" s="40"/>
      <c r="C63" s="22"/>
      <c r="D63" s="22"/>
    </row>
    <row r="64">
      <c r="A64" s="39"/>
      <c r="B64" s="40"/>
      <c r="C64" s="22"/>
      <c r="D64" s="22"/>
    </row>
    <row r="65">
      <c r="A65" s="39"/>
      <c r="B65" s="40"/>
      <c r="C65" s="22"/>
      <c r="D65" s="22"/>
    </row>
    <row r="66">
      <c r="A66" s="39"/>
      <c r="B66" s="40"/>
      <c r="C66" s="22"/>
      <c r="D66" s="22"/>
    </row>
    <row r="67">
      <c r="A67" s="39"/>
      <c r="B67" s="40"/>
      <c r="C67" s="22"/>
      <c r="D67" s="22"/>
    </row>
    <row r="68">
      <c r="A68" s="39"/>
      <c r="B68" s="40"/>
      <c r="C68" s="22"/>
      <c r="D68" s="22"/>
    </row>
    <row r="69">
      <c r="A69" s="39"/>
      <c r="B69" s="40"/>
      <c r="C69" s="22"/>
      <c r="D69" s="22"/>
    </row>
    <row r="70">
      <c r="A70" s="39"/>
      <c r="B70" s="40"/>
      <c r="C70" s="22"/>
      <c r="D70" s="22"/>
    </row>
    <row r="71">
      <c r="A71" s="39"/>
      <c r="B71" s="40"/>
      <c r="C71" s="22"/>
      <c r="D71" s="22"/>
    </row>
    <row r="72">
      <c r="A72" s="39"/>
      <c r="B72" s="40"/>
      <c r="C72" s="22"/>
      <c r="D72" s="22"/>
    </row>
    <row r="73">
      <c r="A73" s="39"/>
      <c r="B73" s="40"/>
      <c r="C73" s="22"/>
      <c r="D73" s="22"/>
    </row>
    <row r="74">
      <c r="A74" s="39"/>
      <c r="B74" s="40"/>
      <c r="C74" s="22"/>
      <c r="D74" s="22"/>
    </row>
    <row r="75">
      <c r="A75" s="39"/>
      <c r="B75" s="40"/>
      <c r="C75" s="22"/>
      <c r="D75" s="22"/>
    </row>
    <row r="76">
      <c r="A76" s="39"/>
      <c r="B76" s="40"/>
      <c r="C76" s="22"/>
      <c r="D76" s="22"/>
    </row>
    <row r="77">
      <c r="A77" s="39"/>
      <c r="B77" s="40"/>
      <c r="C77" s="22"/>
      <c r="D77" s="22"/>
    </row>
    <row r="78">
      <c r="A78" s="39"/>
      <c r="B78" s="40"/>
      <c r="C78" s="22"/>
      <c r="D78" s="22"/>
    </row>
    <row r="79">
      <c r="A79" s="39"/>
      <c r="B79" s="40"/>
      <c r="C79" s="22"/>
      <c r="D79" s="22"/>
    </row>
    <row r="80">
      <c r="A80" s="39"/>
      <c r="B80" s="40"/>
      <c r="C80" s="22"/>
      <c r="D80" s="22"/>
    </row>
    <row r="81">
      <c r="A81" s="39"/>
      <c r="B81" s="40"/>
      <c r="C81" s="22"/>
      <c r="D81" s="22"/>
    </row>
    <row r="82">
      <c r="A82" s="39"/>
      <c r="B82" s="40"/>
      <c r="C82" s="22"/>
      <c r="D82" s="22"/>
    </row>
    <row r="83">
      <c r="A83" s="39"/>
      <c r="B83" s="40"/>
      <c r="C83" s="22"/>
      <c r="D83" s="22"/>
    </row>
    <row r="84">
      <c r="A84" s="39"/>
      <c r="B84" s="40"/>
      <c r="C84" s="22"/>
      <c r="D84" s="22"/>
    </row>
    <row r="85">
      <c r="A85" s="39"/>
      <c r="B85" s="40"/>
      <c r="C85" s="22"/>
      <c r="D85" s="22"/>
    </row>
    <row r="86">
      <c r="A86" s="39"/>
      <c r="B86" s="40"/>
      <c r="C86" s="22"/>
      <c r="D86" s="22"/>
    </row>
    <row r="87">
      <c r="A87" s="39"/>
      <c r="B87" s="40"/>
      <c r="C87" s="22"/>
      <c r="D87" s="22"/>
    </row>
    <row r="88">
      <c r="A88" s="39"/>
      <c r="B88" s="40"/>
      <c r="C88" s="22"/>
      <c r="D88" s="22"/>
    </row>
    <row r="89">
      <c r="A89" s="39"/>
      <c r="B89" s="40"/>
      <c r="C89" s="22"/>
      <c r="D89" s="22"/>
    </row>
    <row r="90">
      <c r="A90" s="39"/>
      <c r="B90" s="40"/>
      <c r="C90" s="22"/>
      <c r="D90" s="22"/>
    </row>
    <row r="91">
      <c r="A91" s="39"/>
      <c r="B91" s="40"/>
      <c r="C91" s="22"/>
      <c r="D91" s="22"/>
    </row>
    <row r="92">
      <c r="A92" s="39"/>
      <c r="B92" s="40"/>
      <c r="C92" s="22"/>
      <c r="D92" s="22"/>
    </row>
    <row r="93">
      <c r="A93" s="39"/>
      <c r="B93" s="40"/>
      <c r="C93" s="22"/>
      <c r="D93" s="22"/>
    </row>
    <row r="94">
      <c r="A94" s="39"/>
      <c r="B94" s="40"/>
      <c r="C94" s="22"/>
      <c r="D94" s="22"/>
    </row>
    <row r="95">
      <c r="A95" s="39"/>
      <c r="B95" s="40"/>
      <c r="C95" s="22"/>
      <c r="D95" s="22"/>
    </row>
    <row r="96">
      <c r="A96" s="39"/>
      <c r="B96" s="40"/>
      <c r="C96" s="22"/>
      <c r="D96" s="22"/>
    </row>
    <row r="97">
      <c r="A97" s="39"/>
      <c r="B97" s="40"/>
      <c r="C97" s="22"/>
      <c r="D97" s="22"/>
    </row>
    <row r="98">
      <c r="A98" s="39"/>
      <c r="B98" s="40"/>
      <c r="C98" s="22"/>
      <c r="D98" s="22"/>
    </row>
    <row r="99">
      <c r="A99" s="39"/>
      <c r="B99" s="40"/>
      <c r="C99" s="22"/>
      <c r="D99" s="22"/>
    </row>
    <row r="100">
      <c r="A100" s="39"/>
      <c r="B100" s="40"/>
      <c r="C100" s="22"/>
      <c r="D100" s="22"/>
    </row>
    <row r="101">
      <c r="A101" s="39"/>
      <c r="B101" s="40"/>
      <c r="C101" s="22"/>
      <c r="D101" s="22"/>
    </row>
    <row r="102">
      <c r="A102" s="39"/>
      <c r="B102" s="40"/>
      <c r="C102" s="22"/>
      <c r="D102" s="22"/>
    </row>
    <row r="103">
      <c r="A103" s="39"/>
      <c r="B103" s="40"/>
      <c r="C103" s="22"/>
      <c r="D103" s="22"/>
    </row>
    <row r="104">
      <c r="A104" s="39"/>
      <c r="B104" s="40"/>
      <c r="C104" s="22"/>
      <c r="D104" s="22"/>
    </row>
    <row r="105">
      <c r="A105" s="39"/>
      <c r="B105" s="40"/>
      <c r="C105" s="22"/>
      <c r="D105" s="22"/>
    </row>
    <row r="106">
      <c r="A106" s="39"/>
      <c r="B106" s="40"/>
      <c r="C106" s="22"/>
      <c r="D106" s="22"/>
    </row>
    <row r="107">
      <c r="A107" s="39"/>
      <c r="B107" s="40"/>
      <c r="C107" s="22"/>
      <c r="D107" s="22"/>
    </row>
    <row r="108">
      <c r="A108" s="39"/>
      <c r="B108" s="40"/>
      <c r="C108" s="22"/>
      <c r="D108" s="22"/>
    </row>
    <row r="109">
      <c r="A109" s="39"/>
      <c r="B109" s="40"/>
      <c r="C109" s="22"/>
      <c r="D109" s="22"/>
    </row>
    <row r="110">
      <c r="A110" s="39"/>
      <c r="B110" s="40"/>
      <c r="C110" s="22"/>
      <c r="D110" s="22"/>
    </row>
    <row r="111">
      <c r="A111" s="39"/>
      <c r="B111" s="40"/>
      <c r="C111" s="22"/>
      <c r="D111" s="22"/>
    </row>
    <row r="112">
      <c r="A112" s="39"/>
      <c r="B112" s="40"/>
      <c r="C112" s="22"/>
      <c r="D112" s="22"/>
    </row>
    <row r="113">
      <c r="A113" s="39"/>
      <c r="B113" s="40"/>
      <c r="C113" s="22"/>
      <c r="D113" s="22"/>
    </row>
    <row r="114">
      <c r="A114" s="39"/>
      <c r="B114" s="40"/>
      <c r="C114" s="22"/>
      <c r="D114" s="22"/>
    </row>
    <row r="115">
      <c r="A115" s="39"/>
      <c r="B115" s="40"/>
      <c r="C115" s="22"/>
      <c r="D115" s="22"/>
    </row>
    <row r="116">
      <c r="A116" s="39"/>
      <c r="B116" s="40"/>
      <c r="C116" s="22"/>
      <c r="D116" s="22"/>
    </row>
    <row r="117">
      <c r="A117" s="39"/>
      <c r="B117" s="40"/>
      <c r="C117" s="22"/>
      <c r="D117" s="22"/>
    </row>
    <row r="118">
      <c r="A118" s="39"/>
      <c r="B118" s="40"/>
      <c r="C118" s="22"/>
      <c r="D118" s="22"/>
    </row>
    <row r="119">
      <c r="A119" s="39"/>
      <c r="B119" s="40"/>
      <c r="C119" s="22"/>
      <c r="D119" s="22"/>
    </row>
    <row r="120">
      <c r="A120" s="39"/>
      <c r="B120" s="40"/>
      <c r="C120" s="22"/>
      <c r="D120" s="22"/>
    </row>
    <row r="121">
      <c r="A121" s="39"/>
      <c r="B121" s="40"/>
      <c r="C121" s="22"/>
      <c r="D121" s="22"/>
    </row>
    <row r="122">
      <c r="A122" s="39"/>
      <c r="B122" s="40"/>
      <c r="C122" s="22"/>
      <c r="D122" s="22"/>
    </row>
    <row r="123">
      <c r="A123" s="39"/>
      <c r="B123" s="40"/>
      <c r="C123" s="22"/>
      <c r="D123" s="22"/>
    </row>
    <row r="124">
      <c r="A124" s="39"/>
      <c r="B124" s="40"/>
      <c r="C124" s="22"/>
      <c r="D124" s="22"/>
    </row>
    <row r="125">
      <c r="A125" s="39"/>
      <c r="B125" s="40"/>
      <c r="C125" s="22"/>
      <c r="D125" s="22"/>
    </row>
    <row r="126">
      <c r="A126" s="39"/>
      <c r="B126" s="40"/>
      <c r="C126" s="22"/>
      <c r="D126" s="22"/>
    </row>
    <row r="127">
      <c r="A127" s="39"/>
      <c r="B127" s="40"/>
      <c r="C127" s="22"/>
      <c r="D127" s="22"/>
    </row>
    <row r="128">
      <c r="A128" s="39"/>
      <c r="B128" s="40"/>
      <c r="C128" s="22"/>
      <c r="D128" s="22"/>
    </row>
    <row r="129">
      <c r="A129" s="39"/>
      <c r="B129" s="40"/>
      <c r="C129" s="22"/>
      <c r="D129" s="22"/>
    </row>
    <row r="130">
      <c r="A130" s="39"/>
      <c r="B130" s="40"/>
      <c r="C130" s="22"/>
      <c r="D130" s="22"/>
    </row>
    <row r="131">
      <c r="A131" s="39"/>
      <c r="B131" s="40"/>
      <c r="C131" s="22"/>
      <c r="D131" s="22"/>
    </row>
    <row r="132">
      <c r="A132" s="39"/>
      <c r="B132" s="40"/>
      <c r="C132" s="22"/>
      <c r="D132" s="22"/>
    </row>
    <row r="133">
      <c r="A133" s="39"/>
      <c r="B133" s="40"/>
      <c r="C133" s="22"/>
      <c r="D133" s="22"/>
    </row>
    <row r="134">
      <c r="A134" s="39"/>
      <c r="B134" s="40"/>
      <c r="C134" s="22"/>
      <c r="D134" s="22"/>
    </row>
    <row r="135">
      <c r="A135" s="39"/>
      <c r="B135" s="40"/>
      <c r="C135" s="22"/>
      <c r="D135" s="22"/>
    </row>
    <row r="136">
      <c r="A136" s="39"/>
      <c r="B136" s="40"/>
      <c r="C136" s="22"/>
      <c r="D136" s="22"/>
    </row>
    <row r="137">
      <c r="A137" s="39"/>
      <c r="B137" s="40"/>
      <c r="C137" s="22"/>
      <c r="D137" s="22"/>
    </row>
    <row r="138">
      <c r="A138" s="39"/>
      <c r="B138" s="40"/>
      <c r="C138" s="22"/>
      <c r="D138" s="22"/>
    </row>
    <row r="139">
      <c r="A139" s="39"/>
      <c r="B139" s="40"/>
      <c r="C139" s="22"/>
      <c r="D139" s="22"/>
    </row>
    <row r="140">
      <c r="A140" s="39"/>
      <c r="B140" s="40"/>
      <c r="C140" s="22"/>
      <c r="D140" s="22"/>
    </row>
    <row r="141">
      <c r="A141" s="39"/>
      <c r="B141" s="40"/>
      <c r="C141" s="22"/>
      <c r="D141" s="22"/>
    </row>
    <row r="142">
      <c r="A142" s="39"/>
      <c r="B142" s="40"/>
      <c r="C142" s="22"/>
      <c r="D142" s="22"/>
    </row>
    <row r="143">
      <c r="A143" s="39"/>
      <c r="B143" s="40"/>
      <c r="C143" s="22"/>
      <c r="D143" s="22"/>
    </row>
    <row r="144">
      <c r="A144" s="39"/>
      <c r="B144" s="40"/>
      <c r="C144" s="22"/>
      <c r="D144" s="22"/>
    </row>
    <row r="145">
      <c r="A145" s="39"/>
      <c r="B145" s="40"/>
      <c r="C145" s="22"/>
      <c r="D145" s="22"/>
    </row>
    <row r="146">
      <c r="A146" s="39"/>
      <c r="B146" s="40"/>
      <c r="C146" s="22"/>
      <c r="D146" s="22"/>
    </row>
    <row r="147">
      <c r="A147" s="39"/>
      <c r="B147" s="40"/>
      <c r="C147" s="22"/>
      <c r="D147" s="22"/>
    </row>
    <row r="148">
      <c r="A148" s="39"/>
      <c r="B148" s="40"/>
      <c r="C148" s="22"/>
      <c r="D148" s="22"/>
    </row>
    <row r="149">
      <c r="A149" s="39"/>
      <c r="B149" s="40"/>
      <c r="C149" s="22"/>
      <c r="D149" s="22"/>
    </row>
    <row r="150">
      <c r="A150" s="39"/>
      <c r="B150" s="40"/>
      <c r="C150" s="22"/>
      <c r="D150" s="22"/>
    </row>
    <row r="151">
      <c r="A151" s="39"/>
      <c r="B151" s="40"/>
      <c r="C151" s="22"/>
      <c r="D151" s="22"/>
    </row>
    <row r="152">
      <c r="A152" s="39"/>
      <c r="B152" s="40"/>
      <c r="C152" s="22"/>
      <c r="D152" s="22"/>
    </row>
    <row r="153">
      <c r="A153" s="39"/>
      <c r="B153" s="40"/>
      <c r="C153" s="22"/>
      <c r="D153" s="22"/>
    </row>
    <row r="154">
      <c r="A154" s="39"/>
      <c r="B154" s="40"/>
      <c r="C154" s="22"/>
      <c r="D154" s="22"/>
    </row>
    <row r="155">
      <c r="A155" s="39"/>
      <c r="B155" s="40"/>
      <c r="C155" s="22"/>
      <c r="D155" s="22"/>
    </row>
    <row r="156">
      <c r="A156" s="39"/>
      <c r="B156" s="40"/>
      <c r="C156" s="22"/>
      <c r="D156" s="22"/>
    </row>
    <row r="157">
      <c r="A157" s="39"/>
      <c r="B157" s="40"/>
      <c r="C157" s="22"/>
      <c r="D157" s="22"/>
    </row>
    <row r="158">
      <c r="A158" s="39"/>
      <c r="B158" s="40"/>
      <c r="C158" s="22"/>
      <c r="D158" s="22"/>
    </row>
    <row r="159">
      <c r="A159" s="39"/>
      <c r="B159" s="40"/>
      <c r="C159" s="22"/>
      <c r="D159" s="22"/>
    </row>
    <row r="160">
      <c r="A160" s="39"/>
      <c r="B160" s="40"/>
      <c r="C160" s="22"/>
      <c r="D160" s="22"/>
    </row>
    <row r="161">
      <c r="A161" s="39"/>
      <c r="B161" s="40"/>
      <c r="C161" s="22"/>
      <c r="D161" s="22"/>
    </row>
    <row r="162">
      <c r="A162" s="39"/>
      <c r="B162" s="40"/>
      <c r="C162" s="22"/>
      <c r="D162" s="22"/>
    </row>
    <row r="163">
      <c r="A163" s="39"/>
      <c r="B163" s="40"/>
      <c r="C163" s="22"/>
      <c r="D163" s="22"/>
    </row>
    <row r="164">
      <c r="A164" s="39"/>
      <c r="B164" s="40"/>
      <c r="C164" s="22"/>
      <c r="D164" s="22"/>
    </row>
    <row r="165">
      <c r="A165" s="39"/>
      <c r="B165" s="40"/>
      <c r="C165" s="22"/>
      <c r="D165" s="22"/>
    </row>
    <row r="166">
      <c r="A166" s="39"/>
      <c r="B166" s="40"/>
      <c r="C166" s="22"/>
      <c r="D166" s="22"/>
    </row>
    <row r="167">
      <c r="A167" s="39"/>
      <c r="B167" s="40"/>
      <c r="C167" s="22"/>
      <c r="D167" s="22"/>
    </row>
    <row r="168">
      <c r="A168" s="39"/>
      <c r="B168" s="40"/>
      <c r="C168" s="22"/>
      <c r="D168" s="22"/>
    </row>
    <row r="169">
      <c r="A169" s="39"/>
      <c r="B169" s="40"/>
      <c r="C169" s="22"/>
      <c r="D169" s="22"/>
    </row>
    <row r="170">
      <c r="A170" s="39"/>
      <c r="B170" s="40"/>
      <c r="C170" s="22"/>
      <c r="D170" s="22"/>
    </row>
    <row r="171">
      <c r="A171" s="39"/>
      <c r="B171" s="40"/>
      <c r="C171" s="22"/>
      <c r="D171" s="22"/>
    </row>
    <row r="172">
      <c r="A172" s="39"/>
      <c r="B172" s="40"/>
      <c r="C172" s="22"/>
      <c r="D172" s="22"/>
    </row>
    <row r="173">
      <c r="A173" s="39"/>
      <c r="B173" s="40"/>
      <c r="C173" s="22"/>
      <c r="D173" s="22"/>
    </row>
    <row r="174">
      <c r="A174" s="39"/>
      <c r="B174" s="40"/>
      <c r="C174" s="22"/>
      <c r="D174" s="22"/>
    </row>
    <row r="175">
      <c r="A175" s="39"/>
      <c r="B175" s="40"/>
      <c r="C175" s="22"/>
      <c r="D175" s="22"/>
    </row>
    <row r="176">
      <c r="A176" s="39"/>
      <c r="B176" s="40"/>
      <c r="C176" s="22"/>
      <c r="D176" s="22"/>
    </row>
    <row r="177">
      <c r="A177" s="39"/>
      <c r="B177" s="40"/>
      <c r="C177" s="22"/>
      <c r="D177" s="22"/>
    </row>
    <row r="178">
      <c r="A178" s="39"/>
      <c r="B178" s="40"/>
      <c r="C178" s="22"/>
      <c r="D178" s="22"/>
    </row>
    <row r="179">
      <c r="A179" s="39"/>
      <c r="B179" s="40"/>
      <c r="C179" s="22"/>
      <c r="D179" s="22"/>
    </row>
    <row r="180">
      <c r="A180" s="39"/>
      <c r="B180" s="40"/>
      <c r="C180" s="22"/>
      <c r="D180" s="22"/>
    </row>
    <row r="181">
      <c r="A181" s="39"/>
      <c r="B181" s="40"/>
      <c r="C181" s="22"/>
      <c r="D181" s="22"/>
    </row>
    <row r="182">
      <c r="A182" s="39"/>
      <c r="B182" s="40"/>
      <c r="C182" s="22"/>
      <c r="D182" s="22"/>
    </row>
    <row r="183">
      <c r="A183" s="39"/>
      <c r="B183" s="40"/>
      <c r="C183" s="22"/>
      <c r="D183" s="22"/>
    </row>
    <row r="184">
      <c r="A184" s="39"/>
      <c r="B184" s="40"/>
      <c r="C184" s="22"/>
      <c r="D184" s="22"/>
    </row>
    <row r="185">
      <c r="A185" s="39"/>
      <c r="B185" s="40"/>
      <c r="C185" s="22"/>
      <c r="D185" s="22"/>
    </row>
    <row r="186">
      <c r="A186" s="39"/>
      <c r="B186" s="40"/>
      <c r="C186" s="22"/>
      <c r="D186" s="22"/>
    </row>
    <row r="187">
      <c r="A187" s="39"/>
      <c r="B187" s="40"/>
      <c r="C187" s="22"/>
      <c r="D187" s="22"/>
    </row>
    <row r="188">
      <c r="A188" s="39"/>
      <c r="B188" s="40"/>
      <c r="C188" s="22"/>
      <c r="D188" s="22"/>
    </row>
    <row r="189">
      <c r="A189" s="39"/>
      <c r="B189" s="40"/>
      <c r="C189" s="22"/>
      <c r="D189" s="22"/>
    </row>
    <row r="190">
      <c r="A190" s="39"/>
      <c r="B190" s="40"/>
      <c r="C190" s="22"/>
      <c r="D190" s="22"/>
    </row>
    <row r="191">
      <c r="A191" s="39"/>
      <c r="B191" s="40"/>
      <c r="C191" s="22"/>
      <c r="D191" s="22"/>
    </row>
    <row r="192">
      <c r="A192" s="39"/>
      <c r="B192" s="40"/>
      <c r="C192" s="22"/>
      <c r="D192" s="22"/>
    </row>
    <row r="193">
      <c r="A193" s="39"/>
      <c r="B193" s="40"/>
      <c r="C193" s="22"/>
      <c r="D193" s="22"/>
    </row>
    <row r="194">
      <c r="A194" s="39"/>
      <c r="B194" s="40"/>
      <c r="C194" s="22"/>
      <c r="D194" s="22"/>
    </row>
    <row r="195">
      <c r="A195" s="39"/>
      <c r="B195" s="40"/>
      <c r="C195" s="22"/>
      <c r="D195" s="22"/>
    </row>
    <row r="196">
      <c r="A196" s="39"/>
      <c r="B196" s="40"/>
      <c r="C196" s="22"/>
      <c r="D196" s="22"/>
    </row>
    <row r="197">
      <c r="A197" s="39"/>
      <c r="B197" s="40"/>
      <c r="C197" s="22"/>
      <c r="D197" s="22"/>
    </row>
    <row r="198">
      <c r="A198" s="39"/>
      <c r="B198" s="40"/>
      <c r="C198" s="22"/>
      <c r="D198" s="22"/>
    </row>
    <row r="199">
      <c r="A199" s="39"/>
      <c r="B199" s="40"/>
      <c r="C199" s="22"/>
      <c r="D199" s="22"/>
    </row>
    <row r="200">
      <c r="A200" s="39"/>
      <c r="B200" s="40"/>
      <c r="C200" s="22"/>
      <c r="D200" s="22"/>
    </row>
    <row r="201">
      <c r="A201" s="39"/>
      <c r="B201" s="40"/>
      <c r="C201" s="22"/>
      <c r="D201" s="22"/>
    </row>
    <row r="202">
      <c r="A202" s="39"/>
      <c r="B202" s="40"/>
      <c r="C202" s="22"/>
      <c r="D202" s="22"/>
    </row>
    <row r="203">
      <c r="A203" s="39"/>
      <c r="B203" s="40"/>
      <c r="C203" s="22"/>
      <c r="D203" s="22"/>
    </row>
    <row r="204">
      <c r="A204" s="39"/>
      <c r="B204" s="40"/>
      <c r="C204" s="22"/>
      <c r="D204" s="22"/>
    </row>
    <row r="205">
      <c r="A205" s="39"/>
      <c r="B205" s="40"/>
      <c r="C205" s="22"/>
      <c r="D205" s="22"/>
    </row>
    <row r="206">
      <c r="A206" s="39"/>
      <c r="B206" s="40"/>
      <c r="C206" s="22"/>
      <c r="D206" s="22"/>
    </row>
    <row r="207">
      <c r="A207" s="39"/>
      <c r="B207" s="40"/>
      <c r="C207" s="22"/>
      <c r="D207" s="22"/>
    </row>
    <row r="208">
      <c r="A208" s="39"/>
      <c r="B208" s="40"/>
      <c r="C208" s="22"/>
      <c r="D208" s="22"/>
    </row>
    <row r="209">
      <c r="A209" s="39"/>
      <c r="B209" s="40"/>
      <c r="C209" s="22"/>
      <c r="D209" s="22"/>
    </row>
    <row r="210">
      <c r="A210" s="39"/>
      <c r="B210" s="40"/>
      <c r="C210" s="22"/>
      <c r="D210" s="22"/>
    </row>
    <row r="211">
      <c r="A211" s="39"/>
      <c r="B211" s="40"/>
      <c r="C211" s="22"/>
      <c r="D211" s="22"/>
    </row>
    <row r="212">
      <c r="A212" s="39"/>
      <c r="B212" s="40"/>
      <c r="C212" s="22"/>
      <c r="D212" s="22"/>
    </row>
    <row r="213">
      <c r="A213" s="39"/>
      <c r="B213" s="40"/>
      <c r="C213" s="22"/>
      <c r="D213" s="22"/>
    </row>
    <row r="214">
      <c r="A214" s="39"/>
      <c r="B214" s="40"/>
      <c r="C214" s="22"/>
      <c r="D214" s="22"/>
    </row>
    <row r="215">
      <c r="A215" s="39"/>
      <c r="B215" s="40"/>
      <c r="C215" s="22"/>
      <c r="D215" s="22"/>
    </row>
    <row r="216">
      <c r="A216" s="39"/>
      <c r="B216" s="40"/>
      <c r="C216" s="22"/>
      <c r="D216" s="22"/>
    </row>
    <row r="217">
      <c r="A217" s="39"/>
      <c r="B217" s="40"/>
      <c r="C217" s="22"/>
      <c r="D217" s="22"/>
    </row>
    <row r="218">
      <c r="A218" s="39"/>
      <c r="B218" s="40"/>
      <c r="C218" s="22"/>
      <c r="D218" s="22"/>
    </row>
    <row r="219">
      <c r="A219" s="39"/>
      <c r="B219" s="40"/>
      <c r="C219" s="22"/>
      <c r="D219" s="22"/>
    </row>
    <row r="220">
      <c r="A220" s="39"/>
      <c r="B220" s="40"/>
      <c r="C220" s="22"/>
      <c r="D220" s="22"/>
    </row>
    <row r="221">
      <c r="A221" s="39"/>
      <c r="B221" s="40"/>
      <c r="C221" s="22"/>
      <c r="D221" s="22"/>
    </row>
    <row r="222">
      <c r="A222" s="39"/>
      <c r="B222" s="40"/>
      <c r="C222" s="22"/>
      <c r="D222" s="22"/>
    </row>
    <row r="223">
      <c r="A223" s="39"/>
      <c r="B223" s="40"/>
      <c r="C223" s="22"/>
      <c r="D223" s="22"/>
    </row>
    <row r="224">
      <c r="A224" s="39"/>
      <c r="B224" s="40"/>
      <c r="C224" s="22"/>
      <c r="D224" s="22"/>
    </row>
    <row r="225">
      <c r="A225" s="39"/>
      <c r="B225" s="40"/>
      <c r="C225" s="22"/>
      <c r="D225" s="22"/>
    </row>
    <row r="226">
      <c r="A226" s="39"/>
      <c r="B226" s="40"/>
      <c r="C226" s="22"/>
      <c r="D226" s="22"/>
    </row>
    <row r="227">
      <c r="A227" s="39"/>
      <c r="B227" s="40"/>
      <c r="C227" s="22"/>
      <c r="D227" s="22"/>
    </row>
    <row r="228">
      <c r="A228" s="39"/>
      <c r="B228" s="40"/>
      <c r="C228" s="22"/>
      <c r="D228" s="22"/>
    </row>
    <row r="229">
      <c r="A229" s="39"/>
      <c r="B229" s="40"/>
      <c r="C229" s="22"/>
      <c r="D229" s="22"/>
    </row>
    <row r="230">
      <c r="A230" s="39"/>
      <c r="B230" s="40"/>
      <c r="C230" s="22"/>
      <c r="D230" s="22"/>
    </row>
    <row r="231">
      <c r="A231" s="39"/>
      <c r="B231" s="40"/>
      <c r="C231" s="22"/>
      <c r="D231" s="22"/>
    </row>
    <row r="232">
      <c r="A232" s="39"/>
      <c r="B232" s="40"/>
      <c r="C232" s="22"/>
      <c r="D232" s="22"/>
    </row>
    <row r="233">
      <c r="A233" s="39"/>
      <c r="B233" s="40"/>
      <c r="C233" s="22"/>
      <c r="D233" s="22"/>
    </row>
    <row r="234">
      <c r="A234" s="39"/>
      <c r="B234" s="40"/>
      <c r="C234" s="22"/>
      <c r="D234" s="22"/>
    </row>
    <row r="235">
      <c r="A235" s="39"/>
      <c r="B235" s="40"/>
      <c r="C235" s="22"/>
      <c r="D235" s="22"/>
    </row>
    <row r="236">
      <c r="A236" s="39"/>
      <c r="B236" s="40"/>
      <c r="C236" s="22"/>
      <c r="D236" s="22"/>
    </row>
    <row r="237">
      <c r="A237" s="39"/>
      <c r="B237" s="40"/>
      <c r="C237" s="22"/>
      <c r="D237" s="22"/>
    </row>
    <row r="238">
      <c r="A238" s="39"/>
      <c r="B238" s="40"/>
      <c r="C238" s="22"/>
      <c r="D238" s="22"/>
    </row>
    <row r="239">
      <c r="A239" s="39"/>
      <c r="B239" s="40"/>
      <c r="C239" s="22"/>
      <c r="D239" s="22"/>
    </row>
    <row r="240">
      <c r="A240" s="39"/>
      <c r="B240" s="40"/>
      <c r="C240" s="22"/>
      <c r="D240" s="22"/>
    </row>
    <row r="241">
      <c r="A241" s="39"/>
      <c r="B241" s="40"/>
      <c r="C241" s="22"/>
      <c r="D241" s="22"/>
    </row>
    <row r="242">
      <c r="A242" s="39"/>
      <c r="B242" s="40"/>
      <c r="C242" s="22"/>
      <c r="D242" s="22"/>
    </row>
    <row r="243">
      <c r="A243" s="39"/>
      <c r="B243" s="40"/>
      <c r="C243" s="22"/>
      <c r="D243" s="22"/>
    </row>
    <row r="244">
      <c r="A244" s="39"/>
      <c r="B244" s="40"/>
      <c r="C244" s="22"/>
      <c r="D244" s="22"/>
    </row>
    <row r="245">
      <c r="A245" s="39"/>
      <c r="B245" s="40"/>
      <c r="C245" s="22"/>
      <c r="D245" s="22"/>
    </row>
    <row r="246">
      <c r="A246" s="39"/>
      <c r="B246" s="40"/>
      <c r="C246" s="22"/>
      <c r="D246" s="22"/>
    </row>
    <row r="247">
      <c r="A247" s="39"/>
      <c r="B247" s="40"/>
      <c r="C247" s="22"/>
      <c r="D247" s="22"/>
    </row>
    <row r="248">
      <c r="A248" s="39"/>
      <c r="B248" s="40"/>
      <c r="C248" s="22"/>
      <c r="D248" s="22"/>
    </row>
    <row r="249">
      <c r="A249" s="39"/>
      <c r="B249" s="40"/>
      <c r="C249" s="22"/>
      <c r="D249" s="22"/>
    </row>
    <row r="250">
      <c r="A250" s="39"/>
      <c r="B250" s="40"/>
      <c r="C250" s="22"/>
      <c r="D250" s="22"/>
    </row>
    <row r="251">
      <c r="A251" s="39"/>
      <c r="B251" s="40"/>
      <c r="C251" s="22"/>
      <c r="D251" s="22"/>
    </row>
    <row r="252">
      <c r="A252" s="39"/>
      <c r="B252" s="40"/>
      <c r="C252" s="22"/>
      <c r="D252" s="22"/>
    </row>
    <row r="253">
      <c r="A253" s="39"/>
      <c r="B253" s="40"/>
      <c r="C253" s="22"/>
      <c r="D253" s="22"/>
    </row>
    <row r="254">
      <c r="A254" s="39"/>
      <c r="B254" s="40"/>
      <c r="C254" s="22"/>
      <c r="D254" s="22"/>
    </row>
    <row r="255">
      <c r="A255" s="39"/>
      <c r="B255" s="40"/>
      <c r="C255" s="22"/>
      <c r="D255" s="22"/>
    </row>
    <row r="256">
      <c r="A256" s="39"/>
      <c r="B256" s="40"/>
      <c r="C256" s="22"/>
      <c r="D256" s="22"/>
    </row>
    <row r="257">
      <c r="A257" s="39"/>
      <c r="B257" s="40"/>
      <c r="C257" s="22"/>
      <c r="D257" s="22"/>
    </row>
    <row r="258">
      <c r="A258" s="39"/>
      <c r="B258" s="40"/>
      <c r="C258" s="22"/>
      <c r="D258" s="22"/>
    </row>
    <row r="259">
      <c r="A259" s="39"/>
      <c r="B259" s="40"/>
      <c r="C259" s="22"/>
      <c r="D259" s="22"/>
    </row>
    <row r="260">
      <c r="A260" s="39"/>
      <c r="B260" s="40"/>
      <c r="C260" s="22"/>
      <c r="D260" s="22"/>
    </row>
    <row r="261">
      <c r="A261" s="39"/>
      <c r="B261" s="40"/>
      <c r="C261" s="22"/>
      <c r="D261" s="22"/>
    </row>
    <row r="262">
      <c r="A262" s="39"/>
      <c r="B262" s="40"/>
      <c r="C262" s="22"/>
      <c r="D262" s="22"/>
    </row>
    <row r="263">
      <c r="A263" s="39"/>
      <c r="B263" s="40"/>
      <c r="C263" s="22"/>
      <c r="D263" s="22"/>
    </row>
    <row r="264">
      <c r="A264" s="39"/>
      <c r="B264" s="40"/>
      <c r="C264" s="22"/>
      <c r="D264" s="22"/>
    </row>
    <row r="265">
      <c r="A265" s="39"/>
      <c r="B265" s="40"/>
      <c r="C265" s="22"/>
      <c r="D265" s="22"/>
    </row>
    <row r="266">
      <c r="A266" s="39"/>
      <c r="B266" s="40"/>
      <c r="C266" s="22"/>
      <c r="D266" s="22"/>
    </row>
    <row r="267">
      <c r="A267" s="39"/>
      <c r="B267" s="40"/>
      <c r="C267" s="22"/>
      <c r="D267" s="22"/>
    </row>
    <row r="268">
      <c r="A268" s="39"/>
      <c r="B268" s="40"/>
      <c r="C268" s="22"/>
      <c r="D268" s="22"/>
    </row>
    <row r="269">
      <c r="A269" s="39"/>
      <c r="B269" s="40"/>
      <c r="C269" s="22"/>
      <c r="D269" s="22"/>
    </row>
    <row r="270">
      <c r="A270" s="39"/>
      <c r="B270" s="40"/>
      <c r="C270" s="22"/>
      <c r="D270" s="22"/>
    </row>
    <row r="271">
      <c r="A271" s="39"/>
      <c r="B271" s="40"/>
      <c r="C271" s="22"/>
      <c r="D271" s="22"/>
    </row>
    <row r="272">
      <c r="A272" s="39"/>
      <c r="B272" s="40"/>
      <c r="C272" s="22"/>
      <c r="D272" s="22"/>
    </row>
    <row r="273">
      <c r="A273" s="39"/>
      <c r="B273" s="40"/>
      <c r="C273" s="22"/>
      <c r="D273" s="22"/>
    </row>
    <row r="274">
      <c r="A274" s="39"/>
      <c r="B274" s="40"/>
      <c r="C274" s="22"/>
      <c r="D274" s="22"/>
    </row>
    <row r="275">
      <c r="A275" s="39"/>
      <c r="B275" s="40"/>
      <c r="C275" s="22"/>
      <c r="D275" s="22"/>
    </row>
    <row r="276">
      <c r="A276" s="39"/>
      <c r="B276" s="40"/>
      <c r="C276" s="22"/>
      <c r="D276" s="22"/>
    </row>
    <row r="277">
      <c r="A277" s="39"/>
      <c r="B277" s="40"/>
      <c r="C277" s="22"/>
      <c r="D277" s="22"/>
    </row>
    <row r="278">
      <c r="A278" s="39"/>
      <c r="B278" s="40"/>
      <c r="C278" s="22"/>
      <c r="D278" s="22"/>
    </row>
    <row r="279">
      <c r="A279" s="39"/>
      <c r="B279" s="40"/>
      <c r="C279" s="22"/>
      <c r="D279" s="22"/>
    </row>
    <row r="280">
      <c r="A280" s="39"/>
      <c r="B280" s="40"/>
      <c r="C280" s="22"/>
      <c r="D280" s="22"/>
    </row>
    <row r="281">
      <c r="A281" s="39"/>
      <c r="B281" s="40"/>
      <c r="C281" s="22"/>
      <c r="D281" s="22"/>
    </row>
    <row r="282">
      <c r="A282" s="39"/>
      <c r="B282" s="40"/>
      <c r="C282" s="22"/>
      <c r="D282" s="22"/>
    </row>
    <row r="283">
      <c r="A283" s="39"/>
      <c r="B283" s="40"/>
      <c r="C283" s="22"/>
      <c r="D283" s="22"/>
    </row>
    <row r="284">
      <c r="A284" s="39"/>
      <c r="B284" s="40"/>
      <c r="C284" s="22"/>
      <c r="D284" s="22"/>
    </row>
    <row r="285">
      <c r="A285" s="39"/>
      <c r="B285" s="40"/>
      <c r="C285" s="22"/>
      <c r="D285" s="22"/>
    </row>
    <row r="286">
      <c r="A286" s="39"/>
      <c r="B286" s="40"/>
      <c r="C286" s="22"/>
      <c r="D286" s="22"/>
    </row>
    <row r="287">
      <c r="A287" s="39"/>
      <c r="B287" s="40"/>
      <c r="C287" s="22"/>
      <c r="D287" s="22"/>
    </row>
    <row r="288">
      <c r="A288" s="39"/>
      <c r="B288" s="40"/>
      <c r="C288" s="22"/>
      <c r="D288" s="22"/>
    </row>
    <row r="289">
      <c r="A289" s="39"/>
      <c r="B289" s="40"/>
      <c r="C289" s="22"/>
      <c r="D289" s="22"/>
    </row>
    <row r="290">
      <c r="A290" s="39"/>
      <c r="B290" s="40"/>
      <c r="C290" s="22"/>
      <c r="D290" s="22"/>
    </row>
    <row r="291">
      <c r="A291" s="39"/>
      <c r="B291" s="40"/>
      <c r="C291" s="22"/>
      <c r="D291" s="22"/>
    </row>
    <row r="292">
      <c r="A292" s="39"/>
      <c r="B292" s="40"/>
      <c r="C292" s="22"/>
      <c r="D292" s="22"/>
    </row>
    <row r="293">
      <c r="A293" s="39"/>
      <c r="B293" s="40"/>
      <c r="C293" s="22"/>
      <c r="D293" s="22"/>
    </row>
    <row r="294">
      <c r="A294" s="39"/>
      <c r="B294" s="40"/>
      <c r="C294" s="22"/>
      <c r="D294" s="22"/>
    </row>
    <row r="295">
      <c r="A295" s="39"/>
      <c r="B295" s="40"/>
      <c r="C295" s="22"/>
      <c r="D295" s="22"/>
    </row>
    <row r="296">
      <c r="A296" s="39"/>
      <c r="B296" s="40"/>
      <c r="C296" s="22"/>
      <c r="D296" s="22"/>
    </row>
    <row r="297">
      <c r="A297" s="39"/>
      <c r="B297" s="40"/>
      <c r="C297" s="22"/>
      <c r="D297" s="22"/>
    </row>
    <row r="298">
      <c r="A298" s="39"/>
      <c r="B298" s="40"/>
      <c r="C298" s="22"/>
      <c r="D298" s="22"/>
    </row>
    <row r="299">
      <c r="A299" s="39"/>
      <c r="B299" s="40"/>
      <c r="C299" s="22"/>
      <c r="D299" s="22"/>
    </row>
    <row r="300">
      <c r="A300" s="39"/>
      <c r="B300" s="40"/>
      <c r="C300" s="22"/>
      <c r="D300" s="22"/>
    </row>
    <row r="301">
      <c r="A301" s="39"/>
      <c r="B301" s="40"/>
      <c r="C301" s="22"/>
      <c r="D301" s="22"/>
    </row>
    <row r="302">
      <c r="A302" s="39"/>
      <c r="B302" s="40"/>
      <c r="C302" s="22"/>
      <c r="D302" s="22"/>
    </row>
    <row r="303">
      <c r="A303" s="39"/>
      <c r="B303" s="40"/>
      <c r="C303" s="22"/>
      <c r="D303" s="22"/>
    </row>
    <row r="304">
      <c r="A304" s="39"/>
      <c r="B304" s="40"/>
      <c r="C304" s="22"/>
      <c r="D304" s="22"/>
    </row>
    <row r="305">
      <c r="A305" s="39"/>
      <c r="B305" s="40"/>
      <c r="C305" s="22"/>
      <c r="D305" s="22"/>
    </row>
    <row r="306">
      <c r="A306" s="39"/>
      <c r="B306" s="40"/>
      <c r="C306" s="22"/>
      <c r="D306" s="22"/>
    </row>
    <row r="307">
      <c r="A307" s="39"/>
      <c r="B307" s="40"/>
      <c r="C307" s="22"/>
      <c r="D307" s="22"/>
    </row>
    <row r="308">
      <c r="A308" s="39"/>
      <c r="B308" s="40"/>
      <c r="C308" s="22"/>
      <c r="D308" s="22"/>
    </row>
    <row r="309">
      <c r="A309" s="39"/>
      <c r="B309" s="40"/>
      <c r="C309" s="22"/>
      <c r="D309" s="22"/>
    </row>
    <row r="310">
      <c r="A310" s="39"/>
      <c r="B310" s="40"/>
      <c r="C310" s="22"/>
      <c r="D310" s="22"/>
    </row>
    <row r="311">
      <c r="A311" s="39"/>
      <c r="B311" s="40"/>
      <c r="C311" s="22"/>
      <c r="D311" s="22"/>
    </row>
    <row r="312">
      <c r="A312" s="39"/>
      <c r="B312" s="40"/>
      <c r="C312" s="22"/>
      <c r="D312" s="22"/>
    </row>
    <row r="313">
      <c r="A313" s="39"/>
      <c r="B313" s="40"/>
      <c r="C313" s="22"/>
      <c r="D313" s="22"/>
    </row>
    <row r="314">
      <c r="A314" s="39"/>
      <c r="B314" s="40"/>
      <c r="C314" s="22"/>
      <c r="D314" s="22"/>
    </row>
    <row r="315">
      <c r="A315" s="39"/>
      <c r="B315" s="40"/>
      <c r="C315" s="22"/>
      <c r="D315" s="22"/>
    </row>
    <row r="316">
      <c r="A316" s="39"/>
      <c r="B316" s="40"/>
      <c r="C316" s="22"/>
      <c r="D316" s="22"/>
    </row>
    <row r="317">
      <c r="A317" s="39"/>
      <c r="B317" s="40"/>
      <c r="C317" s="22"/>
      <c r="D317" s="22"/>
    </row>
    <row r="318">
      <c r="A318" s="39"/>
      <c r="B318" s="40"/>
      <c r="C318" s="22"/>
      <c r="D318" s="22"/>
    </row>
    <row r="319">
      <c r="A319" s="39"/>
      <c r="B319" s="40"/>
      <c r="C319" s="22"/>
      <c r="D319" s="22"/>
    </row>
    <row r="320">
      <c r="A320" s="39"/>
      <c r="B320" s="40"/>
      <c r="C320" s="22"/>
      <c r="D320" s="22"/>
    </row>
    <row r="321">
      <c r="A321" s="39"/>
      <c r="B321" s="40"/>
      <c r="C321" s="22"/>
      <c r="D321" s="22"/>
    </row>
    <row r="322">
      <c r="A322" s="39"/>
      <c r="B322" s="40"/>
      <c r="C322" s="22"/>
      <c r="D322" s="22"/>
    </row>
    <row r="323">
      <c r="A323" s="39"/>
      <c r="B323" s="40"/>
      <c r="C323" s="22"/>
      <c r="D323" s="22"/>
    </row>
    <row r="324">
      <c r="A324" s="39"/>
      <c r="B324" s="40"/>
      <c r="C324" s="22"/>
      <c r="D324" s="22"/>
    </row>
    <row r="325">
      <c r="A325" s="39"/>
      <c r="B325" s="40"/>
      <c r="C325" s="22"/>
      <c r="D325" s="22"/>
    </row>
    <row r="326">
      <c r="A326" s="39"/>
      <c r="B326" s="40"/>
      <c r="C326" s="22"/>
      <c r="D326" s="22"/>
    </row>
    <row r="327">
      <c r="A327" s="39"/>
      <c r="B327" s="40"/>
      <c r="C327" s="22"/>
      <c r="D327" s="22"/>
    </row>
    <row r="328">
      <c r="A328" s="39"/>
      <c r="B328" s="40"/>
      <c r="C328" s="22"/>
      <c r="D328" s="22"/>
    </row>
    <row r="329">
      <c r="A329" s="39"/>
      <c r="B329" s="40"/>
      <c r="C329" s="22"/>
      <c r="D329" s="22"/>
    </row>
    <row r="330">
      <c r="A330" s="39"/>
      <c r="B330" s="40"/>
      <c r="C330" s="22"/>
      <c r="D330" s="22"/>
    </row>
    <row r="331">
      <c r="A331" s="39"/>
      <c r="B331" s="40"/>
      <c r="C331" s="22"/>
      <c r="D331" s="22"/>
    </row>
    <row r="332">
      <c r="A332" s="39"/>
      <c r="B332" s="40"/>
      <c r="C332" s="22"/>
      <c r="D332" s="22"/>
    </row>
    <row r="333">
      <c r="A333" s="39"/>
      <c r="B333" s="40"/>
      <c r="C333" s="22"/>
      <c r="D333" s="22"/>
    </row>
    <row r="334">
      <c r="A334" s="39"/>
      <c r="B334" s="40"/>
      <c r="C334" s="22"/>
      <c r="D334" s="22"/>
    </row>
    <row r="335">
      <c r="A335" s="39"/>
      <c r="B335" s="40"/>
      <c r="C335" s="22"/>
      <c r="D335" s="22"/>
    </row>
    <row r="336">
      <c r="A336" s="39"/>
      <c r="B336" s="40"/>
      <c r="C336" s="22"/>
      <c r="D336" s="22"/>
    </row>
    <row r="337">
      <c r="A337" s="39"/>
      <c r="B337" s="40"/>
      <c r="C337" s="22"/>
      <c r="D337" s="22"/>
    </row>
    <row r="338">
      <c r="A338" s="39"/>
      <c r="B338" s="40"/>
      <c r="C338" s="22"/>
      <c r="D338" s="22"/>
    </row>
    <row r="339">
      <c r="A339" s="39"/>
      <c r="B339" s="40"/>
      <c r="C339" s="22"/>
      <c r="D339" s="22"/>
    </row>
    <row r="340">
      <c r="A340" s="39"/>
      <c r="B340" s="40"/>
      <c r="C340" s="22"/>
      <c r="D340" s="22"/>
    </row>
    <row r="341">
      <c r="A341" s="39"/>
      <c r="B341" s="40"/>
      <c r="C341" s="22"/>
      <c r="D341" s="22"/>
    </row>
    <row r="342">
      <c r="A342" s="39"/>
      <c r="B342" s="40"/>
      <c r="C342" s="22"/>
      <c r="D342" s="22"/>
    </row>
    <row r="343">
      <c r="A343" s="39"/>
      <c r="B343" s="40"/>
      <c r="C343" s="22"/>
      <c r="D343" s="22"/>
    </row>
    <row r="344">
      <c r="A344" s="39"/>
      <c r="B344" s="40"/>
      <c r="C344" s="22"/>
      <c r="D344" s="22"/>
    </row>
    <row r="345">
      <c r="A345" s="39"/>
      <c r="B345" s="40"/>
      <c r="C345" s="22"/>
      <c r="D345" s="22"/>
    </row>
    <row r="346">
      <c r="A346" s="39"/>
      <c r="B346" s="40"/>
      <c r="C346" s="22"/>
      <c r="D346" s="22"/>
    </row>
    <row r="347">
      <c r="A347" s="39"/>
      <c r="B347" s="40"/>
      <c r="C347" s="22"/>
      <c r="D347" s="22"/>
    </row>
    <row r="348">
      <c r="A348" s="39"/>
      <c r="B348" s="40"/>
      <c r="C348" s="22"/>
      <c r="D348" s="22"/>
    </row>
    <row r="349">
      <c r="A349" s="39"/>
      <c r="B349" s="40"/>
      <c r="C349" s="22"/>
      <c r="D349" s="22"/>
    </row>
    <row r="350">
      <c r="A350" s="39"/>
      <c r="B350" s="40"/>
      <c r="C350" s="22"/>
      <c r="D350" s="22"/>
    </row>
    <row r="351">
      <c r="A351" s="39"/>
      <c r="B351" s="40"/>
      <c r="C351" s="22"/>
      <c r="D351" s="22"/>
    </row>
    <row r="352">
      <c r="A352" s="39"/>
      <c r="B352" s="40"/>
      <c r="C352" s="22"/>
      <c r="D352" s="22"/>
    </row>
    <row r="353">
      <c r="A353" s="39"/>
      <c r="B353" s="40"/>
      <c r="C353" s="22"/>
      <c r="D353" s="22"/>
    </row>
    <row r="354">
      <c r="A354" s="39"/>
      <c r="B354" s="40"/>
      <c r="C354" s="22"/>
      <c r="D354" s="22"/>
    </row>
    <row r="355">
      <c r="A355" s="39"/>
      <c r="B355" s="40"/>
      <c r="C355" s="22"/>
      <c r="D355" s="22"/>
    </row>
    <row r="356">
      <c r="A356" s="39"/>
      <c r="B356" s="40"/>
      <c r="C356" s="22"/>
      <c r="D356" s="22"/>
    </row>
    <row r="357">
      <c r="A357" s="39"/>
      <c r="B357" s="40"/>
      <c r="C357" s="22"/>
      <c r="D357" s="22"/>
    </row>
    <row r="358">
      <c r="A358" s="39"/>
      <c r="B358" s="40"/>
      <c r="C358" s="22"/>
      <c r="D358" s="22"/>
    </row>
    <row r="359">
      <c r="A359" s="39"/>
      <c r="B359" s="40"/>
      <c r="C359" s="22"/>
      <c r="D359" s="22"/>
    </row>
    <row r="360">
      <c r="A360" s="39"/>
      <c r="B360" s="40"/>
      <c r="C360" s="22"/>
      <c r="D360" s="22"/>
    </row>
    <row r="361">
      <c r="A361" s="39"/>
      <c r="B361" s="40"/>
      <c r="C361" s="22"/>
      <c r="D361" s="22"/>
    </row>
    <row r="362">
      <c r="A362" s="39"/>
      <c r="B362" s="40"/>
      <c r="C362" s="22"/>
      <c r="D362" s="22"/>
    </row>
    <row r="363">
      <c r="A363" s="39"/>
      <c r="B363" s="40"/>
      <c r="C363" s="22"/>
      <c r="D363" s="22"/>
    </row>
    <row r="364">
      <c r="A364" s="39"/>
      <c r="B364" s="40"/>
      <c r="C364" s="22"/>
      <c r="D364" s="22"/>
    </row>
    <row r="365">
      <c r="A365" s="39"/>
      <c r="B365" s="40"/>
      <c r="C365" s="22"/>
      <c r="D365" s="22"/>
    </row>
    <row r="366">
      <c r="A366" s="39"/>
      <c r="B366" s="40"/>
      <c r="C366" s="22"/>
      <c r="D366" s="22"/>
    </row>
    <row r="367">
      <c r="A367" s="39"/>
      <c r="B367" s="40"/>
      <c r="C367" s="22"/>
      <c r="D367" s="22"/>
    </row>
    <row r="368">
      <c r="A368" s="39"/>
      <c r="B368" s="40"/>
      <c r="C368" s="22"/>
      <c r="D368" s="22"/>
    </row>
    <row r="369">
      <c r="A369" s="39"/>
      <c r="B369" s="40"/>
      <c r="C369" s="22"/>
      <c r="D369" s="22"/>
    </row>
    <row r="370">
      <c r="A370" s="39"/>
      <c r="B370" s="40"/>
      <c r="C370" s="22"/>
      <c r="D370" s="22"/>
    </row>
    <row r="371">
      <c r="A371" s="39"/>
      <c r="B371" s="40"/>
      <c r="C371" s="22"/>
      <c r="D371" s="22"/>
    </row>
    <row r="372">
      <c r="A372" s="39"/>
      <c r="B372" s="40"/>
      <c r="C372" s="22"/>
      <c r="D372" s="22"/>
    </row>
    <row r="373">
      <c r="A373" s="39"/>
      <c r="B373" s="40"/>
      <c r="C373" s="22"/>
      <c r="D373" s="22"/>
    </row>
    <row r="374">
      <c r="A374" s="39"/>
      <c r="B374" s="40"/>
      <c r="C374" s="22"/>
      <c r="D374" s="22"/>
    </row>
    <row r="375">
      <c r="A375" s="39"/>
      <c r="B375" s="40"/>
      <c r="C375" s="22"/>
      <c r="D375" s="22"/>
    </row>
    <row r="376">
      <c r="A376" s="39"/>
      <c r="B376" s="40"/>
      <c r="C376" s="22"/>
      <c r="D376" s="22"/>
    </row>
    <row r="377">
      <c r="A377" s="39"/>
      <c r="B377" s="40"/>
      <c r="C377" s="22"/>
      <c r="D377" s="22"/>
    </row>
    <row r="378">
      <c r="A378" s="39"/>
      <c r="B378" s="40"/>
      <c r="C378" s="22"/>
      <c r="D378" s="22"/>
    </row>
    <row r="379">
      <c r="A379" s="39"/>
      <c r="B379" s="40"/>
      <c r="C379" s="22"/>
      <c r="D379" s="22"/>
    </row>
    <row r="380">
      <c r="A380" s="39"/>
      <c r="B380" s="40"/>
      <c r="C380" s="22"/>
      <c r="D380" s="22"/>
    </row>
    <row r="381">
      <c r="A381" s="39"/>
      <c r="B381" s="40"/>
      <c r="C381" s="22"/>
      <c r="D381" s="22"/>
    </row>
    <row r="382">
      <c r="A382" s="39"/>
      <c r="B382" s="40"/>
      <c r="C382" s="22"/>
      <c r="D382" s="22"/>
    </row>
    <row r="383">
      <c r="A383" s="39"/>
      <c r="B383" s="40"/>
      <c r="C383" s="22"/>
      <c r="D383" s="22"/>
    </row>
    <row r="384">
      <c r="A384" s="39"/>
      <c r="B384" s="40"/>
      <c r="C384" s="22"/>
      <c r="D384" s="22"/>
    </row>
    <row r="385">
      <c r="A385" s="39"/>
      <c r="B385" s="40"/>
      <c r="C385" s="22"/>
      <c r="D385" s="22"/>
    </row>
    <row r="386">
      <c r="A386" s="39"/>
      <c r="B386" s="40"/>
      <c r="C386" s="22"/>
      <c r="D386" s="22"/>
    </row>
    <row r="387">
      <c r="A387" s="39"/>
      <c r="B387" s="40"/>
      <c r="C387" s="22"/>
      <c r="D387" s="22"/>
    </row>
    <row r="388">
      <c r="A388" s="39"/>
      <c r="B388" s="40"/>
      <c r="C388" s="22"/>
      <c r="D388" s="22"/>
    </row>
    <row r="389">
      <c r="A389" s="39"/>
      <c r="B389" s="40"/>
      <c r="C389" s="22"/>
      <c r="D389" s="22"/>
    </row>
    <row r="390">
      <c r="A390" s="39"/>
      <c r="B390" s="40"/>
      <c r="C390" s="22"/>
      <c r="D390" s="22"/>
    </row>
    <row r="391">
      <c r="A391" s="39"/>
      <c r="B391" s="40"/>
      <c r="C391" s="22"/>
      <c r="D391" s="22"/>
    </row>
    <row r="392">
      <c r="A392" s="39"/>
      <c r="B392" s="40"/>
      <c r="C392" s="22"/>
      <c r="D392" s="22"/>
    </row>
    <row r="393">
      <c r="A393" s="39"/>
      <c r="B393" s="40"/>
      <c r="C393" s="22"/>
      <c r="D393" s="22"/>
    </row>
    <row r="394">
      <c r="A394" s="39"/>
      <c r="B394" s="40"/>
      <c r="C394" s="22"/>
      <c r="D394" s="22"/>
    </row>
    <row r="395">
      <c r="A395" s="39"/>
      <c r="B395" s="40"/>
      <c r="C395" s="22"/>
      <c r="D395" s="22"/>
    </row>
    <row r="396">
      <c r="A396" s="39"/>
      <c r="B396" s="40"/>
      <c r="C396" s="22"/>
      <c r="D396" s="22"/>
    </row>
    <row r="397">
      <c r="A397" s="39"/>
      <c r="B397" s="40"/>
      <c r="C397" s="22"/>
      <c r="D397" s="22"/>
    </row>
    <row r="398">
      <c r="A398" s="39"/>
      <c r="B398" s="40"/>
      <c r="C398" s="22"/>
      <c r="D398" s="22"/>
    </row>
    <row r="399">
      <c r="A399" s="39"/>
      <c r="B399" s="40"/>
      <c r="C399" s="22"/>
      <c r="D399" s="22"/>
    </row>
    <row r="400">
      <c r="A400" s="39"/>
      <c r="B400" s="40"/>
      <c r="C400" s="22"/>
      <c r="D400" s="22"/>
    </row>
    <row r="401">
      <c r="A401" s="39"/>
      <c r="B401" s="40"/>
      <c r="C401" s="22"/>
      <c r="D401" s="22"/>
    </row>
    <row r="402">
      <c r="A402" s="39"/>
      <c r="B402" s="40"/>
      <c r="C402" s="22"/>
      <c r="D402" s="22"/>
    </row>
    <row r="403">
      <c r="A403" s="39"/>
      <c r="B403" s="40"/>
      <c r="C403" s="22"/>
      <c r="D403" s="22"/>
    </row>
    <row r="404">
      <c r="A404" s="39"/>
      <c r="B404" s="40"/>
      <c r="C404" s="22"/>
      <c r="D404" s="22"/>
    </row>
    <row r="405">
      <c r="A405" s="39"/>
      <c r="B405" s="40"/>
      <c r="C405" s="22"/>
      <c r="D405" s="22"/>
    </row>
    <row r="406">
      <c r="A406" s="39"/>
      <c r="B406" s="40"/>
      <c r="C406" s="22"/>
      <c r="D406" s="22"/>
    </row>
    <row r="407">
      <c r="A407" s="39"/>
      <c r="B407" s="40"/>
      <c r="C407" s="22"/>
      <c r="D407" s="22"/>
    </row>
    <row r="408">
      <c r="A408" s="39"/>
      <c r="B408" s="40"/>
      <c r="C408" s="22"/>
      <c r="D408" s="22"/>
    </row>
    <row r="409">
      <c r="A409" s="39"/>
      <c r="B409" s="40"/>
      <c r="C409" s="22"/>
      <c r="D409" s="22"/>
    </row>
    <row r="410">
      <c r="A410" s="39"/>
      <c r="B410" s="40"/>
      <c r="C410" s="22"/>
      <c r="D410" s="22"/>
    </row>
    <row r="411">
      <c r="A411" s="39"/>
      <c r="B411" s="40"/>
      <c r="C411" s="22"/>
      <c r="D411" s="22"/>
    </row>
    <row r="412">
      <c r="A412" s="39"/>
      <c r="B412" s="40"/>
      <c r="C412" s="22"/>
      <c r="D412" s="22"/>
    </row>
    <row r="413">
      <c r="A413" s="39"/>
      <c r="B413" s="40"/>
      <c r="C413" s="22"/>
      <c r="D413" s="22"/>
    </row>
    <row r="414">
      <c r="A414" s="39"/>
      <c r="B414" s="40"/>
      <c r="C414" s="22"/>
      <c r="D414" s="22"/>
    </row>
    <row r="415">
      <c r="A415" s="39"/>
      <c r="B415" s="40"/>
      <c r="C415" s="22"/>
      <c r="D415" s="22"/>
    </row>
    <row r="416">
      <c r="A416" s="39"/>
      <c r="B416" s="40"/>
      <c r="C416" s="22"/>
      <c r="D416" s="22"/>
    </row>
    <row r="417">
      <c r="A417" s="39"/>
      <c r="B417" s="40"/>
      <c r="C417" s="22"/>
      <c r="D417" s="22"/>
    </row>
    <row r="418">
      <c r="A418" s="39"/>
      <c r="B418" s="40"/>
      <c r="C418" s="22"/>
      <c r="D418" s="22"/>
    </row>
    <row r="419">
      <c r="A419" s="39"/>
      <c r="B419" s="40"/>
      <c r="C419" s="22"/>
      <c r="D419" s="22"/>
    </row>
    <row r="420">
      <c r="A420" s="39"/>
      <c r="B420" s="40"/>
      <c r="C420" s="22"/>
      <c r="D420" s="22"/>
    </row>
    <row r="421">
      <c r="A421" s="39"/>
      <c r="B421" s="40"/>
      <c r="C421" s="22"/>
      <c r="D421" s="22"/>
    </row>
    <row r="422">
      <c r="A422" s="39"/>
      <c r="B422" s="40"/>
      <c r="C422" s="22"/>
      <c r="D422" s="22"/>
    </row>
    <row r="423">
      <c r="A423" s="39"/>
      <c r="B423" s="40"/>
      <c r="C423" s="22"/>
      <c r="D423" s="22"/>
    </row>
    <row r="424">
      <c r="A424" s="39"/>
      <c r="B424" s="40"/>
      <c r="C424" s="22"/>
      <c r="D424" s="22"/>
    </row>
    <row r="425">
      <c r="A425" s="39"/>
      <c r="B425" s="40"/>
      <c r="C425" s="22"/>
      <c r="D425" s="22"/>
    </row>
    <row r="426">
      <c r="A426" s="39"/>
      <c r="B426" s="40"/>
      <c r="C426" s="22"/>
      <c r="D426" s="22"/>
    </row>
    <row r="427">
      <c r="A427" s="39"/>
      <c r="B427" s="40"/>
      <c r="C427" s="22"/>
      <c r="D427" s="22"/>
    </row>
    <row r="428">
      <c r="A428" s="39"/>
      <c r="B428" s="40"/>
      <c r="C428" s="22"/>
      <c r="D428" s="22"/>
    </row>
    <row r="429">
      <c r="A429" s="39"/>
      <c r="B429" s="40"/>
      <c r="C429" s="22"/>
      <c r="D429" s="22"/>
    </row>
    <row r="430">
      <c r="A430" s="39"/>
      <c r="B430" s="40"/>
      <c r="C430" s="22"/>
      <c r="D430" s="22"/>
    </row>
    <row r="431">
      <c r="A431" s="39"/>
      <c r="B431" s="40"/>
      <c r="C431" s="22"/>
      <c r="D431" s="22"/>
    </row>
    <row r="432">
      <c r="A432" s="39"/>
      <c r="B432" s="40"/>
      <c r="C432" s="22"/>
      <c r="D432" s="22"/>
    </row>
    <row r="433">
      <c r="A433" s="39"/>
      <c r="B433" s="40"/>
      <c r="C433" s="22"/>
      <c r="D433" s="22"/>
    </row>
    <row r="434">
      <c r="A434" s="39"/>
      <c r="B434" s="40"/>
      <c r="C434" s="22"/>
      <c r="D434" s="22"/>
    </row>
    <row r="435">
      <c r="A435" s="39"/>
      <c r="B435" s="40"/>
      <c r="C435" s="22"/>
      <c r="D435" s="22"/>
    </row>
    <row r="436">
      <c r="A436" s="39"/>
      <c r="B436" s="40"/>
      <c r="C436" s="22"/>
      <c r="D436" s="22"/>
    </row>
    <row r="437">
      <c r="A437" s="39"/>
      <c r="B437" s="40"/>
      <c r="C437" s="22"/>
      <c r="D437" s="22"/>
    </row>
    <row r="438">
      <c r="A438" s="39"/>
      <c r="B438" s="40"/>
      <c r="C438" s="22"/>
      <c r="D438" s="22"/>
    </row>
    <row r="439">
      <c r="A439" s="39"/>
      <c r="B439" s="40"/>
      <c r="C439" s="22"/>
      <c r="D439" s="22"/>
    </row>
    <row r="440">
      <c r="A440" s="39"/>
      <c r="B440" s="40"/>
      <c r="C440" s="22"/>
      <c r="D440" s="22"/>
    </row>
    <row r="441">
      <c r="A441" s="39"/>
      <c r="B441" s="40"/>
      <c r="C441" s="22"/>
      <c r="D441" s="22"/>
    </row>
    <row r="442">
      <c r="A442" s="39"/>
      <c r="B442" s="40"/>
      <c r="C442" s="22"/>
      <c r="D442" s="22"/>
    </row>
    <row r="443">
      <c r="A443" s="39"/>
      <c r="B443" s="40"/>
      <c r="C443" s="22"/>
      <c r="D443" s="22"/>
    </row>
    <row r="444">
      <c r="A444" s="39"/>
      <c r="B444" s="40"/>
      <c r="C444" s="22"/>
      <c r="D444" s="22"/>
    </row>
    <row r="445">
      <c r="A445" s="39"/>
      <c r="B445" s="40"/>
      <c r="C445" s="22"/>
      <c r="D445" s="22"/>
    </row>
    <row r="446">
      <c r="A446" s="39"/>
      <c r="B446" s="40"/>
      <c r="C446" s="22"/>
      <c r="D446" s="22"/>
    </row>
    <row r="447">
      <c r="A447" s="39"/>
      <c r="B447" s="40"/>
      <c r="C447" s="22"/>
      <c r="D447" s="22"/>
    </row>
    <row r="448">
      <c r="A448" s="39"/>
      <c r="B448" s="40"/>
      <c r="C448" s="22"/>
      <c r="D448" s="22"/>
    </row>
    <row r="449">
      <c r="A449" s="39"/>
      <c r="B449" s="40"/>
      <c r="C449" s="22"/>
      <c r="D449" s="22"/>
    </row>
    <row r="450">
      <c r="A450" s="39"/>
      <c r="B450" s="40"/>
      <c r="C450" s="22"/>
      <c r="D450" s="22"/>
    </row>
    <row r="451">
      <c r="A451" s="39"/>
      <c r="B451" s="40"/>
      <c r="C451" s="22"/>
      <c r="D451" s="22"/>
    </row>
    <row r="452">
      <c r="A452" s="39"/>
      <c r="B452" s="40"/>
      <c r="C452" s="22"/>
      <c r="D452" s="22"/>
    </row>
    <row r="453">
      <c r="A453" s="39"/>
      <c r="B453" s="40"/>
      <c r="C453" s="22"/>
      <c r="D453" s="22"/>
    </row>
    <row r="454">
      <c r="A454" s="39"/>
      <c r="B454" s="40"/>
      <c r="C454" s="22"/>
      <c r="D454" s="22"/>
    </row>
    <row r="455">
      <c r="A455" s="39"/>
      <c r="B455" s="40"/>
      <c r="C455" s="22"/>
      <c r="D455" s="22"/>
    </row>
    <row r="456">
      <c r="A456" s="39"/>
      <c r="B456" s="40"/>
      <c r="C456" s="22"/>
      <c r="D456" s="22"/>
    </row>
    <row r="457">
      <c r="A457" s="39"/>
      <c r="B457" s="40"/>
      <c r="C457" s="22"/>
      <c r="D457" s="22"/>
    </row>
    <row r="458">
      <c r="A458" s="39"/>
      <c r="B458" s="40"/>
      <c r="C458" s="22"/>
      <c r="D458" s="22"/>
    </row>
    <row r="459">
      <c r="A459" s="39"/>
      <c r="B459" s="40"/>
      <c r="C459" s="22"/>
      <c r="D459" s="22"/>
    </row>
    <row r="460">
      <c r="A460" s="39"/>
      <c r="B460" s="40"/>
      <c r="C460" s="22"/>
      <c r="D460" s="22"/>
    </row>
    <row r="461">
      <c r="A461" s="39"/>
      <c r="B461" s="40"/>
      <c r="C461" s="22"/>
      <c r="D461" s="22"/>
    </row>
    <row r="462">
      <c r="A462" s="39"/>
      <c r="B462" s="40"/>
      <c r="C462" s="22"/>
      <c r="D462" s="22"/>
    </row>
    <row r="463">
      <c r="A463" s="39"/>
      <c r="B463" s="40"/>
      <c r="C463" s="22"/>
      <c r="D463" s="22"/>
    </row>
    <row r="464">
      <c r="A464" s="39"/>
      <c r="B464" s="40"/>
      <c r="C464" s="22"/>
      <c r="D464" s="22"/>
    </row>
    <row r="465">
      <c r="A465" s="39"/>
      <c r="B465" s="40"/>
      <c r="C465" s="22"/>
      <c r="D465" s="22"/>
    </row>
    <row r="466">
      <c r="A466" s="39"/>
      <c r="B466" s="40"/>
      <c r="C466" s="22"/>
      <c r="D466" s="22"/>
    </row>
    <row r="467">
      <c r="A467" s="39"/>
      <c r="B467" s="40"/>
      <c r="C467" s="22"/>
      <c r="D467" s="22"/>
    </row>
    <row r="468">
      <c r="A468" s="39"/>
      <c r="B468" s="40"/>
      <c r="C468" s="22"/>
      <c r="D468" s="22"/>
    </row>
    <row r="469">
      <c r="A469" s="39"/>
      <c r="B469" s="40"/>
      <c r="C469" s="22"/>
      <c r="D469" s="22"/>
    </row>
    <row r="470">
      <c r="A470" s="39"/>
      <c r="B470" s="40"/>
      <c r="C470" s="22"/>
      <c r="D470" s="22"/>
    </row>
    <row r="471">
      <c r="A471" s="39"/>
      <c r="B471" s="40"/>
      <c r="C471" s="22"/>
      <c r="D471" s="22"/>
    </row>
    <row r="472">
      <c r="A472" s="39"/>
      <c r="B472" s="40"/>
      <c r="C472" s="22"/>
      <c r="D472" s="22"/>
    </row>
    <row r="473">
      <c r="A473" s="39"/>
      <c r="B473" s="40"/>
      <c r="C473" s="22"/>
      <c r="D473" s="22"/>
    </row>
    <row r="474">
      <c r="A474" s="39"/>
      <c r="B474" s="40"/>
      <c r="C474" s="22"/>
      <c r="D474" s="22"/>
    </row>
    <row r="475">
      <c r="A475" s="39"/>
      <c r="B475" s="40"/>
      <c r="C475" s="22"/>
      <c r="D475" s="22"/>
    </row>
    <row r="476">
      <c r="A476" s="39"/>
      <c r="B476" s="40"/>
      <c r="C476" s="22"/>
      <c r="D476" s="22"/>
    </row>
    <row r="477">
      <c r="A477" s="39"/>
      <c r="B477" s="40"/>
      <c r="C477" s="22"/>
      <c r="D477" s="22"/>
    </row>
    <row r="478">
      <c r="A478" s="39"/>
      <c r="B478" s="40"/>
      <c r="C478" s="22"/>
      <c r="D478" s="22"/>
    </row>
    <row r="479">
      <c r="A479" s="39"/>
      <c r="B479" s="40"/>
      <c r="C479" s="22"/>
      <c r="D479" s="22"/>
    </row>
    <row r="480">
      <c r="A480" s="39"/>
      <c r="B480" s="40"/>
      <c r="C480" s="22"/>
      <c r="D480" s="22"/>
    </row>
    <row r="481">
      <c r="A481" s="39"/>
      <c r="B481" s="40"/>
      <c r="C481" s="22"/>
      <c r="D481" s="22"/>
    </row>
    <row r="482">
      <c r="A482" s="39"/>
      <c r="B482" s="40"/>
      <c r="C482" s="22"/>
      <c r="D482" s="22"/>
    </row>
    <row r="483">
      <c r="A483" s="39"/>
      <c r="B483" s="40"/>
      <c r="C483" s="22"/>
      <c r="D483" s="22"/>
    </row>
    <row r="484">
      <c r="A484" s="39"/>
      <c r="B484" s="40"/>
      <c r="C484" s="22"/>
      <c r="D484" s="22"/>
    </row>
    <row r="485">
      <c r="A485" s="39"/>
      <c r="B485" s="40"/>
      <c r="C485" s="22"/>
      <c r="D485" s="22"/>
    </row>
    <row r="486">
      <c r="A486" s="39"/>
      <c r="B486" s="40"/>
      <c r="C486" s="22"/>
      <c r="D486" s="22"/>
    </row>
    <row r="487">
      <c r="A487" s="39"/>
      <c r="B487" s="40"/>
      <c r="C487" s="22"/>
      <c r="D487" s="22"/>
    </row>
    <row r="488">
      <c r="A488" s="39"/>
      <c r="B488" s="40"/>
      <c r="C488" s="22"/>
      <c r="D488" s="22"/>
    </row>
    <row r="489">
      <c r="A489" s="39"/>
      <c r="B489" s="40"/>
      <c r="C489" s="22"/>
      <c r="D489" s="22"/>
    </row>
    <row r="490">
      <c r="A490" s="39"/>
      <c r="B490" s="40"/>
      <c r="C490" s="22"/>
      <c r="D490" s="22"/>
    </row>
    <row r="491">
      <c r="A491" s="39"/>
      <c r="B491" s="40"/>
      <c r="C491" s="22"/>
      <c r="D491" s="22"/>
    </row>
    <row r="492">
      <c r="A492" s="39"/>
      <c r="B492" s="40"/>
      <c r="C492" s="22"/>
      <c r="D492" s="22"/>
    </row>
    <row r="493">
      <c r="A493" s="39"/>
      <c r="B493" s="40"/>
      <c r="C493" s="22"/>
      <c r="D493" s="22"/>
    </row>
    <row r="494">
      <c r="A494" s="39"/>
      <c r="B494" s="40"/>
      <c r="C494" s="22"/>
      <c r="D494" s="22"/>
    </row>
    <row r="495">
      <c r="A495" s="39"/>
      <c r="B495" s="40"/>
      <c r="C495" s="22"/>
      <c r="D495" s="22"/>
    </row>
    <row r="496">
      <c r="A496" s="39"/>
      <c r="B496" s="40"/>
      <c r="C496" s="22"/>
      <c r="D496" s="22"/>
    </row>
    <row r="497">
      <c r="A497" s="39"/>
      <c r="B497" s="40"/>
      <c r="C497" s="22"/>
      <c r="D497" s="22"/>
    </row>
    <row r="498">
      <c r="A498" s="39"/>
      <c r="B498" s="40"/>
      <c r="C498" s="22"/>
      <c r="D498" s="22"/>
    </row>
    <row r="499">
      <c r="A499" s="39"/>
      <c r="B499" s="40"/>
      <c r="C499" s="22"/>
      <c r="D499" s="22"/>
    </row>
    <row r="500">
      <c r="A500" s="39"/>
      <c r="B500" s="40"/>
      <c r="C500" s="22"/>
      <c r="D500" s="22"/>
    </row>
    <row r="501">
      <c r="A501" s="39"/>
      <c r="B501" s="40"/>
      <c r="C501" s="22"/>
      <c r="D501" s="22"/>
    </row>
    <row r="502">
      <c r="A502" s="39"/>
      <c r="B502" s="40"/>
      <c r="C502" s="22"/>
      <c r="D502" s="22"/>
    </row>
    <row r="503">
      <c r="A503" s="39"/>
      <c r="B503" s="40"/>
      <c r="C503" s="22"/>
      <c r="D503" s="22"/>
    </row>
    <row r="504">
      <c r="A504" s="39"/>
      <c r="B504" s="40"/>
      <c r="C504" s="22"/>
      <c r="D504" s="22"/>
    </row>
    <row r="505">
      <c r="A505" s="39"/>
      <c r="B505" s="40"/>
      <c r="C505" s="22"/>
      <c r="D505" s="22"/>
    </row>
    <row r="506">
      <c r="A506" s="39"/>
      <c r="B506" s="40"/>
      <c r="C506" s="22"/>
      <c r="D506" s="22"/>
    </row>
    <row r="507">
      <c r="A507" s="39"/>
      <c r="B507" s="40"/>
      <c r="C507" s="22"/>
      <c r="D507" s="22"/>
    </row>
    <row r="508">
      <c r="A508" s="39"/>
      <c r="B508" s="40"/>
      <c r="C508" s="22"/>
      <c r="D508" s="22"/>
    </row>
    <row r="509">
      <c r="A509" s="39"/>
      <c r="B509" s="40"/>
      <c r="C509" s="22"/>
      <c r="D509" s="22"/>
    </row>
    <row r="510">
      <c r="A510" s="39"/>
      <c r="B510" s="40"/>
      <c r="C510" s="22"/>
      <c r="D510" s="22"/>
    </row>
    <row r="511">
      <c r="A511" s="39"/>
      <c r="B511" s="40"/>
      <c r="C511" s="22"/>
      <c r="D511" s="22"/>
    </row>
    <row r="512">
      <c r="A512" s="39"/>
      <c r="B512" s="40"/>
      <c r="C512" s="22"/>
      <c r="D512" s="22"/>
    </row>
    <row r="513">
      <c r="A513" s="39"/>
      <c r="B513" s="40"/>
      <c r="C513" s="22"/>
      <c r="D513" s="22"/>
    </row>
    <row r="514">
      <c r="A514" s="39"/>
      <c r="B514" s="40"/>
      <c r="C514" s="22"/>
      <c r="D514" s="22"/>
    </row>
    <row r="515">
      <c r="A515" s="39"/>
      <c r="B515" s="40"/>
      <c r="C515" s="22"/>
      <c r="D515" s="22"/>
    </row>
    <row r="516">
      <c r="A516" s="39"/>
      <c r="B516" s="40"/>
      <c r="C516" s="22"/>
      <c r="D516" s="22"/>
    </row>
    <row r="517">
      <c r="A517" s="39"/>
      <c r="B517" s="40"/>
      <c r="C517" s="22"/>
      <c r="D517" s="22"/>
    </row>
    <row r="518">
      <c r="A518" s="39"/>
      <c r="B518" s="40"/>
      <c r="C518" s="22"/>
      <c r="D518" s="22"/>
    </row>
    <row r="519">
      <c r="A519" s="39"/>
      <c r="B519" s="40"/>
      <c r="C519" s="22"/>
      <c r="D519" s="22"/>
    </row>
    <row r="520">
      <c r="A520" s="39"/>
      <c r="B520" s="40"/>
      <c r="C520" s="22"/>
      <c r="D520" s="22"/>
    </row>
    <row r="521">
      <c r="A521" s="39"/>
      <c r="B521" s="40"/>
      <c r="C521" s="22"/>
      <c r="D521" s="22"/>
    </row>
    <row r="522">
      <c r="A522" s="39"/>
      <c r="B522" s="40"/>
      <c r="C522" s="22"/>
      <c r="D522" s="22"/>
    </row>
    <row r="523">
      <c r="A523" s="39"/>
      <c r="B523" s="40"/>
      <c r="C523" s="22"/>
      <c r="D523" s="22"/>
    </row>
    <row r="524">
      <c r="A524" s="39"/>
      <c r="B524" s="40"/>
      <c r="C524" s="22"/>
      <c r="D524" s="22"/>
    </row>
    <row r="525">
      <c r="A525" s="39"/>
      <c r="B525" s="40"/>
      <c r="C525" s="22"/>
      <c r="D525" s="22"/>
    </row>
    <row r="526">
      <c r="A526" s="39"/>
      <c r="B526" s="40"/>
      <c r="C526" s="22"/>
      <c r="D526" s="22"/>
    </row>
    <row r="527">
      <c r="A527" s="39"/>
      <c r="B527" s="40"/>
      <c r="C527" s="22"/>
      <c r="D527" s="22"/>
    </row>
    <row r="528">
      <c r="A528" s="39"/>
      <c r="B528" s="40"/>
      <c r="C528" s="22"/>
      <c r="D528" s="22"/>
    </row>
    <row r="529">
      <c r="A529" s="39"/>
      <c r="B529" s="40"/>
      <c r="C529" s="22"/>
      <c r="D529" s="22"/>
    </row>
    <row r="530">
      <c r="A530" s="39"/>
      <c r="B530" s="40"/>
      <c r="C530" s="22"/>
      <c r="D530" s="22"/>
    </row>
    <row r="531">
      <c r="A531" s="39"/>
      <c r="B531" s="40"/>
      <c r="C531" s="22"/>
      <c r="D531" s="22"/>
    </row>
    <row r="532">
      <c r="A532" s="39"/>
      <c r="B532" s="40"/>
      <c r="C532" s="22"/>
      <c r="D532" s="22"/>
    </row>
    <row r="533">
      <c r="A533" s="39"/>
      <c r="B533" s="40"/>
      <c r="C533" s="22"/>
      <c r="D533" s="22"/>
    </row>
    <row r="534">
      <c r="A534" s="39"/>
      <c r="B534" s="40"/>
      <c r="C534" s="22"/>
      <c r="D534" s="22"/>
    </row>
    <row r="535">
      <c r="A535" s="39"/>
      <c r="B535" s="40"/>
      <c r="C535" s="22"/>
      <c r="D535" s="22"/>
    </row>
    <row r="536">
      <c r="A536" s="39"/>
      <c r="B536" s="40"/>
      <c r="C536" s="22"/>
      <c r="D536" s="22"/>
    </row>
    <row r="537">
      <c r="A537" s="39"/>
      <c r="B537" s="40"/>
      <c r="C537" s="22"/>
      <c r="D537" s="22"/>
    </row>
    <row r="538">
      <c r="A538" s="39"/>
      <c r="B538" s="40"/>
      <c r="C538" s="22"/>
      <c r="D538" s="22"/>
    </row>
    <row r="539">
      <c r="A539" s="39"/>
      <c r="B539" s="40"/>
      <c r="C539" s="22"/>
      <c r="D539" s="22"/>
    </row>
    <row r="540">
      <c r="A540" s="39"/>
      <c r="B540" s="40"/>
      <c r="C540" s="22"/>
      <c r="D540" s="22"/>
    </row>
    <row r="541">
      <c r="A541" s="39"/>
      <c r="B541" s="40"/>
      <c r="C541" s="22"/>
      <c r="D541" s="22"/>
    </row>
    <row r="542">
      <c r="A542" s="39"/>
      <c r="B542" s="40"/>
      <c r="C542" s="22"/>
      <c r="D542" s="22"/>
    </row>
    <row r="543">
      <c r="A543" s="39"/>
      <c r="B543" s="40"/>
      <c r="C543" s="22"/>
      <c r="D543" s="22"/>
    </row>
    <row r="544">
      <c r="A544" s="39"/>
      <c r="B544" s="40"/>
      <c r="C544" s="22"/>
      <c r="D544" s="22"/>
    </row>
    <row r="545">
      <c r="A545" s="39"/>
      <c r="B545" s="40"/>
      <c r="C545" s="22"/>
      <c r="D545" s="22"/>
    </row>
    <row r="546">
      <c r="A546" s="39"/>
      <c r="B546" s="40"/>
      <c r="C546" s="22"/>
      <c r="D546" s="22"/>
    </row>
    <row r="547">
      <c r="A547" s="39"/>
      <c r="B547" s="40"/>
      <c r="C547" s="22"/>
      <c r="D547" s="22"/>
    </row>
    <row r="548">
      <c r="A548" s="39"/>
      <c r="B548" s="40"/>
      <c r="C548" s="22"/>
      <c r="D548" s="22"/>
    </row>
    <row r="549">
      <c r="A549" s="39"/>
      <c r="B549" s="40"/>
      <c r="C549" s="22"/>
      <c r="D549" s="22"/>
    </row>
    <row r="550">
      <c r="A550" s="39"/>
      <c r="B550" s="40"/>
      <c r="C550" s="22"/>
      <c r="D550" s="22"/>
    </row>
    <row r="551">
      <c r="A551" s="39"/>
      <c r="B551" s="40"/>
      <c r="C551" s="22"/>
      <c r="D551" s="22"/>
    </row>
    <row r="552">
      <c r="A552" s="39"/>
      <c r="B552" s="40"/>
      <c r="C552" s="22"/>
      <c r="D552" s="22"/>
    </row>
    <row r="553">
      <c r="A553" s="39"/>
      <c r="B553" s="40"/>
      <c r="C553" s="22"/>
      <c r="D553" s="22"/>
    </row>
    <row r="554">
      <c r="A554" s="39"/>
      <c r="B554" s="40"/>
      <c r="C554" s="22"/>
      <c r="D554" s="22"/>
    </row>
    <row r="555">
      <c r="A555" s="39"/>
      <c r="B555" s="40"/>
      <c r="C555" s="22"/>
      <c r="D555" s="22"/>
    </row>
    <row r="556">
      <c r="A556" s="39"/>
      <c r="B556" s="40"/>
      <c r="C556" s="22"/>
      <c r="D556" s="22"/>
    </row>
    <row r="557">
      <c r="A557" s="39"/>
      <c r="B557" s="40"/>
      <c r="C557" s="22"/>
      <c r="D557" s="22"/>
    </row>
    <row r="558">
      <c r="A558" s="39"/>
      <c r="B558" s="40"/>
      <c r="C558" s="22"/>
      <c r="D558" s="22"/>
    </row>
    <row r="559">
      <c r="A559" s="39"/>
      <c r="B559" s="40"/>
      <c r="C559" s="22"/>
      <c r="D559" s="22"/>
    </row>
    <row r="560">
      <c r="A560" s="39"/>
      <c r="B560" s="40"/>
      <c r="C560" s="22"/>
      <c r="D560" s="22"/>
    </row>
    <row r="561">
      <c r="A561" s="39"/>
      <c r="B561" s="40"/>
      <c r="C561" s="22"/>
      <c r="D561" s="22"/>
    </row>
    <row r="562">
      <c r="A562" s="39"/>
      <c r="B562" s="40"/>
      <c r="C562" s="22"/>
      <c r="D562" s="22"/>
    </row>
    <row r="563">
      <c r="A563" s="39"/>
      <c r="B563" s="40"/>
      <c r="C563" s="22"/>
      <c r="D563" s="22"/>
    </row>
    <row r="564">
      <c r="A564" s="39"/>
      <c r="B564" s="40"/>
      <c r="C564" s="22"/>
      <c r="D564" s="22"/>
    </row>
    <row r="565">
      <c r="A565" s="39"/>
      <c r="B565" s="40"/>
      <c r="C565" s="22"/>
      <c r="D565" s="22"/>
    </row>
    <row r="566">
      <c r="A566" s="39"/>
      <c r="B566" s="40"/>
      <c r="C566" s="22"/>
      <c r="D566" s="22"/>
    </row>
    <row r="567">
      <c r="A567" s="39"/>
      <c r="B567" s="40"/>
      <c r="C567" s="22"/>
      <c r="D567" s="22"/>
    </row>
    <row r="568">
      <c r="A568" s="39"/>
      <c r="B568" s="40"/>
      <c r="C568" s="22"/>
      <c r="D568" s="22"/>
    </row>
    <row r="569">
      <c r="A569" s="39"/>
      <c r="B569" s="40"/>
      <c r="C569" s="22"/>
      <c r="D569" s="22"/>
    </row>
    <row r="570">
      <c r="A570" s="39"/>
      <c r="B570" s="40"/>
      <c r="C570" s="22"/>
      <c r="D570" s="22"/>
    </row>
    <row r="571">
      <c r="A571" s="39"/>
      <c r="B571" s="40"/>
      <c r="C571" s="22"/>
      <c r="D571" s="22"/>
    </row>
    <row r="572">
      <c r="A572" s="39"/>
      <c r="B572" s="40"/>
      <c r="C572" s="22"/>
      <c r="D572" s="22"/>
    </row>
    <row r="573">
      <c r="A573" s="39"/>
      <c r="B573" s="40"/>
      <c r="C573" s="22"/>
      <c r="D573" s="22"/>
    </row>
    <row r="574">
      <c r="A574" s="39"/>
      <c r="B574" s="40"/>
      <c r="C574" s="22"/>
      <c r="D574" s="22"/>
    </row>
    <row r="575">
      <c r="A575" s="39"/>
      <c r="B575" s="40"/>
      <c r="C575" s="22"/>
      <c r="D575" s="22"/>
    </row>
    <row r="576">
      <c r="A576" s="39"/>
      <c r="B576" s="40"/>
      <c r="C576" s="22"/>
      <c r="D576" s="22"/>
    </row>
    <row r="577">
      <c r="A577" s="39"/>
      <c r="B577" s="40"/>
      <c r="C577" s="22"/>
      <c r="D577" s="22"/>
    </row>
    <row r="578">
      <c r="A578" s="39"/>
      <c r="B578" s="40"/>
      <c r="C578" s="22"/>
      <c r="D578" s="22"/>
    </row>
    <row r="579">
      <c r="A579" s="39"/>
      <c r="B579" s="40"/>
      <c r="C579" s="22"/>
      <c r="D579" s="22"/>
    </row>
    <row r="580">
      <c r="A580" s="39"/>
      <c r="B580" s="40"/>
      <c r="C580" s="22"/>
      <c r="D580" s="22"/>
    </row>
    <row r="581">
      <c r="A581" s="39"/>
      <c r="B581" s="40"/>
      <c r="C581" s="22"/>
      <c r="D581" s="22"/>
    </row>
    <row r="582">
      <c r="A582" s="39"/>
      <c r="B582" s="40"/>
      <c r="C582" s="22"/>
      <c r="D582" s="22"/>
    </row>
    <row r="583">
      <c r="A583" s="39"/>
      <c r="B583" s="40"/>
      <c r="C583" s="22"/>
      <c r="D583" s="22"/>
    </row>
    <row r="584">
      <c r="A584" s="39"/>
      <c r="B584" s="40"/>
      <c r="C584" s="22"/>
      <c r="D584" s="22"/>
    </row>
    <row r="585">
      <c r="A585" s="39"/>
      <c r="B585" s="40"/>
      <c r="C585" s="22"/>
      <c r="D585" s="22"/>
    </row>
    <row r="586">
      <c r="A586" s="39"/>
      <c r="B586" s="40"/>
      <c r="C586" s="22"/>
      <c r="D586" s="22"/>
    </row>
    <row r="587">
      <c r="A587" s="39"/>
      <c r="B587" s="40"/>
      <c r="C587" s="22"/>
      <c r="D587" s="22"/>
    </row>
    <row r="588">
      <c r="A588" s="39"/>
      <c r="B588" s="40"/>
      <c r="C588" s="22"/>
      <c r="D588" s="22"/>
    </row>
    <row r="589">
      <c r="A589" s="39"/>
      <c r="B589" s="40"/>
      <c r="C589" s="22"/>
      <c r="D589" s="22"/>
    </row>
    <row r="590">
      <c r="A590" s="39"/>
      <c r="B590" s="40"/>
      <c r="C590" s="22"/>
      <c r="D590" s="22"/>
    </row>
    <row r="591">
      <c r="A591" s="39"/>
      <c r="B591" s="40"/>
      <c r="C591" s="22"/>
      <c r="D591" s="22"/>
    </row>
    <row r="592">
      <c r="A592" s="39"/>
      <c r="B592" s="40"/>
      <c r="C592" s="22"/>
      <c r="D592" s="22"/>
    </row>
    <row r="593">
      <c r="A593" s="39"/>
      <c r="B593" s="40"/>
      <c r="C593" s="22"/>
      <c r="D593" s="22"/>
    </row>
    <row r="594">
      <c r="A594" s="39"/>
      <c r="B594" s="40"/>
      <c r="C594" s="22"/>
      <c r="D594" s="22"/>
    </row>
    <row r="595">
      <c r="A595" s="39"/>
      <c r="B595" s="40"/>
      <c r="C595" s="22"/>
      <c r="D595" s="22"/>
    </row>
    <row r="596">
      <c r="A596" s="39"/>
      <c r="B596" s="40"/>
      <c r="C596" s="22"/>
      <c r="D596" s="22"/>
    </row>
    <row r="597">
      <c r="A597" s="39"/>
      <c r="B597" s="40"/>
      <c r="C597" s="22"/>
      <c r="D597" s="22"/>
    </row>
    <row r="598">
      <c r="A598" s="39"/>
      <c r="B598" s="40"/>
      <c r="C598" s="22"/>
      <c r="D598" s="22"/>
    </row>
    <row r="599">
      <c r="A599" s="39"/>
      <c r="B599" s="40"/>
      <c r="C599" s="22"/>
      <c r="D599" s="22"/>
    </row>
    <row r="600">
      <c r="A600" s="39"/>
      <c r="B600" s="40"/>
      <c r="C600" s="22"/>
      <c r="D600" s="22"/>
    </row>
    <row r="601">
      <c r="A601" s="39"/>
      <c r="B601" s="40"/>
      <c r="C601" s="22"/>
      <c r="D601" s="22"/>
    </row>
    <row r="602">
      <c r="A602" s="39"/>
      <c r="B602" s="40"/>
      <c r="C602" s="22"/>
      <c r="D602" s="22"/>
    </row>
    <row r="603">
      <c r="A603" s="39"/>
      <c r="B603" s="40"/>
      <c r="C603" s="22"/>
      <c r="D603" s="22"/>
    </row>
    <row r="604">
      <c r="A604" s="39"/>
      <c r="B604" s="40"/>
      <c r="C604" s="22"/>
      <c r="D604" s="22"/>
    </row>
    <row r="605">
      <c r="A605" s="39"/>
      <c r="B605" s="40"/>
      <c r="C605" s="22"/>
      <c r="D605" s="22"/>
    </row>
    <row r="606">
      <c r="A606" s="39"/>
      <c r="B606" s="40"/>
      <c r="C606" s="22"/>
      <c r="D606" s="22"/>
    </row>
    <row r="607">
      <c r="A607" s="39"/>
      <c r="B607" s="40"/>
      <c r="C607" s="22"/>
      <c r="D607" s="22"/>
    </row>
    <row r="608">
      <c r="A608" s="39"/>
      <c r="B608" s="40"/>
      <c r="C608" s="22"/>
      <c r="D608" s="22"/>
    </row>
    <row r="609">
      <c r="A609" s="39"/>
      <c r="B609" s="40"/>
      <c r="C609" s="22"/>
      <c r="D609" s="22"/>
    </row>
    <row r="610">
      <c r="A610" s="39"/>
      <c r="B610" s="40"/>
      <c r="C610" s="22"/>
      <c r="D610" s="22"/>
    </row>
    <row r="611">
      <c r="A611" s="39"/>
      <c r="B611" s="40"/>
      <c r="C611" s="22"/>
      <c r="D611" s="22"/>
    </row>
    <row r="612">
      <c r="A612" s="39"/>
      <c r="B612" s="40"/>
      <c r="C612" s="22"/>
      <c r="D612" s="22"/>
    </row>
    <row r="613">
      <c r="A613" s="39"/>
      <c r="B613" s="40"/>
      <c r="C613" s="22"/>
      <c r="D613" s="22"/>
    </row>
    <row r="614">
      <c r="A614" s="39"/>
      <c r="B614" s="40"/>
      <c r="C614" s="22"/>
      <c r="D614" s="22"/>
    </row>
    <row r="615">
      <c r="A615" s="39"/>
      <c r="B615" s="40"/>
      <c r="C615" s="22"/>
      <c r="D615" s="22"/>
    </row>
    <row r="616">
      <c r="A616" s="39"/>
      <c r="B616" s="40"/>
      <c r="C616" s="22"/>
      <c r="D616" s="22"/>
    </row>
    <row r="617">
      <c r="A617" s="39"/>
      <c r="B617" s="40"/>
      <c r="C617" s="22"/>
      <c r="D617" s="22"/>
    </row>
    <row r="618">
      <c r="A618" s="39"/>
      <c r="B618" s="40"/>
      <c r="C618" s="22"/>
      <c r="D618" s="22"/>
    </row>
    <row r="619">
      <c r="A619" s="39"/>
      <c r="B619" s="40"/>
      <c r="C619" s="22"/>
      <c r="D619" s="22"/>
    </row>
    <row r="620">
      <c r="A620" s="39"/>
      <c r="B620" s="40"/>
      <c r="C620" s="22"/>
      <c r="D620" s="22"/>
    </row>
    <row r="621">
      <c r="A621" s="39"/>
      <c r="B621" s="40"/>
      <c r="C621" s="22"/>
      <c r="D621" s="22"/>
    </row>
    <row r="622">
      <c r="A622" s="39"/>
      <c r="B622" s="40"/>
      <c r="C622" s="22"/>
      <c r="D622" s="22"/>
    </row>
    <row r="623">
      <c r="A623" s="39"/>
      <c r="B623" s="40"/>
      <c r="C623" s="22"/>
      <c r="D623" s="22"/>
    </row>
    <row r="624">
      <c r="A624" s="39"/>
      <c r="B624" s="40"/>
      <c r="C624" s="22"/>
      <c r="D624" s="22"/>
    </row>
    <row r="625">
      <c r="A625" s="39"/>
      <c r="B625" s="40"/>
      <c r="C625" s="22"/>
      <c r="D625" s="22"/>
    </row>
    <row r="626">
      <c r="A626" s="39"/>
      <c r="B626" s="40"/>
      <c r="C626" s="22"/>
      <c r="D626" s="22"/>
    </row>
    <row r="627">
      <c r="A627" s="39"/>
      <c r="B627" s="40"/>
      <c r="C627" s="22"/>
      <c r="D627" s="22"/>
    </row>
    <row r="628">
      <c r="A628" s="39"/>
      <c r="B628" s="40"/>
      <c r="C628" s="22"/>
      <c r="D628" s="22"/>
    </row>
    <row r="629">
      <c r="A629" s="39"/>
      <c r="B629" s="40"/>
      <c r="C629" s="22"/>
      <c r="D629" s="22"/>
    </row>
    <row r="630">
      <c r="A630" s="39"/>
      <c r="B630" s="40"/>
      <c r="C630" s="22"/>
      <c r="D630" s="22"/>
    </row>
    <row r="631">
      <c r="A631" s="39"/>
      <c r="B631" s="40"/>
      <c r="C631" s="22"/>
      <c r="D631" s="22"/>
    </row>
    <row r="632">
      <c r="A632" s="39"/>
      <c r="B632" s="40"/>
      <c r="C632" s="22"/>
      <c r="D632" s="22"/>
    </row>
    <row r="633">
      <c r="A633" s="39"/>
      <c r="B633" s="40"/>
      <c r="C633" s="22"/>
      <c r="D633" s="22"/>
    </row>
    <row r="634">
      <c r="A634" s="39"/>
      <c r="B634" s="40"/>
      <c r="C634" s="22"/>
      <c r="D634" s="22"/>
    </row>
    <row r="635">
      <c r="A635" s="39"/>
      <c r="B635" s="40"/>
      <c r="C635" s="22"/>
      <c r="D635" s="22"/>
    </row>
    <row r="636">
      <c r="A636" s="39"/>
      <c r="B636" s="40"/>
      <c r="C636" s="22"/>
      <c r="D636" s="22"/>
    </row>
    <row r="637">
      <c r="A637" s="39"/>
      <c r="B637" s="40"/>
      <c r="C637" s="22"/>
      <c r="D637" s="22"/>
    </row>
    <row r="638">
      <c r="A638" s="39"/>
      <c r="B638" s="40"/>
      <c r="C638" s="22"/>
      <c r="D638" s="22"/>
    </row>
    <row r="639">
      <c r="A639" s="39"/>
      <c r="B639" s="40"/>
      <c r="C639" s="22"/>
      <c r="D639" s="22"/>
    </row>
    <row r="640">
      <c r="A640" s="39"/>
      <c r="B640" s="40"/>
      <c r="C640" s="22"/>
      <c r="D640" s="22"/>
    </row>
    <row r="641">
      <c r="A641" s="39"/>
      <c r="B641" s="40"/>
      <c r="C641" s="22"/>
      <c r="D641" s="22"/>
    </row>
    <row r="642">
      <c r="A642" s="39"/>
      <c r="B642" s="40"/>
      <c r="C642" s="22"/>
      <c r="D642" s="22"/>
    </row>
    <row r="643">
      <c r="A643" s="39"/>
      <c r="B643" s="40"/>
      <c r="C643" s="22"/>
      <c r="D643" s="22"/>
    </row>
    <row r="644">
      <c r="A644" s="39"/>
      <c r="B644" s="40"/>
      <c r="C644" s="22"/>
      <c r="D644" s="22"/>
    </row>
    <row r="645">
      <c r="A645" s="39"/>
      <c r="B645" s="40"/>
      <c r="C645" s="22"/>
      <c r="D645" s="22"/>
    </row>
    <row r="646">
      <c r="A646" s="39"/>
      <c r="B646" s="40"/>
      <c r="C646" s="22"/>
      <c r="D646" s="22"/>
    </row>
    <row r="647">
      <c r="A647" s="39"/>
      <c r="B647" s="40"/>
      <c r="C647" s="22"/>
      <c r="D647" s="22"/>
    </row>
    <row r="648">
      <c r="A648" s="39"/>
      <c r="B648" s="40"/>
      <c r="C648" s="22"/>
      <c r="D648" s="22"/>
    </row>
    <row r="649">
      <c r="A649" s="39"/>
      <c r="B649" s="40"/>
      <c r="C649" s="22"/>
      <c r="D649" s="22"/>
    </row>
    <row r="650">
      <c r="A650" s="39"/>
      <c r="B650" s="40"/>
      <c r="C650" s="22"/>
      <c r="D650" s="22"/>
    </row>
    <row r="651">
      <c r="A651" s="39"/>
      <c r="B651" s="40"/>
      <c r="C651" s="22"/>
      <c r="D651" s="22"/>
    </row>
    <row r="652">
      <c r="A652" s="39"/>
      <c r="B652" s="40"/>
      <c r="C652" s="22"/>
      <c r="D652" s="22"/>
    </row>
    <row r="653">
      <c r="A653" s="39"/>
      <c r="B653" s="40"/>
      <c r="C653" s="22"/>
      <c r="D653" s="22"/>
    </row>
    <row r="654">
      <c r="A654" s="39"/>
      <c r="B654" s="40"/>
      <c r="C654" s="22"/>
      <c r="D654" s="22"/>
    </row>
    <row r="655">
      <c r="A655" s="39"/>
      <c r="B655" s="40"/>
      <c r="C655" s="22"/>
      <c r="D655" s="22"/>
    </row>
    <row r="656">
      <c r="A656" s="39"/>
      <c r="B656" s="40"/>
      <c r="C656" s="22"/>
      <c r="D656" s="22"/>
    </row>
    <row r="657">
      <c r="A657" s="39"/>
      <c r="B657" s="40"/>
      <c r="C657" s="22"/>
      <c r="D657" s="22"/>
    </row>
    <row r="658">
      <c r="A658" s="39"/>
      <c r="B658" s="40"/>
      <c r="C658" s="22"/>
      <c r="D658" s="22"/>
    </row>
    <row r="659">
      <c r="A659" s="39"/>
      <c r="B659" s="40"/>
      <c r="C659" s="22"/>
      <c r="D659" s="22"/>
    </row>
    <row r="660">
      <c r="A660" s="39"/>
      <c r="B660" s="40"/>
      <c r="C660" s="22"/>
      <c r="D660" s="22"/>
    </row>
    <row r="661">
      <c r="A661" s="39"/>
      <c r="B661" s="40"/>
      <c r="C661" s="22"/>
      <c r="D661" s="22"/>
    </row>
    <row r="662">
      <c r="A662" s="39"/>
      <c r="B662" s="40"/>
      <c r="C662" s="22"/>
      <c r="D662" s="22"/>
    </row>
    <row r="663">
      <c r="A663" s="39"/>
      <c r="B663" s="40"/>
      <c r="C663" s="22"/>
      <c r="D663" s="22"/>
    </row>
    <row r="664">
      <c r="A664" s="39"/>
      <c r="B664" s="40"/>
      <c r="C664" s="22"/>
      <c r="D664" s="22"/>
    </row>
    <row r="665">
      <c r="A665" s="39"/>
      <c r="B665" s="40"/>
      <c r="C665" s="22"/>
      <c r="D665" s="22"/>
    </row>
    <row r="666">
      <c r="A666" s="39"/>
      <c r="B666" s="40"/>
      <c r="C666" s="22"/>
      <c r="D666" s="22"/>
    </row>
    <row r="667">
      <c r="A667" s="39"/>
      <c r="B667" s="40"/>
      <c r="C667" s="22"/>
      <c r="D667" s="22"/>
    </row>
    <row r="668">
      <c r="A668" s="39"/>
      <c r="B668" s="40"/>
      <c r="C668" s="22"/>
      <c r="D668" s="22"/>
    </row>
    <row r="669">
      <c r="A669" s="39"/>
      <c r="B669" s="40"/>
      <c r="C669" s="22"/>
      <c r="D669" s="22"/>
    </row>
    <row r="670">
      <c r="A670" s="39"/>
      <c r="B670" s="40"/>
      <c r="C670" s="22"/>
      <c r="D670" s="22"/>
    </row>
    <row r="671">
      <c r="A671" s="39"/>
      <c r="B671" s="40"/>
      <c r="C671" s="22"/>
      <c r="D671" s="22"/>
    </row>
    <row r="672">
      <c r="A672" s="39"/>
      <c r="B672" s="40"/>
      <c r="C672" s="22"/>
      <c r="D672" s="22"/>
    </row>
    <row r="673">
      <c r="A673" s="39"/>
      <c r="B673" s="40"/>
      <c r="C673" s="22"/>
      <c r="D673" s="22"/>
    </row>
    <row r="674">
      <c r="A674" s="39"/>
      <c r="B674" s="40"/>
      <c r="C674" s="22"/>
      <c r="D674" s="22"/>
    </row>
    <row r="675">
      <c r="A675" s="39"/>
      <c r="B675" s="40"/>
      <c r="C675" s="22"/>
      <c r="D675" s="22"/>
    </row>
    <row r="676">
      <c r="A676" s="39"/>
      <c r="B676" s="40"/>
      <c r="C676" s="22"/>
      <c r="D676" s="22"/>
    </row>
    <row r="677">
      <c r="A677" s="39"/>
      <c r="B677" s="40"/>
      <c r="C677" s="22"/>
      <c r="D677" s="22"/>
    </row>
    <row r="678">
      <c r="A678" s="39"/>
      <c r="B678" s="40"/>
      <c r="C678" s="22"/>
      <c r="D678" s="22"/>
    </row>
    <row r="679">
      <c r="A679" s="39"/>
      <c r="B679" s="40"/>
      <c r="C679" s="22"/>
      <c r="D679" s="22"/>
    </row>
    <row r="680">
      <c r="A680" s="39"/>
      <c r="B680" s="40"/>
      <c r="C680" s="22"/>
      <c r="D680" s="22"/>
    </row>
    <row r="681">
      <c r="A681" s="39"/>
      <c r="B681" s="40"/>
      <c r="C681" s="22"/>
      <c r="D681" s="22"/>
    </row>
    <row r="682">
      <c r="A682" s="39"/>
      <c r="B682" s="40"/>
      <c r="C682" s="22"/>
      <c r="D682" s="22"/>
    </row>
    <row r="683">
      <c r="A683" s="39"/>
      <c r="B683" s="40"/>
      <c r="C683" s="22"/>
      <c r="D683" s="22"/>
    </row>
    <row r="684">
      <c r="A684" s="39"/>
      <c r="B684" s="40"/>
      <c r="C684" s="22"/>
      <c r="D684" s="22"/>
    </row>
    <row r="685">
      <c r="A685" s="39"/>
      <c r="B685" s="40"/>
      <c r="C685" s="22"/>
      <c r="D685" s="22"/>
    </row>
    <row r="686">
      <c r="A686" s="39"/>
      <c r="B686" s="40"/>
      <c r="C686" s="22"/>
      <c r="D686" s="22"/>
    </row>
    <row r="687">
      <c r="A687" s="39"/>
      <c r="B687" s="40"/>
      <c r="C687" s="22"/>
      <c r="D687" s="22"/>
    </row>
    <row r="688">
      <c r="A688" s="39"/>
      <c r="B688" s="40"/>
      <c r="C688" s="22"/>
      <c r="D688" s="22"/>
    </row>
    <row r="689">
      <c r="A689" s="39"/>
      <c r="B689" s="40"/>
      <c r="C689" s="22"/>
      <c r="D689" s="22"/>
    </row>
    <row r="690">
      <c r="A690" s="39"/>
      <c r="B690" s="40"/>
      <c r="C690" s="22"/>
      <c r="D690" s="22"/>
    </row>
    <row r="691">
      <c r="A691" s="39"/>
      <c r="B691" s="40"/>
      <c r="C691" s="22"/>
      <c r="D691" s="22"/>
    </row>
    <row r="692">
      <c r="A692" s="39"/>
      <c r="B692" s="40"/>
      <c r="C692" s="22"/>
      <c r="D692" s="22"/>
    </row>
    <row r="693">
      <c r="A693" s="39"/>
      <c r="B693" s="40"/>
      <c r="C693" s="22"/>
      <c r="D693" s="22"/>
    </row>
    <row r="694">
      <c r="A694" s="39"/>
      <c r="B694" s="40"/>
      <c r="C694" s="22"/>
      <c r="D694" s="22"/>
    </row>
    <row r="695">
      <c r="A695" s="39"/>
      <c r="B695" s="40"/>
      <c r="C695" s="22"/>
      <c r="D695" s="22"/>
    </row>
    <row r="696">
      <c r="A696" s="39"/>
      <c r="B696" s="40"/>
      <c r="C696" s="22"/>
      <c r="D696" s="22"/>
    </row>
    <row r="697">
      <c r="A697" s="39"/>
      <c r="B697" s="40"/>
      <c r="C697" s="22"/>
      <c r="D697" s="22"/>
    </row>
    <row r="698">
      <c r="A698" s="39"/>
      <c r="B698" s="40"/>
      <c r="C698" s="22"/>
      <c r="D698" s="22"/>
    </row>
    <row r="699">
      <c r="A699" s="39"/>
      <c r="B699" s="40"/>
      <c r="C699" s="22"/>
      <c r="D699" s="22"/>
    </row>
    <row r="700">
      <c r="A700" s="39"/>
      <c r="B700" s="40"/>
      <c r="C700" s="22"/>
      <c r="D700" s="22"/>
    </row>
    <row r="701">
      <c r="A701" s="39"/>
      <c r="B701" s="40"/>
      <c r="C701" s="22"/>
      <c r="D701" s="22"/>
    </row>
    <row r="702">
      <c r="A702" s="39"/>
      <c r="B702" s="40"/>
      <c r="C702" s="22"/>
      <c r="D702" s="22"/>
    </row>
    <row r="703">
      <c r="A703" s="39"/>
      <c r="B703" s="40"/>
      <c r="C703" s="22"/>
      <c r="D703" s="22"/>
    </row>
    <row r="704">
      <c r="A704" s="39"/>
      <c r="B704" s="40"/>
      <c r="C704" s="22"/>
      <c r="D704" s="22"/>
    </row>
    <row r="705">
      <c r="A705" s="39"/>
      <c r="B705" s="40"/>
      <c r="C705" s="22"/>
      <c r="D705" s="22"/>
    </row>
    <row r="706">
      <c r="A706" s="39"/>
      <c r="B706" s="40"/>
      <c r="C706" s="22"/>
      <c r="D706" s="22"/>
    </row>
    <row r="707">
      <c r="A707" s="39"/>
      <c r="B707" s="40"/>
      <c r="C707" s="22"/>
      <c r="D707" s="22"/>
    </row>
    <row r="708">
      <c r="A708" s="39"/>
      <c r="B708" s="40"/>
      <c r="C708" s="22"/>
      <c r="D708" s="22"/>
    </row>
    <row r="709">
      <c r="A709" s="39"/>
      <c r="B709" s="40"/>
      <c r="C709" s="22"/>
      <c r="D709" s="22"/>
    </row>
    <row r="710">
      <c r="A710" s="39"/>
      <c r="B710" s="40"/>
      <c r="C710" s="22"/>
      <c r="D710" s="22"/>
    </row>
    <row r="711">
      <c r="A711" s="39"/>
      <c r="B711" s="40"/>
      <c r="C711" s="22"/>
      <c r="D711" s="22"/>
    </row>
    <row r="712">
      <c r="A712" s="39"/>
      <c r="B712" s="40"/>
      <c r="C712" s="22"/>
      <c r="D712" s="22"/>
    </row>
    <row r="713">
      <c r="A713" s="39"/>
      <c r="B713" s="40"/>
      <c r="C713" s="22"/>
      <c r="D713" s="22"/>
    </row>
    <row r="714">
      <c r="A714" s="39"/>
      <c r="B714" s="40"/>
      <c r="C714" s="22"/>
      <c r="D714" s="22"/>
    </row>
    <row r="715">
      <c r="A715" s="39"/>
      <c r="B715" s="40"/>
      <c r="C715" s="22"/>
      <c r="D715" s="22"/>
    </row>
    <row r="716">
      <c r="A716" s="39"/>
      <c r="B716" s="40"/>
      <c r="C716" s="22"/>
      <c r="D716" s="22"/>
    </row>
    <row r="717">
      <c r="A717" s="39"/>
      <c r="B717" s="40"/>
      <c r="C717" s="22"/>
      <c r="D717" s="22"/>
    </row>
    <row r="718">
      <c r="A718" s="39"/>
      <c r="B718" s="40"/>
      <c r="C718" s="22"/>
      <c r="D718" s="22"/>
    </row>
    <row r="719">
      <c r="A719" s="39"/>
      <c r="B719" s="40"/>
      <c r="C719" s="22"/>
      <c r="D719" s="22"/>
    </row>
    <row r="720">
      <c r="A720" s="39"/>
      <c r="B720" s="40"/>
      <c r="C720" s="22"/>
      <c r="D720" s="22"/>
    </row>
    <row r="721">
      <c r="A721" s="39"/>
      <c r="B721" s="40"/>
      <c r="C721" s="22"/>
      <c r="D721" s="22"/>
    </row>
    <row r="722">
      <c r="A722" s="39"/>
      <c r="B722" s="40"/>
      <c r="C722" s="22"/>
      <c r="D722" s="22"/>
    </row>
    <row r="723">
      <c r="A723" s="39"/>
      <c r="B723" s="40"/>
      <c r="C723" s="22"/>
      <c r="D723" s="22"/>
    </row>
    <row r="724">
      <c r="A724" s="39"/>
      <c r="B724" s="40"/>
      <c r="C724" s="22"/>
      <c r="D724" s="22"/>
    </row>
    <row r="725">
      <c r="A725" s="39"/>
      <c r="B725" s="40"/>
      <c r="C725" s="22"/>
      <c r="D725" s="22"/>
    </row>
    <row r="726">
      <c r="A726" s="39"/>
      <c r="B726" s="40"/>
      <c r="C726" s="22"/>
      <c r="D726" s="22"/>
    </row>
    <row r="727">
      <c r="A727" s="39"/>
      <c r="B727" s="40"/>
      <c r="C727" s="22"/>
      <c r="D727" s="22"/>
    </row>
    <row r="728">
      <c r="A728" s="39"/>
      <c r="B728" s="40"/>
      <c r="C728" s="22"/>
      <c r="D728" s="22"/>
    </row>
    <row r="729">
      <c r="A729" s="39"/>
      <c r="B729" s="40"/>
      <c r="C729" s="22"/>
      <c r="D729" s="22"/>
    </row>
    <row r="730">
      <c r="A730" s="39"/>
      <c r="B730" s="40"/>
      <c r="C730" s="22"/>
      <c r="D730" s="22"/>
    </row>
    <row r="731">
      <c r="A731" s="39"/>
      <c r="B731" s="40"/>
      <c r="C731" s="22"/>
      <c r="D731" s="22"/>
    </row>
    <row r="732">
      <c r="A732" s="39"/>
      <c r="B732" s="40"/>
      <c r="C732" s="22"/>
      <c r="D732" s="22"/>
    </row>
    <row r="733">
      <c r="A733" s="39"/>
      <c r="B733" s="40"/>
      <c r="C733" s="22"/>
      <c r="D733" s="22"/>
    </row>
    <row r="734">
      <c r="A734" s="39"/>
      <c r="B734" s="40"/>
      <c r="C734" s="22"/>
      <c r="D734" s="22"/>
    </row>
    <row r="735">
      <c r="A735" s="39"/>
      <c r="B735" s="40"/>
      <c r="C735" s="22"/>
      <c r="D735" s="22"/>
    </row>
    <row r="736">
      <c r="A736" s="39"/>
      <c r="B736" s="40"/>
      <c r="C736" s="22"/>
      <c r="D736" s="22"/>
    </row>
    <row r="737">
      <c r="A737" s="39"/>
      <c r="B737" s="40"/>
      <c r="C737" s="22"/>
      <c r="D737" s="22"/>
    </row>
    <row r="738">
      <c r="A738" s="39"/>
      <c r="B738" s="40"/>
      <c r="C738" s="22"/>
      <c r="D738" s="22"/>
    </row>
    <row r="739">
      <c r="A739" s="39"/>
      <c r="B739" s="40"/>
      <c r="C739" s="22"/>
      <c r="D739" s="22"/>
    </row>
    <row r="740">
      <c r="A740" s="39"/>
      <c r="B740" s="40"/>
      <c r="C740" s="22"/>
      <c r="D740" s="22"/>
    </row>
    <row r="741">
      <c r="A741" s="39"/>
      <c r="B741" s="40"/>
      <c r="C741" s="22"/>
      <c r="D741" s="22"/>
    </row>
    <row r="742">
      <c r="A742" s="39"/>
      <c r="B742" s="40"/>
      <c r="C742" s="22"/>
      <c r="D742" s="22"/>
    </row>
    <row r="743">
      <c r="A743" s="39"/>
      <c r="B743" s="40"/>
      <c r="C743" s="22"/>
      <c r="D743" s="22"/>
    </row>
    <row r="744">
      <c r="A744" s="39"/>
      <c r="B744" s="40"/>
      <c r="C744" s="22"/>
      <c r="D744" s="22"/>
    </row>
    <row r="745">
      <c r="A745" s="39"/>
      <c r="B745" s="40"/>
      <c r="C745" s="22"/>
      <c r="D745" s="22"/>
    </row>
    <row r="746">
      <c r="A746" s="39"/>
      <c r="B746" s="40"/>
      <c r="C746" s="22"/>
      <c r="D746" s="22"/>
    </row>
    <row r="747">
      <c r="A747" s="39"/>
      <c r="B747" s="40"/>
      <c r="C747" s="22"/>
      <c r="D747" s="22"/>
    </row>
    <row r="748">
      <c r="A748" s="39"/>
      <c r="B748" s="40"/>
      <c r="C748" s="22"/>
      <c r="D748" s="22"/>
    </row>
    <row r="749">
      <c r="A749" s="39"/>
      <c r="B749" s="40"/>
      <c r="C749" s="22"/>
      <c r="D749" s="22"/>
    </row>
    <row r="750">
      <c r="A750" s="39"/>
      <c r="B750" s="40"/>
      <c r="C750" s="22"/>
      <c r="D750" s="22"/>
    </row>
    <row r="751">
      <c r="A751" s="39"/>
      <c r="B751" s="40"/>
      <c r="C751" s="22"/>
      <c r="D751" s="22"/>
    </row>
    <row r="752">
      <c r="A752" s="39"/>
      <c r="B752" s="40"/>
      <c r="C752" s="22"/>
      <c r="D752" s="22"/>
    </row>
    <row r="753">
      <c r="A753" s="39"/>
      <c r="B753" s="40"/>
      <c r="C753" s="22"/>
      <c r="D753" s="22"/>
    </row>
    <row r="754">
      <c r="A754" s="39"/>
      <c r="B754" s="40"/>
      <c r="C754" s="22"/>
      <c r="D754" s="22"/>
    </row>
    <row r="755">
      <c r="A755" s="39"/>
      <c r="B755" s="40"/>
      <c r="C755" s="22"/>
      <c r="D755" s="22"/>
    </row>
    <row r="756">
      <c r="A756" s="39"/>
      <c r="B756" s="40"/>
      <c r="C756" s="22"/>
      <c r="D756" s="22"/>
    </row>
    <row r="757">
      <c r="A757" s="39"/>
      <c r="B757" s="40"/>
      <c r="C757" s="22"/>
      <c r="D757" s="22"/>
    </row>
    <row r="758">
      <c r="A758" s="39"/>
      <c r="B758" s="40"/>
      <c r="C758" s="22"/>
      <c r="D758" s="22"/>
    </row>
    <row r="759">
      <c r="A759" s="39"/>
      <c r="B759" s="40"/>
      <c r="C759" s="22"/>
      <c r="D759" s="22"/>
    </row>
    <row r="760">
      <c r="A760" s="39"/>
      <c r="B760" s="40"/>
      <c r="C760" s="22"/>
      <c r="D760" s="22"/>
    </row>
    <row r="761">
      <c r="A761" s="39"/>
      <c r="B761" s="40"/>
      <c r="C761" s="22"/>
      <c r="D761" s="22"/>
    </row>
    <row r="762">
      <c r="A762" s="39"/>
      <c r="B762" s="40"/>
      <c r="C762" s="22"/>
      <c r="D762" s="22"/>
    </row>
    <row r="763">
      <c r="A763" s="39"/>
      <c r="B763" s="40"/>
      <c r="C763" s="22"/>
      <c r="D763" s="22"/>
    </row>
    <row r="764">
      <c r="A764" s="39"/>
      <c r="B764" s="40"/>
      <c r="C764" s="22"/>
      <c r="D764" s="22"/>
    </row>
    <row r="765">
      <c r="A765" s="39"/>
      <c r="B765" s="40"/>
      <c r="C765" s="22"/>
      <c r="D765" s="22"/>
    </row>
    <row r="766">
      <c r="A766" s="39"/>
      <c r="B766" s="40"/>
      <c r="C766" s="22"/>
      <c r="D766" s="22"/>
    </row>
    <row r="767">
      <c r="A767" s="39"/>
      <c r="B767" s="40"/>
      <c r="C767" s="22"/>
      <c r="D767" s="22"/>
    </row>
    <row r="768">
      <c r="A768" s="39"/>
      <c r="B768" s="40"/>
      <c r="C768" s="22"/>
      <c r="D768" s="22"/>
    </row>
    <row r="769">
      <c r="A769" s="39"/>
      <c r="B769" s="40"/>
      <c r="C769" s="22"/>
      <c r="D769" s="22"/>
    </row>
    <row r="770">
      <c r="A770" s="39"/>
      <c r="B770" s="40"/>
      <c r="C770" s="22"/>
      <c r="D770" s="22"/>
    </row>
    <row r="771">
      <c r="A771" s="39"/>
      <c r="B771" s="40"/>
      <c r="C771" s="22"/>
      <c r="D771" s="22"/>
    </row>
    <row r="772">
      <c r="A772" s="39"/>
      <c r="B772" s="40"/>
      <c r="C772" s="22"/>
      <c r="D772" s="22"/>
    </row>
    <row r="773">
      <c r="A773" s="39"/>
      <c r="B773" s="40"/>
      <c r="C773" s="22"/>
      <c r="D773" s="22"/>
    </row>
    <row r="774">
      <c r="A774" s="39"/>
      <c r="B774" s="40"/>
      <c r="C774" s="22"/>
      <c r="D774" s="22"/>
    </row>
    <row r="775">
      <c r="A775" s="39"/>
      <c r="B775" s="40"/>
      <c r="C775" s="22"/>
      <c r="D775" s="22"/>
    </row>
    <row r="776">
      <c r="A776" s="39"/>
      <c r="B776" s="40"/>
      <c r="C776" s="22"/>
      <c r="D776" s="22"/>
    </row>
    <row r="777">
      <c r="A777" s="39"/>
      <c r="B777" s="40"/>
      <c r="C777" s="22"/>
      <c r="D777" s="22"/>
    </row>
    <row r="778">
      <c r="A778" s="39"/>
      <c r="B778" s="40"/>
      <c r="C778" s="22"/>
      <c r="D778" s="22"/>
    </row>
    <row r="779">
      <c r="A779" s="39"/>
      <c r="B779" s="40"/>
      <c r="C779" s="22"/>
      <c r="D779" s="22"/>
    </row>
    <row r="780">
      <c r="A780" s="39"/>
      <c r="B780" s="40"/>
      <c r="C780" s="22"/>
      <c r="D780" s="22"/>
    </row>
    <row r="781">
      <c r="A781" s="39"/>
      <c r="B781" s="40"/>
      <c r="C781" s="22"/>
      <c r="D781" s="22"/>
    </row>
    <row r="782">
      <c r="A782" s="39"/>
      <c r="B782" s="40"/>
      <c r="C782" s="22"/>
      <c r="D782" s="22"/>
    </row>
    <row r="783">
      <c r="A783" s="39"/>
      <c r="B783" s="40"/>
      <c r="C783" s="22"/>
      <c r="D783" s="22"/>
    </row>
    <row r="784">
      <c r="A784" s="39"/>
      <c r="B784" s="40"/>
      <c r="C784" s="22"/>
      <c r="D784" s="22"/>
    </row>
    <row r="785">
      <c r="A785" s="39"/>
      <c r="B785" s="40"/>
      <c r="C785" s="22"/>
      <c r="D785" s="22"/>
    </row>
    <row r="786">
      <c r="A786" s="39"/>
      <c r="B786" s="40"/>
      <c r="C786" s="22"/>
      <c r="D786" s="22"/>
    </row>
    <row r="787">
      <c r="A787" s="39"/>
      <c r="B787" s="40"/>
      <c r="C787" s="22"/>
      <c r="D787" s="22"/>
    </row>
    <row r="788">
      <c r="A788" s="39"/>
      <c r="B788" s="40"/>
      <c r="C788" s="22"/>
      <c r="D788" s="22"/>
    </row>
    <row r="789">
      <c r="A789" s="39"/>
      <c r="B789" s="40"/>
      <c r="C789" s="22"/>
      <c r="D789" s="22"/>
    </row>
    <row r="790">
      <c r="A790" s="39"/>
      <c r="B790" s="40"/>
      <c r="C790" s="22"/>
      <c r="D790" s="22"/>
    </row>
    <row r="791">
      <c r="A791" s="39"/>
      <c r="B791" s="40"/>
      <c r="C791" s="22"/>
      <c r="D791" s="22"/>
    </row>
    <row r="792">
      <c r="A792" s="39"/>
      <c r="B792" s="40"/>
      <c r="C792" s="22"/>
      <c r="D792" s="22"/>
    </row>
    <row r="793">
      <c r="A793" s="39"/>
      <c r="B793" s="40"/>
      <c r="C793" s="22"/>
      <c r="D793" s="22"/>
    </row>
    <row r="794">
      <c r="A794" s="39"/>
      <c r="B794" s="40"/>
      <c r="C794" s="22"/>
      <c r="D794" s="22"/>
    </row>
    <row r="795">
      <c r="A795" s="39"/>
      <c r="B795" s="40"/>
      <c r="C795" s="22"/>
      <c r="D795" s="22"/>
    </row>
    <row r="796">
      <c r="A796" s="39"/>
      <c r="B796" s="40"/>
      <c r="C796" s="22"/>
      <c r="D796" s="22"/>
    </row>
    <row r="797">
      <c r="A797" s="39"/>
      <c r="B797" s="40"/>
      <c r="C797" s="22"/>
      <c r="D797" s="22"/>
    </row>
    <row r="798">
      <c r="A798" s="39"/>
      <c r="B798" s="40"/>
      <c r="C798" s="22"/>
      <c r="D798" s="22"/>
    </row>
    <row r="799">
      <c r="A799" s="39"/>
      <c r="B799" s="40"/>
      <c r="C799" s="22"/>
      <c r="D799" s="22"/>
    </row>
    <row r="800">
      <c r="A800" s="39"/>
      <c r="B800" s="40"/>
      <c r="C800" s="22"/>
      <c r="D800" s="22"/>
    </row>
    <row r="801">
      <c r="A801" s="39"/>
      <c r="B801" s="40"/>
      <c r="C801" s="22"/>
      <c r="D801" s="22"/>
    </row>
    <row r="802">
      <c r="A802" s="39"/>
      <c r="B802" s="40"/>
      <c r="C802" s="22"/>
      <c r="D802" s="22"/>
    </row>
    <row r="803">
      <c r="A803" s="39"/>
      <c r="B803" s="40"/>
      <c r="C803" s="22"/>
      <c r="D803" s="22"/>
    </row>
    <row r="804">
      <c r="A804" s="39"/>
      <c r="B804" s="40"/>
      <c r="C804" s="22"/>
      <c r="D804" s="22"/>
    </row>
    <row r="805">
      <c r="A805" s="39"/>
      <c r="B805" s="40"/>
      <c r="C805" s="22"/>
      <c r="D805" s="22"/>
    </row>
    <row r="806">
      <c r="A806" s="39"/>
      <c r="B806" s="40"/>
      <c r="C806" s="22"/>
      <c r="D806" s="22"/>
    </row>
    <row r="807">
      <c r="A807" s="39"/>
      <c r="B807" s="40"/>
      <c r="C807" s="22"/>
      <c r="D807" s="22"/>
    </row>
    <row r="808">
      <c r="A808" s="39"/>
      <c r="B808" s="40"/>
      <c r="C808" s="22"/>
      <c r="D808" s="22"/>
    </row>
    <row r="809">
      <c r="A809" s="39"/>
      <c r="B809" s="40"/>
      <c r="C809" s="22"/>
      <c r="D809" s="22"/>
    </row>
    <row r="810">
      <c r="A810" s="39"/>
      <c r="B810" s="40"/>
      <c r="C810" s="22"/>
      <c r="D810" s="22"/>
    </row>
    <row r="811">
      <c r="A811" s="39"/>
      <c r="B811" s="40"/>
      <c r="C811" s="22"/>
      <c r="D811" s="22"/>
    </row>
    <row r="812">
      <c r="A812" s="39"/>
      <c r="B812" s="40"/>
      <c r="C812" s="22"/>
      <c r="D812" s="22"/>
    </row>
    <row r="813">
      <c r="A813" s="39"/>
      <c r="B813" s="40"/>
      <c r="C813" s="22"/>
      <c r="D813" s="22"/>
    </row>
    <row r="814">
      <c r="A814" s="39"/>
      <c r="B814" s="40"/>
      <c r="C814" s="22"/>
      <c r="D814" s="22"/>
    </row>
    <row r="815">
      <c r="A815" s="39"/>
      <c r="B815" s="40"/>
      <c r="C815" s="22"/>
      <c r="D815" s="22"/>
    </row>
    <row r="816">
      <c r="A816" s="39"/>
      <c r="B816" s="40"/>
      <c r="C816" s="22"/>
      <c r="D816" s="22"/>
    </row>
    <row r="817">
      <c r="A817" s="39"/>
      <c r="B817" s="40"/>
      <c r="C817" s="22"/>
      <c r="D817" s="22"/>
    </row>
    <row r="818">
      <c r="A818" s="39"/>
      <c r="B818" s="40"/>
      <c r="C818" s="22"/>
      <c r="D818" s="22"/>
    </row>
    <row r="819">
      <c r="A819" s="39"/>
      <c r="B819" s="40"/>
      <c r="C819" s="22"/>
      <c r="D819" s="22"/>
    </row>
    <row r="820">
      <c r="A820" s="39"/>
      <c r="B820" s="40"/>
      <c r="C820" s="22"/>
      <c r="D820" s="22"/>
    </row>
    <row r="821">
      <c r="A821" s="39"/>
      <c r="B821" s="40"/>
      <c r="C821" s="22"/>
      <c r="D821" s="22"/>
    </row>
    <row r="822">
      <c r="A822" s="39"/>
      <c r="B822" s="40"/>
      <c r="C822" s="22"/>
      <c r="D822" s="22"/>
    </row>
    <row r="823">
      <c r="A823" s="39"/>
      <c r="B823" s="40"/>
      <c r="C823" s="22"/>
      <c r="D823" s="22"/>
    </row>
    <row r="824">
      <c r="A824" s="39"/>
      <c r="B824" s="40"/>
      <c r="C824" s="22"/>
      <c r="D824" s="22"/>
    </row>
    <row r="825">
      <c r="A825" s="39"/>
      <c r="B825" s="40"/>
      <c r="C825" s="22"/>
      <c r="D825" s="22"/>
    </row>
    <row r="826">
      <c r="A826" s="39"/>
      <c r="B826" s="40"/>
      <c r="C826" s="22"/>
      <c r="D826" s="22"/>
    </row>
    <row r="827">
      <c r="A827" s="39"/>
      <c r="B827" s="40"/>
      <c r="C827" s="22"/>
      <c r="D827" s="22"/>
    </row>
    <row r="828">
      <c r="A828" s="39"/>
      <c r="B828" s="40"/>
      <c r="C828" s="22"/>
      <c r="D828" s="22"/>
    </row>
    <row r="829">
      <c r="A829" s="39"/>
      <c r="B829" s="40"/>
      <c r="C829" s="22"/>
      <c r="D829" s="22"/>
    </row>
    <row r="830">
      <c r="A830" s="39"/>
      <c r="B830" s="40"/>
      <c r="C830" s="22"/>
      <c r="D830" s="22"/>
    </row>
    <row r="831">
      <c r="A831" s="39"/>
      <c r="B831" s="40"/>
      <c r="C831" s="22"/>
      <c r="D831" s="22"/>
    </row>
    <row r="832">
      <c r="A832" s="39"/>
      <c r="B832" s="40"/>
      <c r="C832" s="22"/>
      <c r="D832" s="22"/>
    </row>
    <row r="833">
      <c r="A833" s="39"/>
      <c r="B833" s="40"/>
      <c r="C833" s="22"/>
      <c r="D833" s="22"/>
    </row>
    <row r="834">
      <c r="A834" s="39"/>
      <c r="B834" s="40"/>
      <c r="C834" s="22"/>
      <c r="D834" s="22"/>
    </row>
    <row r="835">
      <c r="A835" s="39"/>
      <c r="B835" s="40"/>
      <c r="C835" s="22"/>
      <c r="D835" s="22"/>
    </row>
    <row r="836">
      <c r="A836" s="39"/>
      <c r="B836" s="40"/>
      <c r="C836" s="22"/>
      <c r="D836" s="22"/>
    </row>
    <row r="837">
      <c r="A837" s="39"/>
      <c r="B837" s="40"/>
      <c r="C837" s="22"/>
      <c r="D837" s="22"/>
    </row>
    <row r="838">
      <c r="A838" s="39"/>
      <c r="B838" s="40"/>
      <c r="C838" s="22"/>
      <c r="D838" s="22"/>
    </row>
    <row r="839">
      <c r="A839" s="39"/>
      <c r="B839" s="40"/>
      <c r="C839" s="22"/>
      <c r="D839" s="22"/>
    </row>
    <row r="840">
      <c r="A840" s="39"/>
      <c r="B840" s="40"/>
      <c r="C840" s="22"/>
      <c r="D840" s="22"/>
    </row>
    <row r="841">
      <c r="A841" s="39"/>
      <c r="B841" s="40"/>
      <c r="C841" s="22"/>
      <c r="D841" s="22"/>
    </row>
    <row r="842">
      <c r="A842" s="39"/>
      <c r="B842" s="40"/>
      <c r="C842" s="22"/>
      <c r="D842" s="22"/>
    </row>
    <row r="843">
      <c r="A843" s="39"/>
      <c r="B843" s="40"/>
      <c r="C843" s="22"/>
      <c r="D843" s="22"/>
    </row>
    <row r="844">
      <c r="A844" s="39"/>
      <c r="B844" s="40"/>
      <c r="C844" s="22"/>
      <c r="D844" s="22"/>
    </row>
    <row r="845">
      <c r="A845" s="39"/>
      <c r="B845" s="40"/>
      <c r="C845" s="22"/>
      <c r="D845" s="22"/>
    </row>
    <row r="846">
      <c r="A846" s="39"/>
      <c r="B846" s="40"/>
      <c r="C846" s="22"/>
      <c r="D846" s="22"/>
    </row>
    <row r="847">
      <c r="A847" s="39"/>
      <c r="B847" s="40"/>
      <c r="C847" s="22"/>
      <c r="D847" s="22"/>
    </row>
    <row r="848">
      <c r="A848" s="39"/>
      <c r="B848" s="40"/>
      <c r="C848" s="22"/>
      <c r="D848" s="22"/>
    </row>
    <row r="849">
      <c r="A849" s="39"/>
      <c r="B849" s="40"/>
      <c r="C849" s="22"/>
      <c r="D849" s="22"/>
    </row>
    <row r="850">
      <c r="A850" s="39"/>
      <c r="B850" s="40"/>
      <c r="C850" s="22"/>
      <c r="D850" s="22"/>
    </row>
    <row r="851">
      <c r="A851" s="39"/>
      <c r="B851" s="40"/>
      <c r="C851" s="22"/>
      <c r="D851" s="22"/>
    </row>
    <row r="852">
      <c r="A852" s="39"/>
      <c r="B852" s="40"/>
      <c r="C852" s="22"/>
      <c r="D852" s="22"/>
    </row>
    <row r="853">
      <c r="A853" s="39"/>
      <c r="B853" s="40"/>
      <c r="C853" s="22"/>
      <c r="D853" s="22"/>
    </row>
    <row r="854">
      <c r="A854" s="39"/>
      <c r="B854" s="40"/>
      <c r="C854" s="22"/>
      <c r="D854" s="22"/>
    </row>
    <row r="855">
      <c r="A855" s="39"/>
      <c r="B855" s="40"/>
      <c r="C855" s="22"/>
      <c r="D855" s="22"/>
    </row>
    <row r="856">
      <c r="A856" s="39"/>
      <c r="B856" s="40"/>
      <c r="C856" s="22"/>
      <c r="D856" s="22"/>
    </row>
    <row r="857">
      <c r="A857" s="39"/>
      <c r="B857" s="40"/>
      <c r="C857" s="22"/>
      <c r="D857" s="22"/>
    </row>
    <row r="858">
      <c r="A858" s="39"/>
      <c r="B858" s="40"/>
      <c r="C858" s="22"/>
      <c r="D858" s="22"/>
    </row>
    <row r="859">
      <c r="A859" s="39"/>
      <c r="B859" s="40"/>
      <c r="C859" s="22"/>
      <c r="D859" s="22"/>
    </row>
    <row r="860">
      <c r="A860" s="39"/>
      <c r="B860" s="40"/>
      <c r="C860" s="22"/>
      <c r="D860" s="22"/>
    </row>
    <row r="861">
      <c r="A861" s="39"/>
      <c r="B861" s="40"/>
      <c r="C861" s="22"/>
      <c r="D861" s="22"/>
    </row>
    <row r="862">
      <c r="A862" s="39"/>
      <c r="B862" s="40"/>
      <c r="C862" s="22"/>
      <c r="D862" s="22"/>
    </row>
    <row r="863">
      <c r="A863" s="39"/>
      <c r="B863" s="40"/>
      <c r="C863" s="22"/>
      <c r="D863" s="22"/>
    </row>
    <row r="864">
      <c r="A864" s="39"/>
      <c r="B864" s="40"/>
      <c r="C864" s="22"/>
      <c r="D864" s="22"/>
    </row>
    <row r="865">
      <c r="A865" s="39"/>
      <c r="B865" s="40"/>
      <c r="C865" s="22"/>
      <c r="D865" s="22"/>
    </row>
    <row r="866">
      <c r="A866" s="39"/>
      <c r="B866" s="40"/>
      <c r="C866" s="22"/>
      <c r="D866" s="22"/>
    </row>
    <row r="867">
      <c r="A867" s="39"/>
      <c r="B867" s="40"/>
      <c r="C867" s="22"/>
      <c r="D867" s="22"/>
    </row>
    <row r="868">
      <c r="A868" s="39"/>
      <c r="B868" s="40"/>
      <c r="C868" s="22"/>
      <c r="D868" s="22"/>
    </row>
    <row r="869">
      <c r="A869" s="39"/>
      <c r="B869" s="40"/>
      <c r="C869" s="22"/>
      <c r="D869" s="22"/>
    </row>
    <row r="870">
      <c r="A870" s="39"/>
      <c r="B870" s="40"/>
      <c r="C870" s="22"/>
      <c r="D870" s="22"/>
    </row>
    <row r="871">
      <c r="A871" s="39"/>
      <c r="B871" s="40"/>
      <c r="C871" s="22"/>
      <c r="D871" s="22"/>
    </row>
    <row r="872">
      <c r="A872" s="39"/>
      <c r="B872" s="40"/>
      <c r="C872" s="22"/>
      <c r="D872" s="22"/>
    </row>
    <row r="873">
      <c r="A873" s="39"/>
      <c r="B873" s="40"/>
      <c r="C873" s="22"/>
      <c r="D873" s="22"/>
    </row>
    <row r="874">
      <c r="A874" s="39"/>
      <c r="B874" s="40"/>
      <c r="C874" s="22"/>
      <c r="D874" s="22"/>
    </row>
    <row r="875">
      <c r="A875" s="39"/>
      <c r="B875" s="40"/>
      <c r="C875" s="22"/>
      <c r="D875" s="22"/>
    </row>
    <row r="876">
      <c r="A876" s="39"/>
      <c r="B876" s="40"/>
      <c r="C876" s="22"/>
      <c r="D876" s="22"/>
    </row>
    <row r="877">
      <c r="A877" s="39"/>
      <c r="B877" s="40"/>
      <c r="C877" s="22"/>
      <c r="D877" s="22"/>
    </row>
    <row r="878">
      <c r="A878" s="39"/>
      <c r="B878" s="40"/>
      <c r="C878" s="22"/>
      <c r="D878" s="22"/>
    </row>
    <row r="879">
      <c r="A879" s="39"/>
      <c r="B879" s="40"/>
      <c r="C879" s="22"/>
      <c r="D879" s="22"/>
    </row>
    <row r="880">
      <c r="A880" s="39"/>
      <c r="B880" s="40"/>
      <c r="C880" s="22"/>
      <c r="D880" s="22"/>
    </row>
    <row r="881">
      <c r="A881" s="39"/>
      <c r="B881" s="40"/>
      <c r="C881" s="22"/>
      <c r="D881" s="22"/>
    </row>
    <row r="882">
      <c r="A882" s="39"/>
      <c r="B882" s="40"/>
      <c r="C882" s="22"/>
      <c r="D882" s="22"/>
    </row>
    <row r="883">
      <c r="A883" s="39"/>
      <c r="B883" s="40"/>
      <c r="C883" s="22"/>
      <c r="D883" s="22"/>
    </row>
    <row r="884">
      <c r="A884" s="39"/>
      <c r="B884" s="40"/>
      <c r="C884" s="22"/>
      <c r="D884" s="22"/>
    </row>
    <row r="885">
      <c r="A885" s="39"/>
      <c r="B885" s="40"/>
      <c r="C885" s="22"/>
      <c r="D885" s="22"/>
    </row>
    <row r="886">
      <c r="A886" s="39"/>
      <c r="B886" s="40"/>
      <c r="C886" s="22"/>
      <c r="D886" s="22"/>
    </row>
    <row r="887">
      <c r="A887" s="39"/>
      <c r="B887" s="40"/>
      <c r="C887" s="22"/>
      <c r="D887" s="22"/>
    </row>
    <row r="888">
      <c r="A888" s="39"/>
      <c r="B888" s="40"/>
      <c r="C888" s="22"/>
      <c r="D888" s="22"/>
    </row>
    <row r="889">
      <c r="A889" s="39"/>
      <c r="B889" s="40"/>
      <c r="C889" s="22"/>
      <c r="D889" s="22"/>
    </row>
    <row r="890">
      <c r="A890" s="39"/>
      <c r="B890" s="40"/>
      <c r="C890" s="22"/>
      <c r="D890" s="22"/>
    </row>
    <row r="891">
      <c r="A891" s="39"/>
      <c r="B891" s="40"/>
      <c r="C891" s="22"/>
      <c r="D891" s="22"/>
    </row>
    <row r="892">
      <c r="A892" s="39"/>
      <c r="B892" s="40"/>
      <c r="C892" s="22"/>
      <c r="D892" s="22"/>
    </row>
    <row r="893">
      <c r="A893" s="39"/>
      <c r="B893" s="40"/>
      <c r="C893" s="22"/>
      <c r="D893" s="22"/>
    </row>
    <row r="894">
      <c r="A894" s="39"/>
      <c r="B894" s="40"/>
      <c r="C894" s="22"/>
      <c r="D894" s="22"/>
    </row>
    <row r="895">
      <c r="A895" s="39"/>
      <c r="B895" s="40"/>
      <c r="C895" s="22"/>
      <c r="D895" s="22"/>
    </row>
    <row r="896">
      <c r="A896" s="39"/>
      <c r="B896" s="40"/>
      <c r="C896" s="22"/>
      <c r="D896" s="22"/>
    </row>
    <row r="897">
      <c r="A897" s="39"/>
      <c r="B897" s="40"/>
      <c r="C897" s="22"/>
      <c r="D897" s="22"/>
    </row>
    <row r="898">
      <c r="A898" s="39"/>
      <c r="B898" s="40"/>
      <c r="C898" s="22"/>
      <c r="D898" s="22"/>
    </row>
    <row r="899">
      <c r="A899" s="39"/>
      <c r="B899" s="40"/>
      <c r="C899" s="22"/>
      <c r="D899" s="22"/>
    </row>
    <row r="900">
      <c r="A900" s="39"/>
      <c r="B900" s="40"/>
      <c r="C900" s="22"/>
      <c r="D900" s="22"/>
    </row>
    <row r="901">
      <c r="A901" s="39"/>
      <c r="B901" s="40"/>
      <c r="C901" s="22"/>
      <c r="D901" s="22"/>
    </row>
    <row r="902">
      <c r="A902" s="39"/>
      <c r="B902" s="40"/>
      <c r="C902" s="22"/>
      <c r="D902" s="22"/>
    </row>
    <row r="903">
      <c r="A903" s="39"/>
      <c r="B903" s="40"/>
      <c r="C903" s="22"/>
      <c r="D903" s="22"/>
    </row>
    <row r="904">
      <c r="A904" s="39"/>
      <c r="B904" s="40"/>
      <c r="C904" s="22"/>
      <c r="D904" s="22"/>
    </row>
    <row r="905">
      <c r="A905" s="39"/>
      <c r="B905" s="40"/>
      <c r="C905" s="22"/>
      <c r="D905" s="22"/>
    </row>
    <row r="906">
      <c r="A906" s="39"/>
      <c r="B906" s="40"/>
      <c r="C906" s="22"/>
      <c r="D906" s="22"/>
    </row>
    <row r="907">
      <c r="A907" s="39"/>
      <c r="B907" s="40"/>
      <c r="C907" s="22"/>
      <c r="D907" s="22"/>
    </row>
    <row r="908">
      <c r="A908" s="39"/>
      <c r="B908" s="40"/>
      <c r="C908" s="22"/>
      <c r="D908" s="22"/>
    </row>
    <row r="909">
      <c r="A909" s="39"/>
      <c r="B909" s="40"/>
      <c r="C909" s="22"/>
      <c r="D909" s="22"/>
    </row>
    <row r="910">
      <c r="A910" s="39"/>
      <c r="B910" s="40"/>
      <c r="C910" s="22"/>
      <c r="D910" s="22"/>
    </row>
    <row r="911">
      <c r="A911" s="39"/>
      <c r="B911" s="40"/>
      <c r="C911" s="22"/>
      <c r="D911" s="22"/>
    </row>
    <row r="912">
      <c r="A912" s="39"/>
      <c r="B912" s="40"/>
      <c r="C912" s="22"/>
      <c r="D912" s="22"/>
    </row>
    <row r="913">
      <c r="A913" s="39"/>
      <c r="B913" s="40"/>
      <c r="C913" s="22"/>
      <c r="D913" s="22"/>
    </row>
    <row r="914">
      <c r="A914" s="39"/>
      <c r="B914" s="40"/>
      <c r="C914" s="22"/>
      <c r="D914" s="22"/>
    </row>
    <row r="915">
      <c r="A915" s="39"/>
      <c r="B915" s="40"/>
      <c r="C915" s="22"/>
      <c r="D915" s="22"/>
    </row>
    <row r="916">
      <c r="A916" s="39"/>
      <c r="B916" s="40"/>
      <c r="C916" s="22"/>
      <c r="D916" s="22"/>
    </row>
    <row r="917">
      <c r="A917" s="39"/>
      <c r="B917" s="40"/>
      <c r="C917" s="22"/>
      <c r="D917" s="22"/>
    </row>
    <row r="918">
      <c r="A918" s="39"/>
      <c r="B918" s="40"/>
      <c r="C918" s="22"/>
      <c r="D918" s="22"/>
    </row>
    <row r="919">
      <c r="A919" s="39"/>
      <c r="B919" s="40"/>
      <c r="C919" s="22"/>
      <c r="D919" s="22"/>
    </row>
    <row r="920">
      <c r="A920" s="39"/>
      <c r="B920" s="40"/>
      <c r="C920" s="22"/>
      <c r="D920" s="22"/>
    </row>
    <row r="921">
      <c r="A921" s="39"/>
      <c r="B921" s="40"/>
      <c r="C921" s="22"/>
      <c r="D921" s="22"/>
    </row>
    <row r="922">
      <c r="A922" s="39"/>
      <c r="B922" s="40"/>
      <c r="C922" s="22"/>
      <c r="D922" s="22"/>
    </row>
    <row r="923">
      <c r="A923" s="39"/>
      <c r="B923" s="40"/>
      <c r="C923" s="22"/>
      <c r="D923" s="22"/>
    </row>
    <row r="924">
      <c r="A924" s="39"/>
      <c r="B924" s="40"/>
      <c r="C924" s="22"/>
      <c r="D924" s="22"/>
    </row>
    <row r="925">
      <c r="A925" s="39"/>
      <c r="B925" s="40"/>
      <c r="C925" s="22"/>
      <c r="D925" s="22"/>
    </row>
    <row r="926">
      <c r="A926" s="39"/>
      <c r="B926" s="40"/>
      <c r="C926" s="22"/>
      <c r="D926" s="22"/>
    </row>
    <row r="927">
      <c r="A927" s="39"/>
      <c r="B927" s="40"/>
      <c r="C927" s="22"/>
      <c r="D927" s="22"/>
    </row>
    <row r="928">
      <c r="A928" s="39"/>
      <c r="B928" s="40"/>
      <c r="C928" s="22"/>
      <c r="D928" s="22"/>
    </row>
    <row r="929">
      <c r="A929" s="39"/>
      <c r="B929" s="40"/>
      <c r="C929" s="22"/>
      <c r="D929" s="22"/>
    </row>
    <row r="930">
      <c r="A930" s="39"/>
      <c r="B930" s="40"/>
      <c r="C930" s="22"/>
      <c r="D930" s="22"/>
    </row>
    <row r="931">
      <c r="A931" s="39"/>
      <c r="B931" s="40"/>
      <c r="C931" s="22"/>
      <c r="D931" s="22"/>
    </row>
    <row r="932">
      <c r="A932" s="39"/>
      <c r="B932" s="40"/>
      <c r="C932" s="22"/>
      <c r="D932" s="22"/>
    </row>
    <row r="933">
      <c r="A933" s="39"/>
      <c r="B933" s="40"/>
      <c r="C933" s="22"/>
      <c r="D933" s="22"/>
    </row>
    <row r="934">
      <c r="A934" s="39"/>
      <c r="B934" s="40"/>
      <c r="C934" s="22"/>
      <c r="D934" s="22"/>
    </row>
    <row r="935">
      <c r="A935" s="39"/>
      <c r="B935" s="40"/>
      <c r="C935" s="22"/>
      <c r="D935" s="22"/>
    </row>
    <row r="936">
      <c r="A936" s="39"/>
      <c r="B936" s="40"/>
      <c r="C936" s="22"/>
      <c r="D936" s="22"/>
    </row>
    <row r="937">
      <c r="A937" s="39"/>
      <c r="B937" s="40"/>
      <c r="C937" s="22"/>
      <c r="D937" s="22"/>
    </row>
    <row r="938">
      <c r="A938" s="39"/>
      <c r="B938" s="40"/>
      <c r="C938" s="22"/>
      <c r="D938" s="22"/>
    </row>
    <row r="939">
      <c r="A939" s="39"/>
      <c r="B939" s="40"/>
      <c r="C939" s="22"/>
      <c r="D939" s="22"/>
    </row>
    <row r="940">
      <c r="A940" s="39"/>
      <c r="B940" s="40"/>
      <c r="C940" s="22"/>
      <c r="D940" s="22"/>
    </row>
    <row r="941">
      <c r="A941" s="39"/>
      <c r="B941" s="40"/>
      <c r="C941" s="22"/>
      <c r="D941" s="22"/>
    </row>
    <row r="942">
      <c r="A942" s="39"/>
      <c r="B942" s="40"/>
      <c r="C942" s="22"/>
      <c r="D942" s="22"/>
    </row>
    <row r="943">
      <c r="A943" s="39"/>
      <c r="B943" s="40"/>
      <c r="C943" s="22"/>
      <c r="D943" s="22"/>
    </row>
    <row r="944">
      <c r="A944" s="39"/>
      <c r="B944" s="40"/>
      <c r="C944" s="22"/>
      <c r="D944" s="22"/>
    </row>
    <row r="945">
      <c r="A945" s="39"/>
      <c r="B945" s="40"/>
      <c r="C945" s="22"/>
      <c r="D945" s="22"/>
    </row>
    <row r="946">
      <c r="A946" s="39"/>
      <c r="B946" s="40"/>
      <c r="C946" s="22"/>
      <c r="D946" s="22"/>
    </row>
    <row r="947">
      <c r="A947" s="39"/>
      <c r="B947" s="40"/>
      <c r="C947" s="22"/>
      <c r="D947" s="22"/>
    </row>
    <row r="948">
      <c r="A948" s="39"/>
      <c r="B948" s="40"/>
      <c r="C948" s="22"/>
      <c r="D948" s="22"/>
    </row>
    <row r="949">
      <c r="A949" s="39"/>
      <c r="B949" s="40"/>
      <c r="C949" s="22"/>
      <c r="D949" s="22"/>
    </row>
    <row r="950">
      <c r="A950" s="39"/>
      <c r="B950" s="40"/>
      <c r="C950" s="22"/>
      <c r="D950" s="22"/>
    </row>
    <row r="951">
      <c r="A951" s="39"/>
      <c r="B951" s="40"/>
      <c r="C951" s="22"/>
      <c r="D951" s="22"/>
    </row>
    <row r="952">
      <c r="A952" s="39"/>
      <c r="B952" s="40"/>
      <c r="C952" s="22"/>
      <c r="D952" s="22"/>
    </row>
    <row r="953">
      <c r="A953" s="39"/>
      <c r="B953" s="40"/>
      <c r="C953" s="22"/>
      <c r="D953" s="22"/>
    </row>
    <row r="954">
      <c r="A954" s="39"/>
      <c r="B954" s="40"/>
      <c r="C954" s="22"/>
      <c r="D954" s="22"/>
    </row>
    <row r="955">
      <c r="A955" s="39"/>
      <c r="B955" s="40"/>
      <c r="C955" s="22"/>
      <c r="D955" s="22"/>
    </row>
    <row r="956">
      <c r="A956" s="39"/>
      <c r="B956" s="40"/>
      <c r="C956" s="22"/>
      <c r="D956" s="22"/>
    </row>
    <row r="957">
      <c r="A957" s="39"/>
      <c r="B957" s="40"/>
      <c r="C957" s="22"/>
      <c r="D957" s="22"/>
    </row>
    <row r="958">
      <c r="A958" s="39"/>
      <c r="B958" s="40"/>
      <c r="C958" s="22"/>
      <c r="D958" s="22"/>
    </row>
    <row r="959">
      <c r="A959" s="39"/>
      <c r="B959" s="40"/>
      <c r="C959" s="22"/>
      <c r="D959" s="22"/>
    </row>
    <row r="960">
      <c r="A960" s="39"/>
      <c r="B960" s="40"/>
      <c r="C960" s="22"/>
      <c r="D960" s="22"/>
    </row>
    <row r="961">
      <c r="A961" s="39"/>
      <c r="B961" s="40"/>
      <c r="C961" s="22"/>
      <c r="D961" s="22"/>
    </row>
    <row r="962">
      <c r="A962" s="39"/>
      <c r="B962" s="40"/>
      <c r="C962" s="22"/>
      <c r="D962" s="22"/>
    </row>
    <row r="963">
      <c r="A963" s="39"/>
      <c r="B963" s="40"/>
      <c r="C963" s="22"/>
      <c r="D963" s="22"/>
    </row>
    <row r="964">
      <c r="A964" s="39"/>
      <c r="B964" s="40"/>
      <c r="C964" s="22"/>
      <c r="D964" s="22"/>
    </row>
    <row r="965">
      <c r="A965" s="39"/>
      <c r="B965" s="40"/>
      <c r="C965" s="22"/>
      <c r="D965" s="22"/>
    </row>
    <row r="966">
      <c r="A966" s="39"/>
      <c r="B966" s="40"/>
      <c r="C966" s="22"/>
      <c r="D966" s="22"/>
    </row>
    <row r="967">
      <c r="A967" s="39"/>
      <c r="B967" s="40"/>
      <c r="C967" s="22"/>
      <c r="D967" s="22"/>
    </row>
    <row r="968">
      <c r="A968" s="39"/>
      <c r="B968" s="40"/>
      <c r="C968" s="22"/>
      <c r="D968" s="22"/>
    </row>
    <row r="969">
      <c r="A969" s="39"/>
      <c r="B969" s="40"/>
      <c r="C969" s="22"/>
      <c r="D969" s="22"/>
    </row>
    <row r="970">
      <c r="A970" s="39"/>
      <c r="B970" s="40"/>
      <c r="C970" s="22"/>
      <c r="D970" s="22"/>
    </row>
    <row r="971">
      <c r="A971" s="39"/>
      <c r="B971" s="40"/>
      <c r="C971" s="22"/>
      <c r="D971" s="22"/>
    </row>
    <row r="972">
      <c r="A972" s="39"/>
      <c r="B972" s="40"/>
      <c r="C972" s="22"/>
      <c r="D972" s="22"/>
    </row>
    <row r="973">
      <c r="A973" s="39"/>
      <c r="B973" s="40"/>
      <c r="C973" s="22"/>
      <c r="D973" s="22"/>
    </row>
    <row r="974">
      <c r="A974" s="39"/>
      <c r="B974" s="40"/>
      <c r="C974" s="22"/>
      <c r="D974" s="22"/>
    </row>
    <row r="975">
      <c r="A975" s="39"/>
      <c r="B975" s="40"/>
      <c r="C975" s="22"/>
      <c r="D975" s="22"/>
    </row>
    <row r="976">
      <c r="A976" s="39"/>
      <c r="B976" s="40"/>
      <c r="C976" s="22"/>
      <c r="D976" s="22"/>
    </row>
    <row r="977">
      <c r="A977" s="39"/>
      <c r="B977" s="40"/>
      <c r="C977" s="22"/>
      <c r="D977" s="22"/>
    </row>
    <row r="978">
      <c r="A978" s="39"/>
      <c r="B978" s="40"/>
      <c r="C978" s="22"/>
      <c r="D978" s="22"/>
    </row>
    <row r="979">
      <c r="A979" s="39"/>
      <c r="B979" s="40"/>
      <c r="C979" s="22"/>
      <c r="D979" s="22"/>
    </row>
    <row r="980">
      <c r="A980" s="39"/>
      <c r="B980" s="40"/>
      <c r="C980" s="22"/>
      <c r="D980" s="22"/>
    </row>
    <row r="981">
      <c r="A981" s="39"/>
      <c r="B981" s="40"/>
      <c r="C981" s="22"/>
      <c r="D981" s="22"/>
    </row>
    <row r="982">
      <c r="A982" s="39"/>
      <c r="B982" s="40"/>
      <c r="C982" s="22"/>
      <c r="D982" s="22"/>
    </row>
    <row r="983">
      <c r="A983" s="39"/>
      <c r="B983" s="40"/>
      <c r="C983" s="22"/>
      <c r="D983" s="22"/>
    </row>
    <row r="984">
      <c r="A984" s="39"/>
      <c r="B984" s="40"/>
      <c r="C984" s="22"/>
      <c r="D984" s="22"/>
    </row>
    <row r="985">
      <c r="A985" s="39"/>
      <c r="B985" s="40"/>
      <c r="C985" s="22"/>
      <c r="D985" s="22"/>
    </row>
    <row r="986">
      <c r="A986" s="39"/>
      <c r="B986" s="40"/>
      <c r="C986" s="22"/>
      <c r="D986" s="22"/>
    </row>
    <row r="987">
      <c r="A987" s="39"/>
      <c r="B987" s="40"/>
      <c r="C987" s="22"/>
      <c r="D987" s="22"/>
    </row>
    <row r="988">
      <c r="A988" s="39"/>
      <c r="B988" s="40"/>
      <c r="C988" s="22"/>
      <c r="D988" s="22"/>
    </row>
    <row r="989">
      <c r="A989" s="39"/>
      <c r="B989" s="40"/>
      <c r="C989" s="22"/>
      <c r="D989" s="22"/>
    </row>
    <row r="990">
      <c r="A990" s="39"/>
      <c r="B990" s="40"/>
      <c r="C990" s="22"/>
      <c r="D990" s="22"/>
    </row>
    <row r="991">
      <c r="A991" s="39"/>
      <c r="B991" s="40"/>
      <c r="C991" s="22"/>
      <c r="D991" s="22"/>
    </row>
    <row r="992">
      <c r="A992" s="39"/>
      <c r="B992" s="40"/>
      <c r="C992" s="22"/>
      <c r="D992" s="22"/>
    </row>
    <row r="993">
      <c r="A993" s="39"/>
      <c r="B993" s="40"/>
      <c r="C993" s="22"/>
      <c r="D993" s="22"/>
    </row>
    <row r="994">
      <c r="A994" s="39"/>
      <c r="B994" s="40"/>
      <c r="C994" s="22"/>
      <c r="D994" s="22"/>
    </row>
    <row r="995">
      <c r="A995" s="39"/>
      <c r="B995" s="40"/>
      <c r="C995" s="22"/>
      <c r="D995" s="22"/>
    </row>
    <row r="996">
      <c r="A996" s="39"/>
      <c r="B996" s="40"/>
      <c r="C996" s="22"/>
      <c r="D996" s="22"/>
    </row>
    <row r="997">
      <c r="A997" s="39"/>
      <c r="B997" s="40"/>
      <c r="C997" s="22"/>
      <c r="D997" s="22"/>
    </row>
    <row r="998">
      <c r="A998" s="39"/>
      <c r="B998" s="40"/>
      <c r="C998" s="22"/>
      <c r="D998" s="22"/>
    </row>
    <row r="999">
      <c r="A999" s="39"/>
      <c r="B999" s="40"/>
      <c r="C999" s="22"/>
      <c r="D999" s="22"/>
    </row>
    <row r="1000">
      <c r="A1000" s="39"/>
      <c r="B1000" s="40"/>
      <c r="C1000" s="22"/>
      <c r="D1000" s="22"/>
    </row>
  </sheetData>
  <hyperlinks>
    <hyperlink r:id="rId1" location="gid=1449634482" ref="A2"/>
    <hyperlink r:id="rId2" location="gid=1476762601" ref="A3"/>
    <hyperlink r:id="rId3" location="gid=981144036" ref="A4"/>
    <hyperlink r:id="rId4" location="gid=496425912" ref="A5"/>
    <hyperlink r:id="rId5" location="gid=2123434490" ref="A6"/>
    <hyperlink r:id="rId6" location="gid=1200609864" ref="A7"/>
    <hyperlink r:id="rId7" location="gid=1545927240" ref="A8"/>
    <hyperlink r:id="rId8" location="gid=1563456468" ref="A9"/>
    <hyperlink r:id="rId9" location="gid=695730500" ref="A10"/>
    <hyperlink r:id="rId10" location="gid=999992306" ref="A11"/>
    <hyperlink r:id="rId11" location="gid=593338673" ref="A12"/>
    <hyperlink r:id="rId12" location="gid=1953084425" ref="A13"/>
    <hyperlink r:id="rId13" location="gid=1826384131" ref="A14"/>
    <hyperlink r:id="rId14" location="gid=259161011" ref="A15"/>
    <hyperlink r:id="rId15" location="gid=631439386" ref="A16"/>
    <hyperlink r:id="rId16" location="gid=1056173023" ref="A17"/>
    <hyperlink r:id="rId17" location="gid=861950790" ref="A18"/>
    <hyperlink r:id="rId18" location="gid=1364666383" ref="A19"/>
    <hyperlink r:id="rId19" location="gid=1235100745" ref="A20"/>
    <hyperlink r:id="rId20" location="gid=48688009" ref="A21"/>
    <hyperlink r:id="rId21" location="gid=1689776721" ref="A22"/>
    <hyperlink r:id="rId22" location="gid=1634151187" ref="A23"/>
    <hyperlink r:id="rId23" location="gid=2101366859" ref="A24"/>
    <hyperlink r:id="rId24" location="gid=1489814545" ref="A25"/>
    <hyperlink r:id="rId25" location="gid=146490431" ref="A26"/>
    <hyperlink r:id="rId26" location="gid=522718224" ref="A27"/>
    <hyperlink r:id="rId27" location="gid=213265283" ref="A28"/>
    <hyperlink r:id="rId28" location="gid=1753742143" ref="A29"/>
    <hyperlink r:id="rId29" location="gid=1059301605" ref="A30"/>
    <hyperlink r:id="rId30" location="gid=180334678" ref="A31"/>
    <hyperlink r:id="rId31" location="gid=790625386" ref="A32"/>
    <hyperlink r:id="rId32" location="gid=1563951477" ref="A33"/>
    <hyperlink r:id="rId33" location="gid=2063014198" ref="A34"/>
    <hyperlink r:id="rId34" location="gid=1432062747" ref="A35"/>
    <hyperlink r:id="rId35" location="gid=374960133" ref="A36"/>
    <hyperlink r:id="rId36" location="gid=1836790386" ref="A37"/>
    <hyperlink r:id="rId37" location="gid=94227525" ref="A38"/>
    <hyperlink r:id="rId38" location="gid=1535386395" ref="A39"/>
    <hyperlink r:id="rId39" location="gid=261634421" ref="A40"/>
    <hyperlink r:id="rId40" location="gid=763807773" ref="A41"/>
    <hyperlink r:id="rId41" location="gid=474907724" ref="A42"/>
    <hyperlink r:id="rId42" location="gid=12810896" ref="A43"/>
    <hyperlink r:id="rId43" location="gid=192606866" ref="A44"/>
    <hyperlink r:id="rId44" location="gid=2061593230" ref="A45"/>
    <hyperlink r:id="rId45" location="gid=254811193" ref="A46"/>
    <hyperlink r:id="rId46" location="gid=1190342823" ref="A47"/>
  </hyperlinks>
  <drawing r:id="rId4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0.0"/>
    <col customWidth="1" min="8" max="8" width="40.14"/>
  </cols>
  <sheetData>
    <row r="1">
      <c r="A1" s="9" t="s">
        <v>0</v>
      </c>
      <c r="B1" s="9" t="s">
        <v>2</v>
      </c>
      <c r="C1" s="67" t="s">
        <v>3</v>
      </c>
      <c r="D1" s="7" t="s">
        <v>398</v>
      </c>
      <c r="E1" s="8"/>
      <c r="F1" s="1" t="s">
        <v>399</v>
      </c>
      <c r="G1" s="1" t="s">
        <v>9</v>
      </c>
      <c r="H1" s="1" t="s">
        <v>10</v>
      </c>
      <c r="I1" s="9" t="s">
        <v>11</v>
      </c>
      <c r="J1" s="8"/>
      <c r="K1" s="8"/>
      <c r="L1" s="8"/>
      <c r="M1" s="8"/>
      <c r="N1" s="8"/>
      <c r="O1" s="8"/>
      <c r="P1" s="8"/>
      <c r="Q1" s="8"/>
      <c r="R1" s="8"/>
      <c r="S1" s="8"/>
      <c r="T1" s="8"/>
      <c r="U1" s="8"/>
      <c r="V1" s="8"/>
      <c r="W1" s="8"/>
      <c r="X1" s="8"/>
      <c r="Y1" s="8"/>
      <c r="Z1" s="8"/>
    </row>
    <row r="2">
      <c r="A2" s="10" t="s">
        <v>12</v>
      </c>
      <c r="B2" s="10" t="s">
        <v>13</v>
      </c>
      <c r="C2" s="11"/>
      <c r="F2" s="12" t="s">
        <v>14</v>
      </c>
      <c r="G2" s="12">
        <v>1.0</v>
      </c>
      <c r="H2" s="12" t="s">
        <v>15</v>
      </c>
      <c r="I2" s="10" t="s">
        <v>16</v>
      </c>
    </row>
    <row r="3">
      <c r="A3" s="10" t="s">
        <v>17</v>
      </c>
      <c r="B3" s="10" t="s">
        <v>18</v>
      </c>
      <c r="C3" s="11"/>
      <c r="F3" s="12" t="s">
        <v>14</v>
      </c>
      <c r="G3" s="12">
        <v>0.0</v>
      </c>
      <c r="H3" s="12" t="s">
        <v>19</v>
      </c>
      <c r="I3" s="10" t="s">
        <v>20</v>
      </c>
    </row>
    <row r="4">
      <c r="A4" s="10" t="s">
        <v>21</v>
      </c>
      <c r="B4" s="10" t="s">
        <v>21</v>
      </c>
      <c r="C4" s="11"/>
      <c r="F4" s="12" t="s">
        <v>770</v>
      </c>
      <c r="G4" s="12">
        <v>1.0</v>
      </c>
      <c r="H4" s="12" t="s">
        <v>557</v>
      </c>
      <c r="I4" s="10" t="s">
        <v>558</v>
      </c>
    </row>
    <row r="5">
      <c r="A5" s="10" t="s">
        <v>26</v>
      </c>
      <c r="B5" s="10" t="s">
        <v>27</v>
      </c>
      <c r="C5" s="11"/>
      <c r="F5" s="12" t="s">
        <v>770</v>
      </c>
      <c r="G5" s="12">
        <v>2.0</v>
      </c>
      <c r="H5" s="12" t="s">
        <v>559</v>
      </c>
      <c r="I5" s="10" t="s">
        <v>560</v>
      </c>
    </row>
    <row r="6">
      <c r="A6" s="10" t="s">
        <v>30</v>
      </c>
      <c r="B6" s="10" t="s">
        <v>30</v>
      </c>
      <c r="C6" s="16" t="s">
        <v>30</v>
      </c>
      <c r="F6" s="12" t="s">
        <v>770</v>
      </c>
      <c r="G6" s="12">
        <v>3.0</v>
      </c>
      <c r="H6" s="12" t="s">
        <v>561</v>
      </c>
      <c r="I6" s="10" t="s">
        <v>564</v>
      </c>
    </row>
    <row r="7">
      <c r="A7" s="10" t="s">
        <v>34</v>
      </c>
      <c r="B7" s="10" t="s">
        <v>34</v>
      </c>
      <c r="C7" s="16" t="s">
        <v>34</v>
      </c>
      <c r="F7" s="12" t="s">
        <v>770</v>
      </c>
      <c r="G7" s="12">
        <v>4.0</v>
      </c>
      <c r="H7" s="12" t="s">
        <v>563</v>
      </c>
      <c r="I7" s="10" t="s">
        <v>562</v>
      </c>
    </row>
    <row r="8">
      <c r="A8" s="10" t="s">
        <v>38</v>
      </c>
      <c r="B8" s="10" t="s">
        <v>38</v>
      </c>
      <c r="C8" s="16" t="s">
        <v>38</v>
      </c>
      <c r="F8" s="12" t="s">
        <v>770</v>
      </c>
      <c r="G8" s="12">
        <v>5.0</v>
      </c>
      <c r="H8" s="12" t="s">
        <v>771</v>
      </c>
      <c r="I8" s="10" t="s">
        <v>906</v>
      </c>
    </row>
    <row r="9">
      <c r="A9" s="10" t="s">
        <v>42</v>
      </c>
      <c r="B9" s="10" t="s">
        <v>42</v>
      </c>
      <c r="C9" s="16" t="s">
        <v>42</v>
      </c>
      <c r="F9" s="12" t="s">
        <v>770</v>
      </c>
      <c r="G9" s="12">
        <v>6.0</v>
      </c>
      <c r="H9" s="12" t="s">
        <v>365</v>
      </c>
      <c r="I9" s="10" t="s">
        <v>366</v>
      </c>
    </row>
    <row r="10">
      <c r="A10" s="10" t="s">
        <v>45</v>
      </c>
      <c r="B10" s="10" t="s">
        <v>46</v>
      </c>
      <c r="C10" s="16" t="s">
        <v>46</v>
      </c>
      <c r="F10" s="12" t="s">
        <v>770</v>
      </c>
      <c r="G10" s="12">
        <v>7.0</v>
      </c>
      <c r="H10" s="12" t="s">
        <v>912</v>
      </c>
      <c r="I10" s="10" t="s">
        <v>913</v>
      </c>
    </row>
    <row r="11">
      <c r="A11" s="10" t="s">
        <v>45</v>
      </c>
      <c r="B11" s="10" t="s">
        <v>49</v>
      </c>
      <c r="C11" s="16" t="s">
        <v>49</v>
      </c>
      <c r="F11" s="12" t="s">
        <v>917</v>
      </c>
      <c r="G11" s="12">
        <v>1.0</v>
      </c>
      <c r="H11" s="12" t="s">
        <v>316</v>
      </c>
      <c r="I11" s="10" t="s">
        <v>317</v>
      </c>
    </row>
    <row r="12">
      <c r="A12" s="10" t="s">
        <v>45</v>
      </c>
      <c r="B12" s="10" t="s">
        <v>54</v>
      </c>
      <c r="C12" s="16" t="s">
        <v>54</v>
      </c>
      <c r="F12" s="12" t="s">
        <v>917</v>
      </c>
      <c r="G12" s="12">
        <v>2.0</v>
      </c>
      <c r="H12" s="12" t="s">
        <v>320</v>
      </c>
      <c r="I12" s="10" t="s">
        <v>321</v>
      </c>
    </row>
    <row r="13">
      <c r="A13" s="10" t="s">
        <v>45</v>
      </c>
      <c r="B13" s="10" t="s">
        <v>57</v>
      </c>
      <c r="C13" s="16" t="s">
        <v>57</v>
      </c>
      <c r="F13" s="10" t="s">
        <v>531</v>
      </c>
      <c r="G13" s="14">
        <v>1.0</v>
      </c>
      <c r="H13" s="12" t="s">
        <v>924</v>
      </c>
      <c r="I13" s="10" t="s">
        <v>925</v>
      </c>
    </row>
    <row r="14">
      <c r="A14" s="10" t="s">
        <v>45</v>
      </c>
      <c r="B14" s="10" t="s">
        <v>60</v>
      </c>
      <c r="C14" s="16" t="s">
        <v>60</v>
      </c>
      <c r="F14" s="10" t="s">
        <v>531</v>
      </c>
      <c r="G14" s="14">
        <v>2.0</v>
      </c>
      <c r="H14" s="12" t="s">
        <v>928</v>
      </c>
      <c r="I14" s="10" t="s">
        <v>930</v>
      </c>
    </row>
    <row r="15">
      <c r="A15" s="10" t="s">
        <v>45</v>
      </c>
      <c r="B15" s="10" t="s">
        <v>63</v>
      </c>
      <c r="C15" s="16" t="s">
        <v>63</v>
      </c>
      <c r="F15" s="10" t="s">
        <v>931</v>
      </c>
      <c r="G15" s="14">
        <v>1.0</v>
      </c>
      <c r="H15" s="12" t="s">
        <v>934</v>
      </c>
      <c r="I15" s="10" t="s">
        <v>936</v>
      </c>
    </row>
    <row r="16">
      <c r="A16" s="10" t="s">
        <v>45</v>
      </c>
      <c r="B16" s="10" t="s">
        <v>68</v>
      </c>
      <c r="C16" s="16" t="s">
        <v>68</v>
      </c>
      <c r="F16" s="10" t="s">
        <v>931</v>
      </c>
      <c r="G16" s="14">
        <v>2.0</v>
      </c>
      <c r="H16" s="12" t="s">
        <v>939</v>
      </c>
      <c r="I16" s="10" t="s">
        <v>941</v>
      </c>
    </row>
    <row r="17">
      <c r="A17" s="10" t="s">
        <v>45</v>
      </c>
      <c r="B17" s="10" t="s">
        <v>70</v>
      </c>
      <c r="C17" s="16" t="s">
        <v>70</v>
      </c>
      <c r="F17" s="10" t="s">
        <v>931</v>
      </c>
      <c r="G17" s="14">
        <v>3.0</v>
      </c>
      <c r="H17" s="12" t="s">
        <v>944</v>
      </c>
      <c r="I17" s="10" t="s">
        <v>946</v>
      </c>
    </row>
    <row r="18">
      <c r="A18" s="10" t="s">
        <v>45</v>
      </c>
      <c r="B18" s="10" t="s">
        <v>72</v>
      </c>
      <c r="C18" s="16" t="s">
        <v>72</v>
      </c>
      <c r="F18" s="10" t="s">
        <v>931</v>
      </c>
      <c r="G18" s="14">
        <v>4.0</v>
      </c>
      <c r="H18" s="12" t="s">
        <v>948</v>
      </c>
      <c r="I18" s="10" t="s">
        <v>949</v>
      </c>
    </row>
    <row r="19">
      <c r="A19" s="10" t="s">
        <v>45</v>
      </c>
      <c r="B19" s="10" t="s">
        <v>74</v>
      </c>
      <c r="C19" s="16" t="s">
        <v>74</v>
      </c>
      <c r="F19" s="10" t="s">
        <v>931</v>
      </c>
      <c r="G19" s="14">
        <v>5.0</v>
      </c>
      <c r="H19" s="12" t="s">
        <v>952</v>
      </c>
      <c r="I19" s="10" t="s">
        <v>954</v>
      </c>
    </row>
    <row r="20">
      <c r="A20" s="10" t="s">
        <v>45</v>
      </c>
      <c r="B20" s="10" t="s">
        <v>77</v>
      </c>
      <c r="C20" s="16" t="s">
        <v>77</v>
      </c>
      <c r="F20" s="10" t="s">
        <v>931</v>
      </c>
      <c r="G20" s="14">
        <v>6.0</v>
      </c>
      <c r="H20" s="12" t="s">
        <v>955</v>
      </c>
      <c r="I20" s="10" t="s">
        <v>957</v>
      </c>
    </row>
    <row r="21">
      <c r="A21" s="10" t="s">
        <v>79</v>
      </c>
      <c r="B21" s="10" t="s">
        <v>80</v>
      </c>
      <c r="C21" s="16" t="s">
        <v>959</v>
      </c>
      <c r="F21" s="10" t="s">
        <v>931</v>
      </c>
      <c r="G21" s="14">
        <v>7.0</v>
      </c>
      <c r="H21" s="12" t="s">
        <v>960</v>
      </c>
      <c r="I21" s="10" t="s">
        <v>962</v>
      </c>
    </row>
    <row r="22">
      <c r="A22" s="10" t="s">
        <v>79</v>
      </c>
      <c r="B22" s="10" t="s">
        <v>82</v>
      </c>
      <c r="C22" s="16" t="s">
        <v>83</v>
      </c>
      <c r="F22" s="10" t="s">
        <v>931</v>
      </c>
      <c r="G22" s="14">
        <v>8.0</v>
      </c>
      <c r="H22" s="12" t="s">
        <v>965</v>
      </c>
      <c r="I22" s="10" t="s">
        <v>967</v>
      </c>
    </row>
    <row r="23">
      <c r="A23" s="10" t="s">
        <v>180</v>
      </c>
      <c r="B23" s="10" t="s">
        <v>968</v>
      </c>
      <c r="C23" s="16" t="s">
        <v>970</v>
      </c>
      <c r="F23" s="10" t="s">
        <v>931</v>
      </c>
      <c r="G23" s="14">
        <v>9.0</v>
      </c>
      <c r="H23" s="12" t="s">
        <v>972</v>
      </c>
      <c r="I23" s="10" t="s">
        <v>973</v>
      </c>
    </row>
    <row r="24">
      <c r="A24" s="10" t="s">
        <v>79</v>
      </c>
      <c r="B24" s="10" t="s">
        <v>974</v>
      </c>
      <c r="C24" s="16" t="s">
        <v>975</v>
      </c>
      <c r="F24" s="10" t="s">
        <v>931</v>
      </c>
      <c r="G24" s="14">
        <v>10.0</v>
      </c>
      <c r="H24" s="12" t="s">
        <v>976</v>
      </c>
      <c r="I24" s="10" t="s">
        <v>977</v>
      </c>
    </row>
    <row r="25">
      <c r="A25" s="10" t="s">
        <v>87</v>
      </c>
      <c r="B25" s="10" t="s">
        <v>978</v>
      </c>
      <c r="C25" s="16" t="s">
        <v>980</v>
      </c>
      <c r="F25" s="10" t="s">
        <v>931</v>
      </c>
      <c r="G25" s="14">
        <v>11.0</v>
      </c>
      <c r="H25" s="12" t="s">
        <v>982</v>
      </c>
      <c r="I25" s="10" t="s">
        <v>983</v>
      </c>
    </row>
    <row r="26">
      <c r="A26" s="10" t="s">
        <v>660</v>
      </c>
      <c r="B26" s="10" t="s">
        <v>985</v>
      </c>
      <c r="C26" s="16" t="s">
        <v>987</v>
      </c>
      <c r="F26" s="10" t="s">
        <v>931</v>
      </c>
      <c r="G26" s="14">
        <v>12.0</v>
      </c>
      <c r="H26" s="12" t="s">
        <v>989</v>
      </c>
      <c r="I26" s="10" t="s">
        <v>991</v>
      </c>
    </row>
    <row r="27">
      <c r="A27" s="10" t="s">
        <v>993</v>
      </c>
      <c r="B27" s="10" t="s">
        <v>994</v>
      </c>
      <c r="C27" s="16" t="s">
        <v>996</v>
      </c>
      <c r="F27" s="10" t="s">
        <v>931</v>
      </c>
      <c r="G27" s="14">
        <v>13.0</v>
      </c>
      <c r="H27" s="12" t="s">
        <v>997</v>
      </c>
      <c r="I27" s="10" t="s">
        <v>999</v>
      </c>
    </row>
    <row r="28">
      <c r="A28" s="10" t="s">
        <v>1000</v>
      </c>
      <c r="B28" s="10" t="s">
        <v>1002</v>
      </c>
      <c r="C28" s="16" t="s">
        <v>1004</v>
      </c>
      <c r="F28" s="10" t="s">
        <v>931</v>
      </c>
      <c r="G28" s="14">
        <v>14.0</v>
      </c>
      <c r="H28" s="12" t="s">
        <v>1006</v>
      </c>
      <c r="I28" s="10" t="s">
        <v>1008</v>
      </c>
    </row>
    <row r="29">
      <c r="A29" s="10" t="s">
        <v>1009</v>
      </c>
      <c r="B29" s="10" t="s">
        <v>1011</v>
      </c>
      <c r="C29" s="16" t="s">
        <v>1013</v>
      </c>
      <c r="F29" s="10" t="s">
        <v>931</v>
      </c>
      <c r="G29" s="14">
        <v>15.0</v>
      </c>
      <c r="H29" s="12" t="s">
        <v>1015</v>
      </c>
      <c r="I29" s="10" t="s">
        <v>1017</v>
      </c>
    </row>
    <row r="30">
      <c r="A30" s="10" t="s">
        <v>94</v>
      </c>
      <c r="B30" s="10" t="s">
        <v>1019</v>
      </c>
      <c r="C30" s="16" t="s">
        <v>1021</v>
      </c>
      <c r="F30" s="10" t="s">
        <v>931</v>
      </c>
      <c r="G30" s="14">
        <v>16.0</v>
      </c>
      <c r="H30" s="12" t="s">
        <v>1024</v>
      </c>
      <c r="I30" s="10" t="s">
        <v>1025</v>
      </c>
    </row>
    <row r="31">
      <c r="A31" s="10" t="s">
        <v>100</v>
      </c>
      <c r="B31" s="10" t="s">
        <v>1027</v>
      </c>
      <c r="C31" s="16" t="s">
        <v>1029</v>
      </c>
      <c r="F31" s="10" t="s">
        <v>931</v>
      </c>
      <c r="G31" s="14">
        <v>17.0</v>
      </c>
      <c r="H31" s="12" t="s">
        <v>1031</v>
      </c>
      <c r="I31" s="10" t="s">
        <v>1033</v>
      </c>
    </row>
    <row r="32">
      <c r="A32" s="10" t="s">
        <v>100</v>
      </c>
      <c r="B32" s="10" t="s">
        <v>1034</v>
      </c>
      <c r="C32" s="16" t="s">
        <v>1036</v>
      </c>
      <c r="F32" s="10" t="s">
        <v>931</v>
      </c>
      <c r="G32" s="14">
        <v>18.0</v>
      </c>
      <c r="H32" s="12" t="s">
        <v>1037</v>
      </c>
      <c r="I32" s="10" t="s">
        <v>1038</v>
      </c>
    </row>
    <row r="33">
      <c r="A33" s="10" t="s">
        <v>1040</v>
      </c>
      <c r="B33" s="10" t="s">
        <v>1041</v>
      </c>
      <c r="C33" s="16" t="s">
        <v>1042</v>
      </c>
      <c r="F33" s="10" t="s">
        <v>931</v>
      </c>
      <c r="G33" s="14">
        <v>19.0</v>
      </c>
      <c r="H33" s="12" t="s">
        <v>1044</v>
      </c>
      <c r="I33" s="10" t="s">
        <v>1045</v>
      </c>
    </row>
    <row r="34">
      <c r="A34" s="10" t="s">
        <v>94</v>
      </c>
      <c r="B34" s="10" t="s">
        <v>1049</v>
      </c>
      <c r="C34" s="16" t="s">
        <v>1051</v>
      </c>
      <c r="F34" s="10" t="s">
        <v>931</v>
      </c>
      <c r="G34" s="14">
        <v>20.0</v>
      </c>
      <c r="H34" s="12" t="s">
        <v>1053</v>
      </c>
      <c r="I34" s="10" t="s">
        <v>1054</v>
      </c>
    </row>
    <row r="35">
      <c r="A35" s="10" t="s">
        <v>180</v>
      </c>
      <c r="B35" s="10" t="s">
        <v>1057</v>
      </c>
      <c r="C35" s="16" t="s">
        <v>1058</v>
      </c>
      <c r="F35" s="10" t="s">
        <v>931</v>
      </c>
      <c r="G35" s="14">
        <v>21.0</v>
      </c>
      <c r="H35" s="12" t="s">
        <v>1061</v>
      </c>
      <c r="I35" s="10" t="s">
        <v>1062</v>
      </c>
    </row>
    <row r="36">
      <c r="A36" s="10" t="s">
        <v>1064</v>
      </c>
      <c r="B36" s="10" t="s">
        <v>1065</v>
      </c>
      <c r="C36" s="16" t="s">
        <v>1067</v>
      </c>
      <c r="F36" s="10" t="s">
        <v>931</v>
      </c>
      <c r="G36" s="14">
        <v>22.0</v>
      </c>
      <c r="H36" s="12" t="s">
        <v>1069</v>
      </c>
      <c r="I36" s="10" t="s">
        <v>1071</v>
      </c>
    </row>
    <row r="37">
      <c r="A37" s="10" t="s">
        <v>94</v>
      </c>
      <c r="B37" s="10" t="s">
        <v>1073</v>
      </c>
      <c r="C37" s="16" t="s">
        <v>1074</v>
      </c>
      <c r="F37" s="10" t="s">
        <v>931</v>
      </c>
      <c r="G37" s="14">
        <v>23.0</v>
      </c>
      <c r="H37" s="12" t="s">
        <v>1076</v>
      </c>
      <c r="I37" s="10" t="s">
        <v>1078</v>
      </c>
    </row>
    <row r="38">
      <c r="A38" s="10" t="s">
        <v>79</v>
      </c>
      <c r="B38" s="10" t="s">
        <v>1079</v>
      </c>
      <c r="C38" s="16" t="s">
        <v>1080</v>
      </c>
      <c r="F38" s="10" t="s">
        <v>931</v>
      </c>
      <c r="G38" s="14">
        <v>24.0</v>
      </c>
      <c r="H38" s="12" t="s">
        <v>1082</v>
      </c>
      <c r="I38" s="10" t="s">
        <v>1083</v>
      </c>
    </row>
    <row r="39">
      <c r="A39" s="10" t="s">
        <v>122</v>
      </c>
      <c r="B39" s="24"/>
      <c r="C39" s="11"/>
      <c r="F39" s="10" t="s">
        <v>931</v>
      </c>
      <c r="G39" s="14">
        <v>25.0</v>
      </c>
      <c r="H39" s="12" t="s">
        <v>1086</v>
      </c>
      <c r="I39" s="10" t="s">
        <v>1087</v>
      </c>
    </row>
    <row r="40">
      <c r="A40" s="10" t="s">
        <v>79</v>
      </c>
      <c r="B40" s="10" t="s">
        <v>127</v>
      </c>
      <c r="C40" s="16" t="s">
        <v>229</v>
      </c>
      <c r="F40" s="10" t="s">
        <v>931</v>
      </c>
      <c r="G40" s="14">
        <v>26.0</v>
      </c>
      <c r="H40" s="12" t="s">
        <v>1091</v>
      </c>
      <c r="I40" s="10" t="s">
        <v>1092</v>
      </c>
    </row>
    <row r="41">
      <c r="C41" s="28"/>
      <c r="F41" s="10" t="s">
        <v>931</v>
      </c>
      <c r="G41" s="14">
        <v>27.0</v>
      </c>
      <c r="H41" s="12" t="s">
        <v>1096</v>
      </c>
      <c r="I41" s="10" t="s">
        <v>1097</v>
      </c>
    </row>
    <row r="42">
      <c r="C42" s="28"/>
      <c r="F42" s="10" t="s">
        <v>931</v>
      </c>
      <c r="G42" s="14">
        <v>28.0</v>
      </c>
      <c r="H42" s="12" t="s">
        <v>1099</v>
      </c>
      <c r="I42" s="10" t="s">
        <v>1100</v>
      </c>
    </row>
    <row r="43">
      <c r="C43" s="28"/>
      <c r="F43" s="10" t="s">
        <v>931</v>
      </c>
      <c r="G43" s="14">
        <v>29.0</v>
      </c>
      <c r="H43" s="12" t="s">
        <v>1102</v>
      </c>
      <c r="I43" s="10" t="s">
        <v>1103</v>
      </c>
    </row>
    <row r="44">
      <c r="C44" s="28"/>
      <c r="F44" s="10" t="s">
        <v>931</v>
      </c>
      <c r="G44" s="14">
        <v>30.0</v>
      </c>
      <c r="H44" s="12" t="s">
        <v>1106</v>
      </c>
      <c r="I44" s="10" t="s">
        <v>1107</v>
      </c>
    </row>
    <row r="45">
      <c r="C45" s="28"/>
      <c r="F45" s="10" t="s">
        <v>931</v>
      </c>
      <c r="G45" s="14">
        <v>31.0</v>
      </c>
      <c r="H45" s="12" t="s">
        <v>1110</v>
      </c>
      <c r="I45" s="10" t="s">
        <v>1111</v>
      </c>
    </row>
    <row r="46">
      <c r="C46" s="28"/>
      <c r="F46" s="10" t="s">
        <v>931</v>
      </c>
      <c r="G46" s="14">
        <v>32.0</v>
      </c>
      <c r="H46" s="12" t="s">
        <v>1114</v>
      </c>
      <c r="I46" s="10" t="s">
        <v>1115</v>
      </c>
    </row>
    <row r="47">
      <c r="C47" s="28"/>
      <c r="F47" s="10" t="s">
        <v>931</v>
      </c>
      <c r="G47" s="14">
        <v>33.0</v>
      </c>
      <c r="H47" s="12" t="s">
        <v>1117</v>
      </c>
      <c r="I47" s="10" t="s">
        <v>1119</v>
      </c>
    </row>
    <row r="48">
      <c r="C48" s="28"/>
      <c r="F48" s="10" t="s">
        <v>931</v>
      </c>
      <c r="G48" s="14">
        <v>34.0</v>
      </c>
      <c r="H48" s="12" t="s">
        <v>1121</v>
      </c>
      <c r="I48" s="10" t="s">
        <v>1122</v>
      </c>
    </row>
    <row r="49">
      <c r="C49" s="28"/>
      <c r="F49" s="10" t="s">
        <v>931</v>
      </c>
      <c r="G49" s="14">
        <v>35.0</v>
      </c>
      <c r="H49" s="12" t="s">
        <v>1125</v>
      </c>
      <c r="I49" s="10" t="s">
        <v>1127</v>
      </c>
    </row>
    <row r="50">
      <c r="C50" s="28"/>
      <c r="F50" s="10" t="s">
        <v>931</v>
      </c>
      <c r="G50" s="14">
        <v>36.0</v>
      </c>
      <c r="H50" s="12" t="s">
        <v>1129</v>
      </c>
      <c r="I50" s="10" t="s">
        <v>1130</v>
      </c>
    </row>
    <row r="51">
      <c r="C51" s="28"/>
      <c r="F51" s="10" t="s">
        <v>931</v>
      </c>
      <c r="G51" s="14">
        <v>37.0</v>
      </c>
      <c r="H51" s="12" t="s">
        <v>1132</v>
      </c>
      <c r="I51" s="10" t="s">
        <v>1134</v>
      </c>
    </row>
    <row r="52">
      <c r="C52" s="28"/>
      <c r="F52" s="10" t="s">
        <v>931</v>
      </c>
      <c r="G52" s="14">
        <v>38.0</v>
      </c>
      <c r="H52" s="12" t="s">
        <v>1136</v>
      </c>
      <c r="I52" s="10" t="s">
        <v>1138</v>
      </c>
    </row>
    <row r="53">
      <c r="C53" s="28"/>
      <c r="F53" s="10" t="s">
        <v>931</v>
      </c>
      <c r="G53" s="14">
        <v>39.0</v>
      </c>
      <c r="H53" s="12" t="s">
        <v>1141</v>
      </c>
      <c r="I53" s="10" t="s">
        <v>1142</v>
      </c>
    </row>
    <row r="54">
      <c r="C54" s="28"/>
      <c r="F54" s="10" t="s">
        <v>931</v>
      </c>
      <c r="G54" s="14">
        <v>40.0</v>
      </c>
      <c r="H54" s="12" t="s">
        <v>1145</v>
      </c>
      <c r="I54" s="10" t="s">
        <v>1146</v>
      </c>
    </row>
    <row r="55">
      <c r="C55" s="28"/>
      <c r="F55" s="10" t="s">
        <v>931</v>
      </c>
      <c r="G55" s="14">
        <v>41.0</v>
      </c>
      <c r="H55" s="12" t="s">
        <v>1149</v>
      </c>
      <c r="I55" s="10" t="s">
        <v>1150</v>
      </c>
    </row>
    <row r="56">
      <c r="C56" s="28"/>
      <c r="F56" s="10" t="s">
        <v>931</v>
      </c>
      <c r="G56" s="14">
        <v>42.0</v>
      </c>
      <c r="H56" s="12" t="s">
        <v>1153</v>
      </c>
      <c r="I56" s="10" t="s">
        <v>1154</v>
      </c>
    </row>
    <row r="57">
      <c r="C57" s="28"/>
      <c r="F57" s="10" t="s">
        <v>931</v>
      </c>
      <c r="G57" s="14">
        <v>43.0</v>
      </c>
      <c r="H57" s="12" t="s">
        <v>1157</v>
      </c>
      <c r="I57" s="10" t="s">
        <v>1158</v>
      </c>
    </row>
    <row r="58">
      <c r="C58" s="28"/>
      <c r="F58" s="10" t="s">
        <v>931</v>
      </c>
      <c r="G58" s="14">
        <v>44.0</v>
      </c>
      <c r="H58" s="12" t="s">
        <v>1160</v>
      </c>
      <c r="I58" s="10" t="s">
        <v>1162</v>
      </c>
    </row>
    <row r="59">
      <c r="C59" s="28"/>
      <c r="F59" s="10" t="s">
        <v>931</v>
      </c>
      <c r="G59" s="14">
        <v>45.0</v>
      </c>
      <c r="H59" s="12" t="s">
        <v>1164</v>
      </c>
      <c r="I59" s="10" t="s">
        <v>1166</v>
      </c>
    </row>
    <row r="60">
      <c r="C60" s="28"/>
      <c r="F60" s="10" t="s">
        <v>931</v>
      </c>
      <c r="G60" s="14">
        <v>46.0</v>
      </c>
      <c r="H60" s="12" t="s">
        <v>1168</v>
      </c>
      <c r="I60" s="10" t="s">
        <v>1170</v>
      </c>
    </row>
    <row r="61">
      <c r="C61" s="28"/>
      <c r="F61" s="10" t="s">
        <v>931</v>
      </c>
      <c r="G61" s="14">
        <v>47.0</v>
      </c>
      <c r="H61" s="12" t="s">
        <v>1172</v>
      </c>
      <c r="I61" s="10" t="s">
        <v>1174</v>
      </c>
    </row>
    <row r="62">
      <c r="C62" s="28"/>
      <c r="F62" s="10" t="s">
        <v>931</v>
      </c>
      <c r="G62" s="14">
        <v>48.0</v>
      </c>
      <c r="H62" s="12" t="s">
        <v>1177</v>
      </c>
      <c r="I62" s="10" t="s">
        <v>1178</v>
      </c>
    </row>
    <row r="63">
      <c r="C63" s="28"/>
      <c r="F63" s="10" t="s">
        <v>931</v>
      </c>
      <c r="G63" s="14">
        <v>49.0</v>
      </c>
      <c r="H63" s="12" t="s">
        <v>1182</v>
      </c>
      <c r="I63" s="10" t="s">
        <v>1183</v>
      </c>
    </row>
    <row r="64">
      <c r="C64" s="28"/>
      <c r="F64" s="10" t="s">
        <v>931</v>
      </c>
      <c r="G64" s="14">
        <v>50.0</v>
      </c>
      <c r="H64" s="12" t="s">
        <v>1187</v>
      </c>
      <c r="I64" s="10" t="s">
        <v>1189</v>
      </c>
    </row>
    <row r="65">
      <c r="C65" s="28"/>
      <c r="F65" s="10" t="s">
        <v>931</v>
      </c>
      <c r="G65" s="14">
        <v>51.0</v>
      </c>
      <c r="H65" s="12" t="s">
        <v>1191</v>
      </c>
      <c r="I65" s="10" t="s">
        <v>1193</v>
      </c>
    </row>
    <row r="66">
      <c r="C66" s="28"/>
      <c r="F66" s="10" t="s">
        <v>931</v>
      </c>
      <c r="G66" s="14">
        <v>52.0</v>
      </c>
      <c r="H66" s="12" t="s">
        <v>1196</v>
      </c>
      <c r="I66" s="10" t="s">
        <v>1197</v>
      </c>
    </row>
    <row r="67">
      <c r="C67" s="28"/>
      <c r="F67" s="10" t="s">
        <v>931</v>
      </c>
      <c r="G67" s="14">
        <v>53.0</v>
      </c>
      <c r="H67" s="12" t="s">
        <v>1200</v>
      </c>
      <c r="I67" s="10" t="s">
        <v>1201</v>
      </c>
    </row>
    <row r="68">
      <c r="C68" s="28"/>
      <c r="F68" s="10" t="s">
        <v>931</v>
      </c>
      <c r="G68" s="14">
        <v>54.0</v>
      </c>
      <c r="H68" s="12" t="s">
        <v>1204</v>
      </c>
      <c r="I68" s="10" t="s">
        <v>1206</v>
      </c>
    </row>
    <row r="69">
      <c r="C69" s="28"/>
      <c r="F69" s="10" t="s">
        <v>931</v>
      </c>
      <c r="G69" s="14">
        <v>55.0</v>
      </c>
      <c r="H69" s="12" t="s">
        <v>1208</v>
      </c>
      <c r="I69" s="10" t="s">
        <v>1210</v>
      </c>
    </row>
    <row r="70">
      <c r="C70" s="28"/>
      <c r="F70" s="10" t="s">
        <v>931</v>
      </c>
      <c r="G70" s="14">
        <v>56.0</v>
      </c>
      <c r="H70" s="12" t="s">
        <v>1212</v>
      </c>
      <c r="I70" s="10" t="s">
        <v>1214</v>
      </c>
    </row>
    <row r="71">
      <c r="C71" s="28"/>
      <c r="F71" s="10" t="s">
        <v>931</v>
      </c>
      <c r="G71" s="14">
        <v>57.0</v>
      </c>
      <c r="H71" s="12" t="s">
        <v>1217</v>
      </c>
      <c r="I71" s="10" t="s">
        <v>1218</v>
      </c>
    </row>
    <row r="72">
      <c r="C72" s="28"/>
      <c r="F72" s="10" t="s">
        <v>931</v>
      </c>
      <c r="G72" s="14">
        <v>58.0</v>
      </c>
      <c r="H72" s="12" t="s">
        <v>1221</v>
      </c>
      <c r="I72" s="10" t="s">
        <v>1223</v>
      </c>
    </row>
    <row r="73">
      <c r="C73" s="28"/>
      <c r="F73" s="10" t="s">
        <v>931</v>
      </c>
      <c r="G73" s="14">
        <v>59.0</v>
      </c>
      <c r="H73" s="12" t="s">
        <v>1225</v>
      </c>
      <c r="I73" s="10" t="s">
        <v>1226</v>
      </c>
    </row>
    <row r="74">
      <c r="C74" s="28"/>
      <c r="F74" s="10" t="s">
        <v>931</v>
      </c>
      <c r="G74" s="14">
        <v>60.0</v>
      </c>
      <c r="H74" s="12" t="s">
        <v>1229</v>
      </c>
      <c r="I74" s="10" t="s">
        <v>1230</v>
      </c>
    </row>
    <row r="75">
      <c r="C75" s="28"/>
      <c r="F75" s="10" t="s">
        <v>931</v>
      </c>
      <c r="G75" s="14">
        <v>61.0</v>
      </c>
      <c r="H75" s="12" t="s">
        <v>1233</v>
      </c>
      <c r="I75" s="10" t="s">
        <v>1235</v>
      </c>
    </row>
    <row r="76">
      <c r="C76" s="28"/>
      <c r="F76" s="10" t="s">
        <v>931</v>
      </c>
      <c r="G76" s="14">
        <v>62.0</v>
      </c>
      <c r="H76" s="12" t="s">
        <v>1238</v>
      </c>
      <c r="I76" s="10" t="s">
        <v>1240</v>
      </c>
    </row>
    <row r="77">
      <c r="C77" s="28"/>
      <c r="F77" s="10" t="s">
        <v>931</v>
      </c>
      <c r="G77" s="14">
        <v>63.0</v>
      </c>
      <c r="H77" s="12" t="s">
        <v>1243</v>
      </c>
      <c r="I77" s="10" t="s">
        <v>1244</v>
      </c>
    </row>
    <row r="78">
      <c r="C78" s="28"/>
      <c r="F78" s="10" t="s">
        <v>931</v>
      </c>
      <c r="G78" s="14">
        <v>64.0</v>
      </c>
      <c r="H78" s="12" t="s">
        <v>1247</v>
      </c>
      <c r="I78" s="10" t="s">
        <v>1249</v>
      </c>
    </row>
    <row r="79">
      <c r="C79" s="28"/>
      <c r="F79" s="10" t="s">
        <v>1250</v>
      </c>
      <c r="G79" s="14">
        <v>1.0</v>
      </c>
      <c r="H79" s="12" t="s">
        <v>1252</v>
      </c>
      <c r="I79" s="10" t="s">
        <v>1253</v>
      </c>
    </row>
    <row r="80">
      <c r="C80" s="28"/>
      <c r="F80" s="10" t="s">
        <v>1250</v>
      </c>
      <c r="G80" s="14">
        <v>2.0</v>
      </c>
      <c r="H80" s="12" t="s">
        <v>1256</v>
      </c>
      <c r="I80" s="10" t="s">
        <v>1258</v>
      </c>
    </row>
    <row r="81">
      <c r="C81" s="28"/>
      <c r="F81" s="10" t="s">
        <v>1250</v>
      </c>
      <c r="G81" s="14">
        <v>3.0</v>
      </c>
      <c r="H81" s="12" t="s">
        <v>1261</v>
      </c>
      <c r="I81" s="10" t="s">
        <v>1263</v>
      </c>
    </row>
    <row r="82">
      <c r="C82" s="28"/>
      <c r="F82" s="10" t="s">
        <v>1250</v>
      </c>
      <c r="G82" s="14">
        <v>4.0</v>
      </c>
      <c r="H82" s="12" t="s">
        <v>1266</v>
      </c>
      <c r="I82" s="10" t="s">
        <v>1267</v>
      </c>
    </row>
    <row r="83">
      <c r="C83" s="28"/>
      <c r="F83" s="10" t="s">
        <v>1250</v>
      </c>
      <c r="G83" s="14">
        <v>5.0</v>
      </c>
      <c r="H83" s="12" t="s">
        <v>1270</v>
      </c>
      <c r="I83" s="10" t="s">
        <v>1271</v>
      </c>
    </row>
    <row r="84">
      <c r="C84" s="28"/>
      <c r="F84" s="10" t="s">
        <v>1250</v>
      </c>
      <c r="G84" s="14">
        <v>6.0</v>
      </c>
      <c r="H84" s="12" t="s">
        <v>1274</v>
      </c>
      <c r="I84" s="10" t="s">
        <v>1275</v>
      </c>
    </row>
    <row r="85">
      <c r="C85" s="28"/>
      <c r="F85" s="10" t="s">
        <v>1250</v>
      </c>
      <c r="G85" s="14">
        <v>7.0</v>
      </c>
      <c r="H85" s="12" t="s">
        <v>1278</v>
      </c>
      <c r="I85" s="10" t="s">
        <v>1279</v>
      </c>
    </row>
    <row r="86">
      <c r="C86" s="28"/>
      <c r="F86" s="10" t="s">
        <v>1250</v>
      </c>
      <c r="G86" s="14">
        <v>8.0</v>
      </c>
      <c r="H86" s="12" t="s">
        <v>1281</v>
      </c>
      <c r="I86" s="10" t="s">
        <v>1283</v>
      </c>
    </row>
    <row r="87">
      <c r="C87" s="28"/>
      <c r="F87" s="10" t="s">
        <v>1250</v>
      </c>
      <c r="G87" s="14">
        <v>9.0</v>
      </c>
      <c r="H87" s="12" t="s">
        <v>1285</v>
      </c>
      <c r="I87" s="10" t="s">
        <v>1286</v>
      </c>
    </row>
    <row r="88">
      <c r="C88" s="28"/>
      <c r="F88" s="10" t="s">
        <v>1250</v>
      </c>
      <c r="G88" s="14">
        <v>10.0</v>
      </c>
      <c r="H88" s="12" t="s">
        <v>1288</v>
      </c>
      <c r="I88" s="10" t="s">
        <v>1290</v>
      </c>
    </row>
    <row r="89">
      <c r="C89" s="28"/>
      <c r="F89" s="10" t="s">
        <v>1250</v>
      </c>
      <c r="G89" s="14">
        <v>11.0</v>
      </c>
      <c r="H89" s="12" t="s">
        <v>1292</v>
      </c>
      <c r="I89" s="10" t="s">
        <v>1294</v>
      </c>
    </row>
    <row r="90">
      <c r="C90" s="28"/>
      <c r="F90" s="10" t="s">
        <v>1250</v>
      </c>
      <c r="G90" s="14">
        <v>12.0</v>
      </c>
      <c r="H90" s="12" t="s">
        <v>1297</v>
      </c>
      <c r="I90" s="10" t="s">
        <v>1298</v>
      </c>
    </row>
    <row r="91">
      <c r="C91" s="28"/>
      <c r="F91" s="10" t="s">
        <v>1250</v>
      </c>
      <c r="G91" s="14">
        <v>13.0</v>
      </c>
      <c r="H91" s="12" t="s">
        <v>1301</v>
      </c>
      <c r="I91" s="10" t="s">
        <v>1302</v>
      </c>
    </row>
    <row r="92">
      <c r="C92" s="28"/>
      <c r="F92" s="10" t="s">
        <v>1250</v>
      </c>
      <c r="G92" s="14">
        <v>14.0</v>
      </c>
      <c r="H92" s="12" t="s">
        <v>1305</v>
      </c>
      <c r="I92" s="10" t="s">
        <v>1306</v>
      </c>
    </row>
    <row r="93">
      <c r="C93" s="28"/>
      <c r="F93" s="10" t="s">
        <v>1250</v>
      </c>
      <c r="G93" s="14">
        <v>15.0</v>
      </c>
      <c r="H93" s="12" t="s">
        <v>1308</v>
      </c>
      <c r="I93" s="10" t="s">
        <v>1309</v>
      </c>
    </row>
    <row r="94">
      <c r="C94" s="28"/>
      <c r="F94" s="10" t="s">
        <v>1250</v>
      </c>
      <c r="G94" s="14">
        <v>16.0</v>
      </c>
      <c r="H94" s="12" t="s">
        <v>1312</v>
      </c>
      <c r="I94" s="10" t="s">
        <v>1313</v>
      </c>
    </row>
    <row r="95">
      <c r="C95" s="28"/>
      <c r="F95" s="10" t="s">
        <v>1250</v>
      </c>
      <c r="G95" s="14">
        <v>17.0</v>
      </c>
      <c r="H95" s="12" t="s">
        <v>1314</v>
      </c>
      <c r="I95" s="10" t="s">
        <v>1316</v>
      </c>
    </row>
    <row r="96">
      <c r="C96" s="28"/>
      <c r="F96" s="10" t="s">
        <v>1250</v>
      </c>
      <c r="G96" s="14">
        <v>18.0</v>
      </c>
      <c r="H96" s="12" t="s">
        <v>1318</v>
      </c>
      <c r="I96" s="10" t="s">
        <v>1319</v>
      </c>
    </row>
    <row r="97">
      <c r="C97" s="28"/>
      <c r="F97" s="10" t="s">
        <v>1250</v>
      </c>
      <c r="G97" s="14">
        <v>19.0</v>
      </c>
      <c r="H97" s="12" t="s">
        <v>1322</v>
      </c>
      <c r="I97" s="10" t="s">
        <v>1323</v>
      </c>
    </row>
    <row r="98">
      <c r="C98" s="28"/>
      <c r="F98" s="10" t="s">
        <v>1250</v>
      </c>
      <c r="G98" s="14">
        <v>20.0</v>
      </c>
      <c r="H98" s="12" t="s">
        <v>1326</v>
      </c>
      <c r="I98" s="10" t="s">
        <v>1327</v>
      </c>
    </row>
    <row r="99">
      <c r="C99" s="28"/>
      <c r="F99" s="10" t="s">
        <v>1250</v>
      </c>
      <c r="G99" s="14">
        <v>21.0</v>
      </c>
      <c r="H99" s="12" t="s">
        <v>1329</v>
      </c>
      <c r="I99" s="10" t="s">
        <v>1330</v>
      </c>
    </row>
    <row r="100">
      <c r="C100" s="28"/>
      <c r="F100" s="10" t="s">
        <v>1250</v>
      </c>
      <c r="G100" s="14">
        <v>22.0</v>
      </c>
      <c r="H100" s="12" t="s">
        <v>1333</v>
      </c>
      <c r="I100" s="10" t="s">
        <v>1334</v>
      </c>
    </row>
    <row r="101">
      <c r="C101" s="28"/>
      <c r="F101" s="10" t="s">
        <v>1250</v>
      </c>
      <c r="G101" s="14">
        <v>23.0</v>
      </c>
      <c r="H101" s="12" t="s">
        <v>1336</v>
      </c>
      <c r="I101" s="10" t="s">
        <v>1338</v>
      </c>
    </row>
    <row r="102">
      <c r="C102" s="28"/>
      <c r="F102" s="10" t="s">
        <v>1250</v>
      </c>
      <c r="G102" s="14">
        <v>24.0</v>
      </c>
      <c r="H102" s="12" t="s">
        <v>1340</v>
      </c>
      <c r="I102" s="10" t="s">
        <v>1341</v>
      </c>
    </row>
    <row r="103">
      <c r="C103" s="28"/>
      <c r="F103" s="10" t="s">
        <v>1250</v>
      </c>
      <c r="G103" s="14">
        <v>25.0</v>
      </c>
      <c r="H103" s="12" t="s">
        <v>1344</v>
      </c>
      <c r="I103" s="10" t="s">
        <v>1345</v>
      </c>
    </row>
    <row r="104">
      <c r="C104" s="28"/>
      <c r="F104" s="10" t="s">
        <v>1250</v>
      </c>
      <c r="G104" s="14">
        <v>26.0</v>
      </c>
      <c r="H104" s="12" t="s">
        <v>1348</v>
      </c>
      <c r="I104" s="10" t="s">
        <v>1349</v>
      </c>
    </row>
    <row r="105">
      <c r="C105" s="28"/>
      <c r="F105" s="10" t="s">
        <v>1250</v>
      </c>
      <c r="G105" s="14">
        <v>27.0</v>
      </c>
      <c r="H105" s="12" t="s">
        <v>1351</v>
      </c>
      <c r="I105" s="10" t="s">
        <v>1353</v>
      </c>
    </row>
    <row r="106">
      <c r="C106" s="28"/>
      <c r="F106" s="10" t="s">
        <v>1250</v>
      </c>
      <c r="G106" s="14">
        <v>28.0</v>
      </c>
      <c r="H106" s="12" t="s">
        <v>1355</v>
      </c>
      <c r="I106" s="10" t="s">
        <v>1356</v>
      </c>
    </row>
    <row r="107">
      <c r="C107" s="28"/>
      <c r="F107" s="10" t="s">
        <v>1250</v>
      </c>
      <c r="G107" s="14">
        <v>29.0</v>
      </c>
      <c r="H107" s="12" t="s">
        <v>1358</v>
      </c>
      <c r="I107" s="10" t="s">
        <v>1360</v>
      </c>
    </row>
    <row r="108">
      <c r="C108" s="28"/>
      <c r="F108" s="10" t="s">
        <v>1250</v>
      </c>
      <c r="G108" s="14">
        <v>30.0</v>
      </c>
      <c r="H108" s="12" t="s">
        <v>1363</v>
      </c>
      <c r="I108" s="10" t="s">
        <v>1364</v>
      </c>
    </row>
    <row r="109">
      <c r="C109" s="28"/>
      <c r="F109" s="10" t="s">
        <v>1250</v>
      </c>
      <c r="G109" s="14">
        <v>31.0</v>
      </c>
      <c r="H109" s="12" t="s">
        <v>1367</v>
      </c>
      <c r="I109" s="10" t="s">
        <v>1369</v>
      </c>
    </row>
    <row r="110">
      <c r="C110" s="28"/>
      <c r="F110" s="10" t="s">
        <v>1250</v>
      </c>
      <c r="G110" s="14">
        <v>32.0</v>
      </c>
      <c r="H110" s="12" t="s">
        <v>1372</v>
      </c>
      <c r="I110" s="10" t="s">
        <v>1373</v>
      </c>
    </row>
    <row r="111">
      <c r="C111" s="28"/>
      <c r="F111" s="10" t="s">
        <v>1250</v>
      </c>
      <c r="G111" s="14">
        <v>33.0</v>
      </c>
      <c r="H111" s="12" t="s">
        <v>1376</v>
      </c>
      <c r="I111" s="10" t="s">
        <v>1377</v>
      </c>
    </row>
    <row r="112">
      <c r="C112" s="28"/>
      <c r="F112" s="10" t="s">
        <v>1250</v>
      </c>
      <c r="G112" s="14">
        <v>34.0</v>
      </c>
      <c r="H112" s="12" t="s">
        <v>1380</v>
      </c>
      <c r="I112" s="10" t="s">
        <v>1381</v>
      </c>
    </row>
    <row r="113">
      <c r="C113" s="28"/>
      <c r="F113" s="10" t="s">
        <v>1250</v>
      </c>
      <c r="G113" s="14">
        <v>35.0</v>
      </c>
      <c r="H113" s="12" t="s">
        <v>1384</v>
      </c>
      <c r="I113" s="10" t="s">
        <v>1386</v>
      </c>
    </row>
    <row r="114">
      <c r="C114" s="28"/>
      <c r="F114" s="10" t="s">
        <v>1250</v>
      </c>
      <c r="G114" s="14">
        <v>36.0</v>
      </c>
      <c r="H114" s="12" t="s">
        <v>1389</v>
      </c>
      <c r="I114" s="10" t="s">
        <v>1390</v>
      </c>
    </row>
    <row r="115">
      <c r="C115" s="28"/>
      <c r="F115" s="10" t="s">
        <v>1250</v>
      </c>
      <c r="G115" s="14">
        <v>37.0</v>
      </c>
      <c r="H115" s="12" t="s">
        <v>1393</v>
      </c>
      <c r="I115" s="10" t="s">
        <v>1395</v>
      </c>
    </row>
    <row r="116">
      <c r="C116" s="28"/>
      <c r="F116" s="10" t="s">
        <v>1250</v>
      </c>
      <c r="G116" s="14">
        <v>38.0</v>
      </c>
      <c r="H116" s="12" t="s">
        <v>1398</v>
      </c>
      <c r="I116" s="10" t="s">
        <v>1399</v>
      </c>
    </row>
    <row r="117">
      <c r="C117" s="28"/>
      <c r="F117" s="10" t="s">
        <v>1250</v>
      </c>
      <c r="G117" s="14">
        <v>39.0</v>
      </c>
      <c r="H117" s="12" t="s">
        <v>1402</v>
      </c>
      <c r="I117" s="10" t="s">
        <v>1403</v>
      </c>
    </row>
    <row r="118">
      <c r="C118" s="28"/>
      <c r="F118" s="10" t="s">
        <v>1250</v>
      </c>
      <c r="G118" s="14">
        <v>40.0</v>
      </c>
      <c r="H118" s="12" t="s">
        <v>1406</v>
      </c>
      <c r="I118" s="10" t="s">
        <v>1407</v>
      </c>
    </row>
    <row r="119">
      <c r="C119" s="28"/>
      <c r="F119" s="10" t="s">
        <v>1250</v>
      </c>
      <c r="G119" s="18">
        <v>99.0</v>
      </c>
      <c r="H119" s="12" t="s">
        <v>616</v>
      </c>
      <c r="I119" s="10" t="s">
        <v>457</v>
      </c>
    </row>
    <row r="120">
      <c r="C120" s="28"/>
      <c r="F120" s="10" t="s">
        <v>1411</v>
      </c>
      <c r="G120" s="14">
        <v>1.0</v>
      </c>
      <c r="H120" s="12" t="s">
        <v>1412</v>
      </c>
      <c r="I120" s="10" t="s">
        <v>1414</v>
      </c>
    </row>
    <row r="121">
      <c r="C121" s="28"/>
      <c r="F121" s="10" t="s">
        <v>1411</v>
      </c>
      <c r="G121" s="14">
        <v>2.0</v>
      </c>
      <c r="H121" s="12" t="s">
        <v>1417</v>
      </c>
      <c r="I121" s="10" t="s">
        <v>1418</v>
      </c>
    </row>
    <row r="122">
      <c r="C122" s="28"/>
      <c r="F122" s="10" t="s">
        <v>1411</v>
      </c>
      <c r="G122" s="14">
        <v>3.0</v>
      </c>
      <c r="H122" s="12" t="s">
        <v>1421</v>
      </c>
      <c r="I122" s="10" t="s">
        <v>1422</v>
      </c>
    </row>
    <row r="123">
      <c r="C123" s="28"/>
      <c r="F123" s="10" t="s">
        <v>1411</v>
      </c>
      <c r="G123" s="14">
        <v>4.0</v>
      </c>
      <c r="H123" s="12" t="s">
        <v>1425</v>
      </c>
      <c r="I123" s="10" t="s">
        <v>1426</v>
      </c>
    </row>
    <row r="124">
      <c r="C124" s="28"/>
      <c r="F124" s="10" t="s">
        <v>1411</v>
      </c>
      <c r="G124" s="14">
        <v>5.0</v>
      </c>
      <c r="H124" s="12" t="s">
        <v>1429</v>
      </c>
      <c r="I124" s="10" t="s">
        <v>1430</v>
      </c>
    </row>
    <row r="125">
      <c r="C125" s="28"/>
      <c r="F125" s="10" t="s">
        <v>1411</v>
      </c>
      <c r="G125" s="14">
        <v>6.0</v>
      </c>
      <c r="H125" s="12" t="s">
        <v>1433</v>
      </c>
      <c r="I125" s="10" t="s">
        <v>1434</v>
      </c>
    </row>
    <row r="126">
      <c r="C126" s="28"/>
      <c r="F126" s="10" t="s">
        <v>1411</v>
      </c>
      <c r="G126" s="14">
        <v>7.0</v>
      </c>
      <c r="H126" s="12" t="s">
        <v>1437</v>
      </c>
      <c r="I126" s="10" t="s">
        <v>1438</v>
      </c>
    </row>
    <row r="127">
      <c r="C127" s="28"/>
      <c r="F127" s="10" t="s">
        <v>1411</v>
      </c>
      <c r="G127" s="14">
        <v>8.0</v>
      </c>
      <c r="H127" s="12" t="s">
        <v>1441</v>
      </c>
      <c r="I127" s="10" t="s">
        <v>1442</v>
      </c>
    </row>
    <row r="128">
      <c r="C128" s="28"/>
      <c r="F128" s="10" t="s">
        <v>1411</v>
      </c>
      <c r="G128" s="14">
        <v>9.0</v>
      </c>
      <c r="H128" s="12" t="s">
        <v>1443</v>
      </c>
      <c r="I128" s="10" t="s">
        <v>1444</v>
      </c>
    </row>
    <row r="129">
      <c r="C129" s="28"/>
      <c r="F129" s="10" t="s">
        <v>1411</v>
      </c>
      <c r="G129" s="18">
        <v>99.0</v>
      </c>
      <c r="H129" s="12" t="s">
        <v>616</v>
      </c>
      <c r="I129" s="10" t="s">
        <v>457</v>
      </c>
    </row>
    <row r="130">
      <c r="C130" s="28"/>
      <c r="F130" s="10" t="s">
        <v>1450</v>
      </c>
      <c r="G130" s="14">
        <v>1.0</v>
      </c>
      <c r="H130" s="12" t="s">
        <v>1452</v>
      </c>
      <c r="I130" s="10" t="s">
        <v>1453</v>
      </c>
    </row>
    <row r="131">
      <c r="C131" s="28"/>
      <c r="F131" s="10" t="s">
        <v>1450</v>
      </c>
      <c r="G131" s="14">
        <v>2.0</v>
      </c>
      <c r="H131" s="12" t="s">
        <v>1456</v>
      </c>
      <c r="I131" s="10" t="s">
        <v>1457</v>
      </c>
    </row>
    <row r="132">
      <c r="C132" s="28"/>
      <c r="F132" s="10" t="s">
        <v>1450</v>
      </c>
      <c r="G132" s="14">
        <v>3.0</v>
      </c>
      <c r="H132" s="12" t="s">
        <v>1460</v>
      </c>
      <c r="I132" s="10" t="s">
        <v>1461</v>
      </c>
    </row>
    <row r="133">
      <c r="C133" s="28"/>
      <c r="F133" s="10" t="s">
        <v>1450</v>
      </c>
      <c r="G133" s="14">
        <v>4.0</v>
      </c>
      <c r="H133" s="12" t="s">
        <v>1463</v>
      </c>
      <c r="I133" s="10" t="s">
        <v>1465</v>
      </c>
    </row>
    <row r="134">
      <c r="C134" s="28"/>
      <c r="F134" s="10" t="s">
        <v>1450</v>
      </c>
      <c r="G134" s="14">
        <v>5.0</v>
      </c>
      <c r="H134" s="12" t="s">
        <v>1467</v>
      </c>
      <c r="I134" s="10" t="s">
        <v>1469</v>
      </c>
    </row>
    <row r="135">
      <c r="C135" s="28"/>
      <c r="F135" s="10" t="s">
        <v>1450</v>
      </c>
      <c r="G135" s="14">
        <v>6.0</v>
      </c>
      <c r="H135" s="12" t="s">
        <v>1471</v>
      </c>
      <c r="I135" s="10" t="s">
        <v>1473</v>
      </c>
    </row>
    <row r="136">
      <c r="C136" s="28"/>
      <c r="F136" s="10" t="s">
        <v>1450</v>
      </c>
      <c r="G136" s="14">
        <v>7.0</v>
      </c>
      <c r="H136" s="12" t="s">
        <v>1476</v>
      </c>
      <c r="I136" s="10" t="s">
        <v>1477</v>
      </c>
    </row>
    <row r="137">
      <c r="C137" s="28"/>
      <c r="F137" s="10" t="s">
        <v>1450</v>
      </c>
      <c r="G137" s="14">
        <v>8.0</v>
      </c>
      <c r="H137" s="12" t="s">
        <v>1479</v>
      </c>
      <c r="I137" s="10" t="s">
        <v>1481</v>
      </c>
    </row>
    <row r="138">
      <c r="C138" s="28"/>
      <c r="F138" s="10" t="s">
        <v>1450</v>
      </c>
      <c r="G138" s="14">
        <v>9.0</v>
      </c>
      <c r="H138" s="12" t="s">
        <v>1483</v>
      </c>
      <c r="I138" s="10" t="s">
        <v>1485</v>
      </c>
    </row>
    <row r="139">
      <c r="C139" s="28"/>
      <c r="F139" s="10" t="s">
        <v>1450</v>
      </c>
      <c r="G139" s="14">
        <v>10.0</v>
      </c>
      <c r="H139" s="12" t="s">
        <v>1487</v>
      </c>
      <c r="I139" s="10" t="s">
        <v>1488</v>
      </c>
    </row>
    <row r="140">
      <c r="C140" s="28"/>
      <c r="F140" s="10" t="s">
        <v>1450</v>
      </c>
      <c r="G140" s="14">
        <v>11.0</v>
      </c>
      <c r="H140" s="12" t="s">
        <v>1490</v>
      </c>
      <c r="I140" s="10" t="s">
        <v>1492</v>
      </c>
    </row>
    <row r="141">
      <c r="C141" s="28"/>
      <c r="F141" s="10" t="s">
        <v>1450</v>
      </c>
      <c r="G141" s="18">
        <v>99.0</v>
      </c>
      <c r="H141" s="12" t="s">
        <v>616</v>
      </c>
      <c r="I141" s="10" t="s">
        <v>457</v>
      </c>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1.0"/>
    <col customWidth="1" min="8" max="8" width="40.14"/>
  </cols>
  <sheetData>
    <row r="1">
      <c r="A1" s="63" t="s">
        <v>0</v>
      </c>
      <c r="B1" s="63" t="s">
        <v>2</v>
      </c>
      <c r="C1" s="64" t="s">
        <v>3</v>
      </c>
      <c r="D1" s="65" t="s">
        <v>398</v>
      </c>
      <c r="E1" s="66"/>
      <c r="F1" s="5" t="s">
        <v>399</v>
      </c>
      <c r="G1" s="5" t="s">
        <v>9</v>
      </c>
      <c r="H1" s="5" t="s">
        <v>10</v>
      </c>
      <c r="I1" s="63" t="s">
        <v>11</v>
      </c>
      <c r="J1" s="66"/>
      <c r="K1" s="66"/>
      <c r="L1" s="66"/>
      <c r="M1" s="66"/>
      <c r="N1" s="66"/>
      <c r="O1" s="66"/>
      <c r="P1" s="66"/>
      <c r="Q1" s="66"/>
      <c r="R1" s="66"/>
      <c r="S1" s="66"/>
      <c r="T1" s="66"/>
      <c r="U1" s="66"/>
      <c r="V1" s="66"/>
      <c r="W1" s="66"/>
      <c r="X1" s="66"/>
      <c r="Y1" s="66"/>
      <c r="Z1" s="66"/>
    </row>
    <row r="2">
      <c r="A2" s="10" t="s">
        <v>12</v>
      </c>
      <c r="B2" s="10" t="s">
        <v>13</v>
      </c>
      <c r="C2" s="11"/>
      <c r="F2" s="12" t="s">
        <v>14</v>
      </c>
      <c r="G2" s="12">
        <v>1.0</v>
      </c>
      <c r="H2" s="12" t="s">
        <v>15</v>
      </c>
      <c r="I2" s="10" t="s">
        <v>16</v>
      </c>
    </row>
    <row r="3">
      <c r="A3" s="10" t="s">
        <v>17</v>
      </c>
      <c r="B3" s="10" t="s">
        <v>18</v>
      </c>
      <c r="C3" s="11"/>
      <c r="F3" s="12" t="s">
        <v>14</v>
      </c>
      <c r="G3" s="12">
        <v>0.0</v>
      </c>
      <c r="H3" s="12" t="s">
        <v>19</v>
      </c>
      <c r="I3" s="10" t="s">
        <v>20</v>
      </c>
    </row>
    <row r="4">
      <c r="A4" s="10" t="s">
        <v>21</v>
      </c>
      <c r="B4" s="10" t="s">
        <v>21</v>
      </c>
      <c r="C4" s="11"/>
      <c r="F4" s="12" t="s">
        <v>770</v>
      </c>
      <c r="G4" s="12">
        <v>1.0</v>
      </c>
      <c r="H4" s="12" t="s">
        <v>557</v>
      </c>
      <c r="I4" s="10" t="s">
        <v>558</v>
      </c>
    </row>
    <row r="5">
      <c r="A5" s="10" t="s">
        <v>26</v>
      </c>
      <c r="B5" s="10" t="s">
        <v>27</v>
      </c>
      <c r="C5" s="11"/>
      <c r="F5" s="12" t="s">
        <v>770</v>
      </c>
      <c r="G5" s="12">
        <v>2.0</v>
      </c>
      <c r="H5" s="12" t="s">
        <v>559</v>
      </c>
      <c r="I5" s="10" t="s">
        <v>560</v>
      </c>
    </row>
    <row r="6">
      <c r="A6" s="10" t="s">
        <v>30</v>
      </c>
      <c r="B6" s="10" t="s">
        <v>30</v>
      </c>
      <c r="C6" s="16" t="s">
        <v>30</v>
      </c>
      <c r="F6" s="12" t="s">
        <v>770</v>
      </c>
      <c r="G6" s="12">
        <v>3.0</v>
      </c>
      <c r="H6" s="12" t="s">
        <v>561</v>
      </c>
      <c r="I6" s="10" t="s">
        <v>564</v>
      </c>
    </row>
    <row r="7">
      <c r="A7" s="10" t="s">
        <v>34</v>
      </c>
      <c r="B7" s="10" t="s">
        <v>34</v>
      </c>
      <c r="C7" s="16" t="s">
        <v>34</v>
      </c>
      <c r="F7" s="12" t="s">
        <v>770</v>
      </c>
      <c r="G7" s="12">
        <v>4.0</v>
      </c>
      <c r="H7" s="12" t="s">
        <v>563</v>
      </c>
      <c r="I7" s="10" t="s">
        <v>562</v>
      </c>
    </row>
    <row r="8">
      <c r="A8" s="10" t="s">
        <v>38</v>
      </c>
      <c r="B8" s="10" t="s">
        <v>38</v>
      </c>
      <c r="C8" s="16" t="s">
        <v>38</v>
      </c>
      <c r="F8" s="12" t="s">
        <v>770</v>
      </c>
      <c r="G8" s="12">
        <v>5.0</v>
      </c>
      <c r="H8" s="12" t="s">
        <v>771</v>
      </c>
      <c r="I8" s="10" t="s">
        <v>906</v>
      </c>
    </row>
    <row r="9">
      <c r="A9" s="10" t="s">
        <v>42</v>
      </c>
      <c r="B9" s="10" t="s">
        <v>42</v>
      </c>
      <c r="C9" s="16" t="s">
        <v>42</v>
      </c>
      <c r="F9" s="12" t="s">
        <v>770</v>
      </c>
      <c r="G9" s="12">
        <v>6.0</v>
      </c>
      <c r="H9" s="12" t="s">
        <v>365</v>
      </c>
      <c r="I9" s="10" t="s">
        <v>366</v>
      </c>
    </row>
    <row r="10">
      <c r="A10" s="10" t="s">
        <v>45</v>
      </c>
      <c r="B10" s="10" t="s">
        <v>46</v>
      </c>
      <c r="C10" s="16" t="s">
        <v>46</v>
      </c>
      <c r="F10" s="12" t="s">
        <v>770</v>
      </c>
      <c r="G10" s="45">
        <v>99.0</v>
      </c>
      <c r="H10" s="12" t="s">
        <v>912</v>
      </c>
      <c r="I10" s="10" t="s">
        <v>913</v>
      </c>
    </row>
    <row r="11">
      <c r="A11" s="10" t="s">
        <v>45</v>
      </c>
      <c r="B11" s="10" t="s">
        <v>49</v>
      </c>
      <c r="C11" s="16" t="s">
        <v>49</v>
      </c>
      <c r="F11" s="12" t="s">
        <v>917</v>
      </c>
      <c r="G11" s="12">
        <v>1.0</v>
      </c>
      <c r="H11" s="12" t="s">
        <v>316</v>
      </c>
      <c r="I11" s="10" t="s">
        <v>317</v>
      </c>
    </row>
    <row r="12">
      <c r="A12" s="10" t="s">
        <v>45</v>
      </c>
      <c r="B12" s="10" t="s">
        <v>54</v>
      </c>
      <c r="C12" s="16" t="s">
        <v>54</v>
      </c>
      <c r="F12" s="12" t="s">
        <v>917</v>
      </c>
      <c r="G12" s="12">
        <v>2.0</v>
      </c>
      <c r="H12" s="12" t="s">
        <v>320</v>
      </c>
      <c r="I12" s="10" t="s">
        <v>321</v>
      </c>
    </row>
    <row r="13">
      <c r="A13" s="10" t="s">
        <v>45</v>
      </c>
      <c r="B13" s="10" t="s">
        <v>57</v>
      </c>
      <c r="C13" s="16" t="s">
        <v>57</v>
      </c>
      <c r="F13" s="10" t="s">
        <v>531</v>
      </c>
      <c r="G13" s="14">
        <v>1.0</v>
      </c>
      <c r="H13" s="12" t="s">
        <v>924</v>
      </c>
      <c r="I13" s="10" t="s">
        <v>925</v>
      </c>
    </row>
    <row r="14">
      <c r="A14" s="10" t="s">
        <v>45</v>
      </c>
      <c r="B14" s="10" t="s">
        <v>60</v>
      </c>
      <c r="C14" s="16" t="s">
        <v>60</v>
      </c>
      <c r="F14" s="10" t="s">
        <v>531</v>
      </c>
      <c r="G14" s="14">
        <v>2.0</v>
      </c>
      <c r="H14" s="12" t="s">
        <v>928</v>
      </c>
      <c r="I14" s="10" t="s">
        <v>930</v>
      </c>
    </row>
    <row r="15">
      <c r="A15" s="10" t="s">
        <v>45</v>
      </c>
      <c r="B15" s="10" t="s">
        <v>63</v>
      </c>
      <c r="C15" s="16" t="s">
        <v>63</v>
      </c>
      <c r="F15" s="10" t="s">
        <v>931</v>
      </c>
      <c r="G15" s="14">
        <v>1.0</v>
      </c>
      <c r="H15" s="12" t="s">
        <v>934</v>
      </c>
      <c r="I15" s="10" t="s">
        <v>936</v>
      </c>
    </row>
    <row r="16">
      <c r="A16" s="10" t="s">
        <v>45</v>
      </c>
      <c r="B16" s="10" t="s">
        <v>68</v>
      </c>
      <c r="C16" s="16" t="s">
        <v>68</v>
      </c>
      <c r="F16" s="10" t="s">
        <v>931</v>
      </c>
      <c r="G16" s="14">
        <v>2.0</v>
      </c>
      <c r="H16" s="12" t="s">
        <v>939</v>
      </c>
      <c r="I16" s="10" t="s">
        <v>941</v>
      </c>
    </row>
    <row r="17">
      <c r="A17" s="10" t="s">
        <v>45</v>
      </c>
      <c r="B17" s="10" t="s">
        <v>70</v>
      </c>
      <c r="C17" s="16" t="s">
        <v>70</v>
      </c>
      <c r="F17" s="10" t="s">
        <v>931</v>
      </c>
      <c r="G17" s="14">
        <v>3.0</v>
      </c>
      <c r="H17" s="12" t="s">
        <v>944</v>
      </c>
      <c r="I17" s="10" t="s">
        <v>946</v>
      </c>
    </row>
    <row r="18">
      <c r="A18" s="10" t="s">
        <v>79</v>
      </c>
      <c r="B18" s="10" t="s">
        <v>80</v>
      </c>
      <c r="C18" s="16" t="s">
        <v>1578</v>
      </c>
      <c r="F18" s="10" t="s">
        <v>931</v>
      </c>
      <c r="G18" s="14">
        <v>4.0</v>
      </c>
      <c r="H18" s="12" t="s">
        <v>948</v>
      </c>
      <c r="I18" s="10" t="s">
        <v>949</v>
      </c>
    </row>
    <row r="19">
      <c r="A19" s="10" t="s">
        <v>79</v>
      </c>
      <c r="B19" s="10" t="s">
        <v>82</v>
      </c>
      <c r="C19" s="16" t="s">
        <v>83</v>
      </c>
      <c r="F19" s="10" t="s">
        <v>931</v>
      </c>
      <c r="G19" s="14">
        <v>5.0</v>
      </c>
      <c r="H19" s="12" t="s">
        <v>952</v>
      </c>
      <c r="I19" s="10" t="s">
        <v>954</v>
      </c>
    </row>
    <row r="20">
      <c r="A20" s="10" t="s">
        <v>180</v>
      </c>
      <c r="B20" s="10" t="s">
        <v>968</v>
      </c>
      <c r="C20" s="16" t="s">
        <v>1579</v>
      </c>
      <c r="F20" s="10" t="s">
        <v>931</v>
      </c>
      <c r="G20" s="14">
        <v>6.0</v>
      </c>
      <c r="H20" s="12" t="s">
        <v>955</v>
      </c>
      <c r="I20" s="10" t="s">
        <v>957</v>
      </c>
    </row>
    <row r="21">
      <c r="A21" s="10" t="s">
        <v>79</v>
      </c>
      <c r="B21" s="10" t="s">
        <v>974</v>
      </c>
      <c r="C21" s="16" t="s">
        <v>1580</v>
      </c>
      <c r="F21" s="10" t="s">
        <v>931</v>
      </c>
      <c r="G21" s="14">
        <v>7.0</v>
      </c>
      <c r="H21" s="12" t="s">
        <v>960</v>
      </c>
      <c r="I21" s="10" t="s">
        <v>962</v>
      </c>
    </row>
    <row r="22">
      <c r="A22" s="10" t="s">
        <v>87</v>
      </c>
      <c r="B22" s="10" t="s">
        <v>978</v>
      </c>
      <c r="C22" s="16" t="s">
        <v>980</v>
      </c>
      <c r="F22" s="10" t="s">
        <v>931</v>
      </c>
      <c r="G22" s="14">
        <v>8.0</v>
      </c>
      <c r="H22" s="12" t="s">
        <v>965</v>
      </c>
      <c r="I22" s="10" t="s">
        <v>967</v>
      </c>
    </row>
    <row r="23">
      <c r="A23" s="10" t="s">
        <v>660</v>
      </c>
      <c r="B23" s="10" t="s">
        <v>985</v>
      </c>
      <c r="C23" s="16" t="s">
        <v>1581</v>
      </c>
      <c r="F23" s="10" t="s">
        <v>931</v>
      </c>
      <c r="G23" s="14">
        <v>9.0</v>
      </c>
      <c r="H23" s="12" t="s">
        <v>972</v>
      </c>
      <c r="I23" s="10" t="s">
        <v>973</v>
      </c>
    </row>
    <row r="24">
      <c r="A24" s="10" t="s">
        <v>993</v>
      </c>
      <c r="B24" s="10" t="s">
        <v>994</v>
      </c>
      <c r="C24" s="16" t="s">
        <v>996</v>
      </c>
      <c r="F24" s="10" t="s">
        <v>931</v>
      </c>
      <c r="G24" s="14">
        <v>10.0</v>
      </c>
      <c r="H24" s="12" t="s">
        <v>976</v>
      </c>
      <c r="I24" s="10" t="s">
        <v>977</v>
      </c>
    </row>
    <row r="25">
      <c r="A25" s="10" t="s">
        <v>1000</v>
      </c>
      <c r="B25" s="10" t="s">
        <v>1002</v>
      </c>
      <c r="C25" s="16" t="s">
        <v>1004</v>
      </c>
      <c r="F25" s="10" t="s">
        <v>931</v>
      </c>
      <c r="G25" s="14">
        <v>11.0</v>
      </c>
      <c r="H25" s="12" t="s">
        <v>982</v>
      </c>
      <c r="I25" s="10" t="s">
        <v>983</v>
      </c>
    </row>
    <row r="26">
      <c r="A26" s="10" t="s">
        <v>1009</v>
      </c>
      <c r="B26" s="10" t="s">
        <v>1011</v>
      </c>
      <c r="C26" s="16" t="s">
        <v>1013</v>
      </c>
      <c r="F26" s="10" t="s">
        <v>931</v>
      </c>
      <c r="G26" s="14">
        <v>12.0</v>
      </c>
      <c r="H26" s="12" t="s">
        <v>989</v>
      </c>
      <c r="I26" s="10" t="s">
        <v>991</v>
      </c>
    </row>
    <row r="27">
      <c r="A27" s="10" t="s">
        <v>94</v>
      </c>
      <c r="B27" s="10" t="s">
        <v>1019</v>
      </c>
      <c r="C27" s="16" t="s">
        <v>1021</v>
      </c>
      <c r="F27" s="10" t="s">
        <v>931</v>
      </c>
      <c r="G27" s="14">
        <v>13.0</v>
      </c>
      <c r="H27" s="12" t="s">
        <v>997</v>
      </c>
      <c r="I27" s="10" t="s">
        <v>999</v>
      </c>
    </row>
    <row r="28">
      <c r="A28" s="10" t="s">
        <v>100</v>
      </c>
      <c r="B28" s="10" t="s">
        <v>1027</v>
      </c>
      <c r="C28" s="16" t="s">
        <v>1582</v>
      </c>
      <c r="F28" s="10" t="s">
        <v>931</v>
      </c>
      <c r="G28" s="14">
        <v>14.0</v>
      </c>
      <c r="H28" s="12" t="s">
        <v>1006</v>
      </c>
      <c r="I28" s="10" t="s">
        <v>1008</v>
      </c>
    </row>
    <row r="29">
      <c r="A29" s="10" t="s">
        <v>100</v>
      </c>
      <c r="B29" s="10" t="s">
        <v>1034</v>
      </c>
      <c r="C29" s="16" t="s">
        <v>1583</v>
      </c>
      <c r="F29" s="10" t="s">
        <v>931</v>
      </c>
      <c r="G29" s="14">
        <v>15.0</v>
      </c>
      <c r="H29" s="12" t="s">
        <v>1015</v>
      </c>
      <c r="I29" s="10" t="s">
        <v>1017</v>
      </c>
    </row>
    <row r="30">
      <c r="A30" s="10" t="s">
        <v>1040</v>
      </c>
      <c r="B30" s="10" t="s">
        <v>1041</v>
      </c>
      <c r="C30" s="16" t="s">
        <v>1584</v>
      </c>
      <c r="F30" s="10" t="s">
        <v>931</v>
      </c>
      <c r="G30" s="14">
        <v>16.0</v>
      </c>
      <c r="H30" s="12" t="s">
        <v>1024</v>
      </c>
      <c r="I30" s="10" t="s">
        <v>1025</v>
      </c>
    </row>
    <row r="31">
      <c r="A31" s="10" t="s">
        <v>94</v>
      </c>
      <c r="B31" s="10" t="s">
        <v>1049</v>
      </c>
      <c r="C31" s="16" t="s">
        <v>1051</v>
      </c>
      <c r="F31" s="10" t="s">
        <v>931</v>
      </c>
      <c r="G31" s="14">
        <v>17.0</v>
      </c>
      <c r="H31" s="12" t="s">
        <v>1031</v>
      </c>
      <c r="I31" s="10" t="s">
        <v>1033</v>
      </c>
    </row>
    <row r="32">
      <c r="A32" s="10" t="s">
        <v>1064</v>
      </c>
      <c r="B32" s="10" t="s">
        <v>1585</v>
      </c>
      <c r="C32" s="16" t="s">
        <v>1586</v>
      </c>
      <c r="F32" s="10" t="s">
        <v>931</v>
      </c>
      <c r="G32" s="14">
        <v>18.0</v>
      </c>
      <c r="H32" s="12" t="s">
        <v>1037</v>
      </c>
      <c r="I32" s="10" t="s">
        <v>1038</v>
      </c>
    </row>
    <row r="33">
      <c r="A33" s="10" t="s">
        <v>94</v>
      </c>
      <c r="B33" s="10" t="s">
        <v>1587</v>
      </c>
      <c r="C33" s="16" t="s">
        <v>1588</v>
      </c>
      <c r="F33" s="10" t="s">
        <v>931</v>
      </c>
      <c r="G33" s="14">
        <v>19.0</v>
      </c>
      <c r="H33" s="12" t="s">
        <v>1044</v>
      </c>
      <c r="I33" s="10" t="s">
        <v>1045</v>
      </c>
    </row>
    <row r="34">
      <c r="A34" s="10" t="s">
        <v>180</v>
      </c>
      <c r="B34" s="10" t="s">
        <v>1057</v>
      </c>
      <c r="C34" s="16" t="s">
        <v>1589</v>
      </c>
      <c r="F34" s="10" t="s">
        <v>931</v>
      </c>
      <c r="G34" s="14">
        <v>20.0</v>
      </c>
      <c r="H34" s="12" t="s">
        <v>1053</v>
      </c>
      <c r="I34" s="10" t="s">
        <v>1054</v>
      </c>
    </row>
    <row r="35">
      <c r="A35" s="10" t="s">
        <v>1064</v>
      </c>
      <c r="B35" s="10" t="s">
        <v>1065</v>
      </c>
      <c r="C35" s="16" t="s">
        <v>1067</v>
      </c>
      <c r="F35" s="10" t="s">
        <v>931</v>
      </c>
      <c r="G35" s="14">
        <v>21.0</v>
      </c>
      <c r="H35" s="12" t="s">
        <v>1061</v>
      </c>
      <c r="I35" s="10" t="s">
        <v>1062</v>
      </c>
    </row>
    <row r="36">
      <c r="A36" s="10" t="s">
        <v>94</v>
      </c>
      <c r="B36" s="10" t="s">
        <v>1073</v>
      </c>
      <c r="C36" s="16" t="s">
        <v>1074</v>
      </c>
      <c r="F36" s="10" t="s">
        <v>931</v>
      </c>
      <c r="G36" s="14">
        <v>22.0</v>
      </c>
      <c r="H36" s="12" t="s">
        <v>1069</v>
      </c>
      <c r="I36" s="10" t="s">
        <v>1071</v>
      </c>
    </row>
    <row r="37">
      <c r="A37" s="10" t="s">
        <v>79</v>
      </c>
      <c r="B37" s="10" t="s">
        <v>1079</v>
      </c>
      <c r="C37" s="16" t="s">
        <v>1590</v>
      </c>
      <c r="F37" s="10" t="s">
        <v>931</v>
      </c>
      <c r="G37" s="14">
        <v>23.0</v>
      </c>
      <c r="H37" s="12" t="s">
        <v>1076</v>
      </c>
      <c r="I37" s="10" t="s">
        <v>1078</v>
      </c>
    </row>
    <row r="38">
      <c r="A38" s="10" t="s">
        <v>122</v>
      </c>
      <c r="B38" s="24"/>
      <c r="C38" s="11"/>
      <c r="F38" s="10" t="s">
        <v>931</v>
      </c>
      <c r="G38" s="14">
        <v>24.0</v>
      </c>
      <c r="H38" s="12" t="s">
        <v>1082</v>
      </c>
      <c r="I38" s="10" t="s">
        <v>1083</v>
      </c>
    </row>
    <row r="39">
      <c r="A39" s="10" t="s">
        <v>79</v>
      </c>
      <c r="B39" s="10" t="s">
        <v>127</v>
      </c>
      <c r="C39" s="16" t="s">
        <v>229</v>
      </c>
      <c r="F39" s="10" t="s">
        <v>931</v>
      </c>
      <c r="G39" s="14">
        <v>25.0</v>
      </c>
      <c r="H39" s="12" t="s">
        <v>1086</v>
      </c>
      <c r="I39" s="10" t="s">
        <v>1087</v>
      </c>
    </row>
    <row r="40">
      <c r="C40" s="28"/>
      <c r="F40" s="10" t="s">
        <v>931</v>
      </c>
      <c r="G40" s="14">
        <v>26.0</v>
      </c>
      <c r="H40" s="12" t="s">
        <v>1091</v>
      </c>
      <c r="I40" s="10" t="s">
        <v>1092</v>
      </c>
    </row>
    <row r="41">
      <c r="C41" s="28"/>
      <c r="F41" s="10" t="s">
        <v>931</v>
      </c>
      <c r="G41" s="14">
        <v>27.0</v>
      </c>
      <c r="H41" s="12" t="s">
        <v>1096</v>
      </c>
      <c r="I41" s="10" t="s">
        <v>1097</v>
      </c>
    </row>
    <row r="42">
      <c r="C42" s="28"/>
      <c r="F42" s="10" t="s">
        <v>931</v>
      </c>
      <c r="G42" s="14">
        <v>28.0</v>
      </c>
      <c r="H42" s="12" t="s">
        <v>1099</v>
      </c>
      <c r="I42" s="10" t="s">
        <v>1100</v>
      </c>
    </row>
    <row r="43">
      <c r="C43" s="28"/>
      <c r="F43" s="10" t="s">
        <v>931</v>
      </c>
      <c r="G43" s="14">
        <v>29.0</v>
      </c>
      <c r="H43" s="12" t="s">
        <v>1102</v>
      </c>
      <c r="I43" s="10" t="s">
        <v>1103</v>
      </c>
    </row>
    <row r="44">
      <c r="C44" s="28"/>
      <c r="F44" s="10" t="s">
        <v>931</v>
      </c>
      <c r="G44" s="14">
        <v>30.0</v>
      </c>
      <c r="H44" s="12" t="s">
        <v>1106</v>
      </c>
      <c r="I44" s="10" t="s">
        <v>1107</v>
      </c>
    </row>
    <row r="45">
      <c r="C45" s="28"/>
      <c r="F45" s="10" t="s">
        <v>931</v>
      </c>
      <c r="G45" s="14">
        <v>31.0</v>
      </c>
      <c r="H45" s="12" t="s">
        <v>1110</v>
      </c>
      <c r="I45" s="10" t="s">
        <v>1111</v>
      </c>
    </row>
    <row r="46">
      <c r="C46" s="28"/>
      <c r="F46" s="10" t="s">
        <v>931</v>
      </c>
      <c r="G46" s="14">
        <v>32.0</v>
      </c>
      <c r="H46" s="12" t="s">
        <v>1114</v>
      </c>
      <c r="I46" s="10" t="s">
        <v>1115</v>
      </c>
    </row>
    <row r="47">
      <c r="C47" s="28"/>
      <c r="F47" s="10" t="s">
        <v>931</v>
      </c>
      <c r="G47" s="14">
        <v>33.0</v>
      </c>
      <c r="H47" s="12" t="s">
        <v>1117</v>
      </c>
      <c r="I47" s="10" t="s">
        <v>1119</v>
      </c>
    </row>
    <row r="48">
      <c r="C48" s="28"/>
      <c r="F48" s="10" t="s">
        <v>931</v>
      </c>
      <c r="G48" s="14">
        <v>34.0</v>
      </c>
      <c r="H48" s="12" t="s">
        <v>1121</v>
      </c>
      <c r="I48" s="10" t="s">
        <v>1122</v>
      </c>
    </row>
    <row r="49">
      <c r="C49" s="28"/>
      <c r="F49" s="10" t="s">
        <v>931</v>
      </c>
      <c r="G49" s="14">
        <v>35.0</v>
      </c>
      <c r="H49" s="12" t="s">
        <v>1125</v>
      </c>
      <c r="I49" s="10" t="s">
        <v>1127</v>
      </c>
    </row>
    <row r="50">
      <c r="C50" s="28"/>
      <c r="F50" s="10" t="s">
        <v>931</v>
      </c>
      <c r="G50" s="14">
        <v>36.0</v>
      </c>
      <c r="H50" s="12" t="s">
        <v>1129</v>
      </c>
      <c r="I50" s="10" t="s">
        <v>1130</v>
      </c>
    </row>
    <row r="51">
      <c r="C51" s="28"/>
      <c r="F51" s="10" t="s">
        <v>931</v>
      </c>
      <c r="G51" s="14">
        <v>37.0</v>
      </c>
      <c r="H51" s="12" t="s">
        <v>1132</v>
      </c>
      <c r="I51" s="10" t="s">
        <v>1134</v>
      </c>
    </row>
    <row r="52">
      <c r="C52" s="28"/>
      <c r="F52" s="10" t="s">
        <v>931</v>
      </c>
      <c r="G52" s="14">
        <v>38.0</v>
      </c>
      <c r="H52" s="12" t="s">
        <v>1136</v>
      </c>
      <c r="I52" s="10" t="s">
        <v>1138</v>
      </c>
    </row>
    <row r="53">
      <c r="C53" s="28"/>
      <c r="F53" s="10" t="s">
        <v>931</v>
      </c>
      <c r="G53" s="14">
        <v>39.0</v>
      </c>
      <c r="H53" s="12" t="s">
        <v>1141</v>
      </c>
      <c r="I53" s="10" t="s">
        <v>1142</v>
      </c>
    </row>
    <row r="54">
      <c r="C54" s="28"/>
      <c r="F54" s="10" t="s">
        <v>931</v>
      </c>
      <c r="G54" s="14">
        <v>40.0</v>
      </c>
      <c r="H54" s="12" t="s">
        <v>1591</v>
      </c>
      <c r="I54" s="10" t="s">
        <v>1146</v>
      </c>
    </row>
    <row r="55">
      <c r="C55" s="28"/>
      <c r="F55" s="10" t="s">
        <v>931</v>
      </c>
      <c r="G55" s="14">
        <v>41.0</v>
      </c>
      <c r="H55" s="12" t="s">
        <v>1149</v>
      </c>
      <c r="I55" s="10" t="s">
        <v>1150</v>
      </c>
    </row>
    <row r="56">
      <c r="C56" s="28"/>
      <c r="F56" s="10" t="s">
        <v>931</v>
      </c>
      <c r="G56" s="14">
        <v>42.0</v>
      </c>
      <c r="H56" s="12" t="s">
        <v>1153</v>
      </c>
      <c r="I56" s="10" t="s">
        <v>1154</v>
      </c>
    </row>
    <row r="57">
      <c r="C57" s="28"/>
      <c r="F57" s="10" t="s">
        <v>931</v>
      </c>
      <c r="G57" s="14">
        <v>43.0</v>
      </c>
      <c r="H57" s="12" t="s">
        <v>1157</v>
      </c>
      <c r="I57" s="10" t="s">
        <v>1158</v>
      </c>
    </row>
    <row r="58">
      <c r="C58" s="28"/>
      <c r="F58" s="10" t="s">
        <v>931</v>
      </c>
      <c r="G58" s="14">
        <v>44.0</v>
      </c>
      <c r="H58" s="12" t="s">
        <v>1160</v>
      </c>
      <c r="I58" s="10" t="s">
        <v>1162</v>
      </c>
    </row>
    <row r="59">
      <c r="C59" s="28"/>
      <c r="F59" s="10" t="s">
        <v>931</v>
      </c>
      <c r="G59" s="14">
        <v>45.0</v>
      </c>
      <c r="H59" s="12" t="s">
        <v>1164</v>
      </c>
      <c r="I59" s="10" t="s">
        <v>1166</v>
      </c>
    </row>
    <row r="60">
      <c r="C60" s="28"/>
      <c r="F60" s="10" t="s">
        <v>931</v>
      </c>
      <c r="G60" s="14">
        <v>46.0</v>
      </c>
      <c r="H60" s="12" t="s">
        <v>1168</v>
      </c>
      <c r="I60" s="10" t="s">
        <v>1170</v>
      </c>
    </row>
    <row r="61">
      <c r="C61" s="28"/>
      <c r="F61" s="10" t="s">
        <v>931</v>
      </c>
      <c r="G61" s="14">
        <v>47.0</v>
      </c>
      <c r="H61" s="12" t="s">
        <v>1172</v>
      </c>
      <c r="I61" s="10" t="s">
        <v>1174</v>
      </c>
    </row>
    <row r="62">
      <c r="C62" s="28"/>
      <c r="F62" s="10" t="s">
        <v>931</v>
      </c>
      <c r="G62" s="14">
        <v>48.0</v>
      </c>
      <c r="H62" s="12" t="s">
        <v>1177</v>
      </c>
      <c r="I62" s="10" t="s">
        <v>1178</v>
      </c>
    </row>
    <row r="63">
      <c r="C63" s="28"/>
      <c r="F63" s="10" t="s">
        <v>931</v>
      </c>
      <c r="G63" s="14">
        <v>49.0</v>
      </c>
      <c r="H63" s="12" t="s">
        <v>1182</v>
      </c>
      <c r="I63" s="10" t="s">
        <v>1183</v>
      </c>
    </row>
    <row r="64">
      <c r="C64" s="28"/>
      <c r="F64" s="10" t="s">
        <v>931</v>
      </c>
      <c r="G64" s="14">
        <v>50.0</v>
      </c>
      <c r="H64" s="12" t="s">
        <v>1187</v>
      </c>
      <c r="I64" s="10" t="s">
        <v>1189</v>
      </c>
    </row>
    <row r="65">
      <c r="C65" s="28"/>
      <c r="F65" s="10" t="s">
        <v>931</v>
      </c>
      <c r="G65" s="14">
        <v>51.0</v>
      </c>
      <c r="H65" s="12" t="s">
        <v>1191</v>
      </c>
      <c r="I65" s="10" t="s">
        <v>1193</v>
      </c>
    </row>
    <row r="66">
      <c r="C66" s="28"/>
      <c r="F66" s="10" t="s">
        <v>931</v>
      </c>
      <c r="G66" s="14">
        <v>52.0</v>
      </c>
      <c r="H66" s="12" t="s">
        <v>1196</v>
      </c>
      <c r="I66" s="10" t="s">
        <v>1197</v>
      </c>
    </row>
    <row r="67">
      <c r="C67" s="28"/>
      <c r="F67" s="10" t="s">
        <v>931</v>
      </c>
      <c r="G67" s="14">
        <v>53.0</v>
      </c>
      <c r="H67" s="12" t="s">
        <v>1200</v>
      </c>
      <c r="I67" s="10" t="s">
        <v>1201</v>
      </c>
    </row>
    <row r="68">
      <c r="C68" s="28"/>
      <c r="F68" s="10" t="s">
        <v>931</v>
      </c>
      <c r="G68" s="14">
        <v>54.0</v>
      </c>
      <c r="H68" s="12" t="s">
        <v>1204</v>
      </c>
      <c r="I68" s="10" t="s">
        <v>1206</v>
      </c>
    </row>
    <row r="69">
      <c r="C69" s="28"/>
      <c r="F69" s="10" t="s">
        <v>931</v>
      </c>
      <c r="G69" s="14">
        <v>55.0</v>
      </c>
      <c r="H69" s="12" t="s">
        <v>1208</v>
      </c>
      <c r="I69" s="10" t="s">
        <v>1210</v>
      </c>
    </row>
    <row r="70">
      <c r="C70" s="28"/>
      <c r="F70" s="10" t="s">
        <v>931</v>
      </c>
      <c r="G70" s="14">
        <v>56.0</v>
      </c>
      <c r="H70" s="12" t="s">
        <v>1212</v>
      </c>
      <c r="I70" s="10" t="s">
        <v>1214</v>
      </c>
    </row>
    <row r="71">
      <c r="C71" s="28"/>
      <c r="F71" s="10" t="s">
        <v>931</v>
      </c>
      <c r="G71" s="14">
        <v>57.0</v>
      </c>
      <c r="H71" s="12" t="s">
        <v>1217</v>
      </c>
      <c r="I71" s="10" t="s">
        <v>1218</v>
      </c>
    </row>
    <row r="72">
      <c r="C72" s="28"/>
      <c r="F72" s="10" t="s">
        <v>931</v>
      </c>
      <c r="G72" s="14">
        <v>58.0</v>
      </c>
      <c r="H72" s="12" t="s">
        <v>1221</v>
      </c>
      <c r="I72" s="10" t="s">
        <v>1223</v>
      </c>
    </row>
    <row r="73">
      <c r="C73" s="28"/>
      <c r="F73" s="10" t="s">
        <v>931</v>
      </c>
      <c r="G73" s="14">
        <v>59.0</v>
      </c>
      <c r="H73" s="12" t="s">
        <v>1225</v>
      </c>
      <c r="I73" s="10" t="s">
        <v>1226</v>
      </c>
    </row>
    <row r="74">
      <c r="C74" s="28"/>
      <c r="F74" s="10" t="s">
        <v>931</v>
      </c>
      <c r="G74" s="14">
        <v>60.0</v>
      </c>
      <c r="H74" s="12" t="s">
        <v>1229</v>
      </c>
      <c r="I74" s="10" t="s">
        <v>1230</v>
      </c>
    </row>
    <row r="75">
      <c r="C75" s="28"/>
      <c r="F75" s="10" t="s">
        <v>931</v>
      </c>
      <c r="G75" s="14">
        <v>61.0</v>
      </c>
      <c r="H75" s="12" t="s">
        <v>1233</v>
      </c>
      <c r="I75" s="10" t="s">
        <v>1235</v>
      </c>
    </row>
    <row r="76">
      <c r="C76" s="28"/>
      <c r="F76" s="10" t="s">
        <v>931</v>
      </c>
      <c r="G76" s="14">
        <v>62.0</v>
      </c>
      <c r="H76" s="12" t="s">
        <v>1238</v>
      </c>
      <c r="I76" s="10" t="s">
        <v>1240</v>
      </c>
    </row>
    <row r="77">
      <c r="C77" s="28"/>
      <c r="F77" s="10" t="s">
        <v>931</v>
      </c>
      <c r="G77" s="14">
        <v>63.0</v>
      </c>
      <c r="H77" s="12" t="s">
        <v>1243</v>
      </c>
      <c r="I77" s="10" t="s">
        <v>1244</v>
      </c>
    </row>
    <row r="78">
      <c r="C78" s="28"/>
      <c r="F78" s="10" t="s">
        <v>931</v>
      </c>
      <c r="G78" s="14">
        <v>64.0</v>
      </c>
      <c r="H78" s="12" t="s">
        <v>1247</v>
      </c>
      <c r="I78" s="10" t="s">
        <v>1249</v>
      </c>
    </row>
    <row r="79">
      <c r="C79" s="28"/>
      <c r="F79" s="10" t="s">
        <v>1250</v>
      </c>
      <c r="G79" s="14">
        <v>1.0</v>
      </c>
      <c r="H79" s="12" t="s">
        <v>1252</v>
      </c>
      <c r="I79" s="10" t="s">
        <v>1253</v>
      </c>
    </row>
    <row r="80">
      <c r="C80" s="28"/>
      <c r="F80" s="10" t="s">
        <v>1250</v>
      </c>
      <c r="G80" s="14">
        <v>2.0</v>
      </c>
      <c r="H80" s="12" t="s">
        <v>1256</v>
      </c>
      <c r="I80" s="10" t="s">
        <v>1258</v>
      </c>
    </row>
    <row r="81">
      <c r="C81" s="28"/>
      <c r="F81" s="10" t="s">
        <v>1250</v>
      </c>
      <c r="G81" s="14">
        <v>3.0</v>
      </c>
      <c r="H81" s="12" t="s">
        <v>1261</v>
      </c>
      <c r="I81" s="10" t="s">
        <v>1263</v>
      </c>
    </row>
    <row r="82">
      <c r="C82" s="28"/>
      <c r="F82" s="10" t="s">
        <v>1250</v>
      </c>
      <c r="G82" s="14">
        <v>4.0</v>
      </c>
      <c r="H82" s="12" t="s">
        <v>1266</v>
      </c>
      <c r="I82" s="10" t="s">
        <v>1267</v>
      </c>
    </row>
    <row r="83">
      <c r="C83" s="28"/>
      <c r="F83" s="10" t="s">
        <v>1250</v>
      </c>
      <c r="G83" s="14">
        <v>5.0</v>
      </c>
      <c r="H83" s="12" t="s">
        <v>1270</v>
      </c>
      <c r="I83" s="10" t="s">
        <v>1271</v>
      </c>
    </row>
    <row r="84">
      <c r="C84" s="28"/>
      <c r="F84" s="10" t="s">
        <v>1250</v>
      </c>
      <c r="G84" s="14">
        <v>6.0</v>
      </c>
      <c r="H84" s="12" t="s">
        <v>1274</v>
      </c>
      <c r="I84" s="10" t="s">
        <v>1275</v>
      </c>
    </row>
    <row r="85">
      <c r="C85" s="28"/>
      <c r="F85" s="10" t="s">
        <v>1250</v>
      </c>
      <c r="G85" s="14">
        <v>7.0</v>
      </c>
      <c r="H85" s="12" t="s">
        <v>1278</v>
      </c>
      <c r="I85" s="10" t="s">
        <v>1279</v>
      </c>
    </row>
    <row r="86">
      <c r="C86" s="28"/>
      <c r="F86" s="10" t="s">
        <v>1250</v>
      </c>
      <c r="G86" s="14">
        <v>8.0</v>
      </c>
      <c r="H86" s="12" t="s">
        <v>1281</v>
      </c>
      <c r="I86" s="10" t="s">
        <v>1283</v>
      </c>
    </row>
    <row r="87">
      <c r="C87" s="28"/>
      <c r="F87" s="10" t="s">
        <v>1250</v>
      </c>
      <c r="G87" s="14">
        <v>9.0</v>
      </c>
      <c r="H87" s="12" t="s">
        <v>1285</v>
      </c>
      <c r="I87" s="10" t="s">
        <v>1286</v>
      </c>
    </row>
    <row r="88">
      <c r="C88" s="28"/>
      <c r="F88" s="10" t="s">
        <v>1250</v>
      </c>
      <c r="G88" s="14">
        <v>10.0</v>
      </c>
      <c r="H88" s="12" t="s">
        <v>1288</v>
      </c>
      <c r="I88" s="10" t="s">
        <v>1290</v>
      </c>
    </row>
    <row r="89">
      <c r="C89" s="28"/>
      <c r="F89" s="10" t="s">
        <v>1250</v>
      </c>
      <c r="G89" s="14">
        <v>11.0</v>
      </c>
      <c r="H89" s="12" t="s">
        <v>1292</v>
      </c>
      <c r="I89" s="10" t="s">
        <v>1294</v>
      </c>
    </row>
    <row r="90">
      <c r="C90" s="28"/>
      <c r="F90" s="10" t="s">
        <v>1250</v>
      </c>
      <c r="G90" s="14">
        <v>12.0</v>
      </c>
      <c r="H90" s="12" t="s">
        <v>1297</v>
      </c>
      <c r="I90" s="10" t="s">
        <v>1298</v>
      </c>
    </row>
    <row r="91">
      <c r="C91" s="28"/>
      <c r="F91" s="10" t="s">
        <v>1250</v>
      </c>
      <c r="G91" s="14">
        <v>13.0</v>
      </c>
      <c r="H91" s="12" t="s">
        <v>1301</v>
      </c>
      <c r="I91" s="10" t="s">
        <v>1302</v>
      </c>
    </row>
    <row r="92">
      <c r="C92" s="28"/>
      <c r="F92" s="10" t="s">
        <v>1250</v>
      </c>
      <c r="G92" s="14">
        <v>14.0</v>
      </c>
      <c r="H92" s="12" t="s">
        <v>1305</v>
      </c>
      <c r="I92" s="10" t="s">
        <v>1306</v>
      </c>
    </row>
    <row r="93">
      <c r="C93" s="28"/>
      <c r="F93" s="10" t="s">
        <v>1250</v>
      </c>
      <c r="G93" s="14">
        <v>15.0</v>
      </c>
      <c r="H93" s="12" t="s">
        <v>1308</v>
      </c>
      <c r="I93" s="10" t="s">
        <v>1309</v>
      </c>
    </row>
    <row r="94">
      <c r="C94" s="28"/>
      <c r="F94" s="10" t="s">
        <v>1250</v>
      </c>
      <c r="G94" s="14">
        <v>16.0</v>
      </c>
      <c r="H94" s="12" t="s">
        <v>1312</v>
      </c>
      <c r="I94" s="10" t="s">
        <v>1313</v>
      </c>
    </row>
    <row r="95">
      <c r="C95" s="28"/>
      <c r="F95" s="10" t="s">
        <v>1250</v>
      </c>
      <c r="G95" s="14">
        <v>17.0</v>
      </c>
      <c r="H95" s="12" t="s">
        <v>1314</v>
      </c>
      <c r="I95" s="10" t="s">
        <v>1316</v>
      </c>
    </row>
    <row r="96">
      <c r="C96" s="28"/>
      <c r="F96" s="10" t="s">
        <v>1250</v>
      </c>
      <c r="G96" s="14">
        <v>18.0</v>
      </c>
      <c r="H96" s="12" t="s">
        <v>1318</v>
      </c>
      <c r="I96" s="10" t="s">
        <v>1319</v>
      </c>
    </row>
    <row r="97">
      <c r="C97" s="28"/>
      <c r="F97" s="10" t="s">
        <v>1250</v>
      </c>
      <c r="G97" s="14">
        <v>19.0</v>
      </c>
      <c r="H97" s="12" t="s">
        <v>1322</v>
      </c>
      <c r="I97" s="10" t="s">
        <v>1323</v>
      </c>
    </row>
    <row r="98">
      <c r="C98" s="28"/>
      <c r="F98" s="10" t="s">
        <v>1250</v>
      </c>
      <c r="G98" s="14">
        <v>20.0</v>
      </c>
      <c r="H98" s="12" t="s">
        <v>1326</v>
      </c>
      <c r="I98" s="10" t="s">
        <v>1327</v>
      </c>
    </row>
    <row r="99">
      <c r="C99" s="28"/>
      <c r="F99" s="10" t="s">
        <v>1250</v>
      </c>
      <c r="G99" s="14">
        <v>21.0</v>
      </c>
      <c r="H99" s="12" t="s">
        <v>1329</v>
      </c>
      <c r="I99" s="10" t="s">
        <v>1330</v>
      </c>
    </row>
    <row r="100">
      <c r="C100" s="28"/>
      <c r="F100" s="10" t="s">
        <v>1250</v>
      </c>
      <c r="G100" s="14">
        <v>22.0</v>
      </c>
      <c r="H100" s="12" t="s">
        <v>1333</v>
      </c>
      <c r="I100" s="10" t="s">
        <v>1334</v>
      </c>
    </row>
    <row r="101">
      <c r="C101" s="28"/>
      <c r="F101" s="10" t="s">
        <v>1250</v>
      </c>
      <c r="G101" s="14">
        <v>23.0</v>
      </c>
      <c r="H101" s="12" t="s">
        <v>1336</v>
      </c>
      <c r="I101" s="10" t="s">
        <v>1338</v>
      </c>
    </row>
    <row r="102">
      <c r="C102" s="28"/>
      <c r="F102" s="10" t="s">
        <v>1250</v>
      </c>
      <c r="G102" s="14">
        <v>24.0</v>
      </c>
      <c r="H102" s="12" t="s">
        <v>1340</v>
      </c>
      <c r="I102" s="10" t="s">
        <v>1341</v>
      </c>
    </row>
    <row r="103">
      <c r="C103" s="28"/>
      <c r="F103" s="10" t="s">
        <v>1250</v>
      </c>
      <c r="G103" s="14">
        <v>25.0</v>
      </c>
      <c r="H103" s="12" t="s">
        <v>1344</v>
      </c>
      <c r="I103" s="10" t="s">
        <v>1345</v>
      </c>
    </row>
    <row r="104">
      <c r="C104" s="28"/>
      <c r="F104" s="10" t="s">
        <v>1250</v>
      </c>
      <c r="G104" s="14">
        <v>26.0</v>
      </c>
      <c r="H104" s="12" t="s">
        <v>1348</v>
      </c>
      <c r="I104" s="10" t="s">
        <v>1349</v>
      </c>
    </row>
    <row r="105">
      <c r="C105" s="28"/>
      <c r="F105" s="10" t="s">
        <v>1250</v>
      </c>
      <c r="G105" s="14">
        <v>27.0</v>
      </c>
      <c r="H105" s="12" t="s">
        <v>1351</v>
      </c>
      <c r="I105" s="10" t="s">
        <v>1353</v>
      </c>
    </row>
    <row r="106">
      <c r="C106" s="28"/>
      <c r="F106" s="10" t="s">
        <v>1250</v>
      </c>
      <c r="G106" s="14">
        <v>28.0</v>
      </c>
      <c r="H106" s="12" t="s">
        <v>1355</v>
      </c>
      <c r="I106" s="10" t="s">
        <v>1356</v>
      </c>
    </row>
    <row r="107">
      <c r="C107" s="28"/>
      <c r="F107" s="10" t="s">
        <v>1250</v>
      </c>
      <c r="G107" s="14">
        <v>29.0</v>
      </c>
      <c r="H107" s="12" t="s">
        <v>1358</v>
      </c>
      <c r="I107" s="10" t="s">
        <v>1360</v>
      </c>
    </row>
    <row r="108">
      <c r="C108" s="28"/>
      <c r="F108" s="10" t="s">
        <v>1250</v>
      </c>
      <c r="G108" s="14">
        <v>30.0</v>
      </c>
      <c r="H108" s="12" t="s">
        <v>1363</v>
      </c>
      <c r="I108" s="10" t="s">
        <v>1364</v>
      </c>
    </row>
    <row r="109">
      <c r="C109" s="28"/>
      <c r="F109" s="10" t="s">
        <v>1250</v>
      </c>
      <c r="G109" s="14">
        <v>31.0</v>
      </c>
      <c r="H109" s="12" t="s">
        <v>1367</v>
      </c>
      <c r="I109" s="10" t="s">
        <v>1369</v>
      </c>
    </row>
    <row r="110">
      <c r="C110" s="28"/>
      <c r="F110" s="10" t="s">
        <v>1250</v>
      </c>
      <c r="G110" s="14">
        <v>32.0</v>
      </c>
      <c r="H110" s="12" t="s">
        <v>1372</v>
      </c>
      <c r="I110" s="10" t="s">
        <v>1373</v>
      </c>
    </row>
    <row r="111">
      <c r="C111" s="28"/>
      <c r="F111" s="10" t="s">
        <v>1250</v>
      </c>
      <c r="G111" s="14">
        <v>33.0</v>
      </c>
      <c r="H111" s="12" t="s">
        <v>1376</v>
      </c>
      <c r="I111" s="10" t="s">
        <v>1377</v>
      </c>
    </row>
    <row r="112">
      <c r="C112" s="28"/>
      <c r="F112" s="10" t="s">
        <v>1250</v>
      </c>
      <c r="G112" s="14">
        <v>34.0</v>
      </c>
      <c r="H112" s="12" t="s">
        <v>1380</v>
      </c>
      <c r="I112" s="10" t="s">
        <v>1381</v>
      </c>
    </row>
    <row r="113">
      <c r="C113" s="28"/>
      <c r="F113" s="10" t="s">
        <v>1250</v>
      </c>
      <c r="G113" s="14">
        <v>35.0</v>
      </c>
      <c r="H113" s="12" t="s">
        <v>1384</v>
      </c>
      <c r="I113" s="10" t="s">
        <v>1386</v>
      </c>
    </row>
    <row r="114">
      <c r="C114" s="28"/>
      <c r="F114" s="10" t="s">
        <v>1250</v>
      </c>
      <c r="G114" s="14">
        <v>36.0</v>
      </c>
      <c r="H114" s="12" t="s">
        <v>1389</v>
      </c>
      <c r="I114" s="10" t="s">
        <v>1390</v>
      </c>
    </row>
    <row r="115">
      <c r="C115" s="28"/>
      <c r="F115" s="10" t="s">
        <v>1250</v>
      </c>
      <c r="G115" s="14">
        <v>37.0</v>
      </c>
      <c r="H115" s="12" t="s">
        <v>1393</v>
      </c>
      <c r="I115" s="10" t="s">
        <v>1395</v>
      </c>
    </row>
    <row r="116">
      <c r="C116" s="28"/>
      <c r="F116" s="10" t="s">
        <v>1250</v>
      </c>
      <c r="G116" s="14">
        <v>38.0</v>
      </c>
      <c r="H116" s="12" t="s">
        <v>1398</v>
      </c>
      <c r="I116" s="10" t="s">
        <v>1399</v>
      </c>
    </row>
    <row r="117">
      <c r="C117" s="28"/>
      <c r="F117" s="10" t="s">
        <v>1250</v>
      </c>
      <c r="G117" s="14">
        <v>39.0</v>
      </c>
      <c r="H117" s="12" t="s">
        <v>1402</v>
      </c>
      <c r="I117" s="10" t="s">
        <v>1403</v>
      </c>
    </row>
    <row r="118">
      <c r="C118" s="28"/>
      <c r="F118" s="10" t="s">
        <v>1250</v>
      </c>
      <c r="G118" s="14">
        <v>40.0</v>
      </c>
      <c r="H118" s="12" t="s">
        <v>1406</v>
      </c>
      <c r="I118" s="10" t="s">
        <v>1407</v>
      </c>
    </row>
    <row r="119">
      <c r="C119" s="28"/>
      <c r="F119" s="10" t="s">
        <v>1250</v>
      </c>
      <c r="G119" s="18">
        <v>99.0</v>
      </c>
      <c r="H119" s="12" t="s">
        <v>616</v>
      </c>
      <c r="I119" s="10" t="s">
        <v>457</v>
      </c>
    </row>
    <row r="120">
      <c r="C120" s="28"/>
      <c r="F120" s="10" t="s">
        <v>1411</v>
      </c>
      <c r="G120" s="14">
        <v>1.0</v>
      </c>
      <c r="H120" s="12" t="s">
        <v>1412</v>
      </c>
      <c r="I120" s="10" t="s">
        <v>1414</v>
      </c>
    </row>
    <row r="121">
      <c r="C121" s="28"/>
      <c r="F121" s="10" t="s">
        <v>1411</v>
      </c>
      <c r="G121" s="14">
        <v>2.0</v>
      </c>
      <c r="H121" s="12" t="s">
        <v>1417</v>
      </c>
      <c r="I121" s="10" t="s">
        <v>1418</v>
      </c>
    </row>
    <row r="122">
      <c r="C122" s="28"/>
      <c r="F122" s="10" t="s">
        <v>1411</v>
      </c>
      <c r="G122" s="14">
        <v>3.0</v>
      </c>
      <c r="H122" s="12" t="s">
        <v>1592</v>
      </c>
      <c r="I122" s="10" t="s">
        <v>1593</v>
      </c>
    </row>
    <row r="123">
      <c r="C123" s="28"/>
      <c r="F123" s="10" t="s">
        <v>1411</v>
      </c>
      <c r="G123" s="14">
        <v>4.0</v>
      </c>
      <c r="H123" s="12" t="s">
        <v>1425</v>
      </c>
      <c r="I123" s="10" t="s">
        <v>1426</v>
      </c>
    </row>
    <row r="124">
      <c r="C124" s="28"/>
      <c r="F124" s="10" t="s">
        <v>1411</v>
      </c>
      <c r="G124" s="14">
        <v>5.0</v>
      </c>
      <c r="H124" s="12" t="s">
        <v>1429</v>
      </c>
      <c r="I124" s="10" t="s">
        <v>1430</v>
      </c>
    </row>
    <row r="125">
      <c r="C125" s="28"/>
      <c r="F125" s="10" t="s">
        <v>1411</v>
      </c>
      <c r="G125" s="14">
        <v>6.0</v>
      </c>
      <c r="H125" s="12" t="s">
        <v>1433</v>
      </c>
      <c r="I125" s="10" t="s">
        <v>1434</v>
      </c>
    </row>
    <row r="126">
      <c r="C126" s="28"/>
      <c r="F126" s="10" t="s">
        <v>1411</v>
      </c>
      <c r="G126" s="14">
        <v>7.0</v>
      </c>
      <c r="H126" s="12" t="s">
        <v>1437</v>
      </c>
      <c r="I126" s="10" t="s">
        <v>1438</v>
      </c>
    </row>
    <row r="127">
      <c r="C127" s="28"/>
      <c r="F127" s="10" t="s">
        <v>1411</v>
      </c>
      <c r="G127" s="14">
        <v>8.0</v>
      </c>
      <c r="H127" s="12" t="s">
        <v>1441</v>
      </c>
      <c r="I127" s="10" t="s">
        <v>1442</v>
      </c>
    </row>
    <row r="128">
      <c r="C128" s="28"/>
      <c r="F128" s="10" t="s">
        <v>1411</v>
      </c>
      <c r="G128" s="14">
        <v>9.0</v>
      </c>
      <c r="H128" s="12" t="s">
        <v>1443</v>
      </c>
      <c r="I128" s="10" t="s">
        <v>1444</v>
      </c>
    </row>
    <row r="129">
      <c r="C129" s="28"/>
      <c r="F129" s="10" t="s">
        <v>1411</v>
      </c>
      <c r="G129" s="18">
        <v>99.0</v>
      </c>
      <c r="H129" s="12" t="s">
        <v>616</v>
      </c>
      <c r="I129" s="10" t="s">
        <v>457</v>
      </c>
    </row>
    <row r="130">
      <c r="C130" s="28"/>
      <c r="F130" s="10" t="s">
        <v>1450</v>
      </c>
      <c r="G130" s="14">
        <v>1.0</v>
      </c>
      <c r="H130" s="12" t="s">
        <v>1452</v>
      </c>
      <c r="I130" s="10" t="s">
        <v>1453</v>
      </c>
    </row>
    <row r="131">
      <c r="C131" s="28"/>
      <c r="F131" s="10" t="s">
        <v>1450</v>
      </c>
      <c r="G131" s="14">
        <v>2.0</v>
      </c>
      <c r="H131" s="12" t="s">
        <v>1456</v>
      </c>
      <c r="I131" s="10" t="s">
        <v>1457</v>
      </c>
    </row>
    <row r="132">
      <c r="C132" s="28"/>
      <c r="F132" s="10" t="s">
        <v>1450</v>
      </c>
      <c r="G132" s="14">
        <v>3.0</v>
      </c>
      <c r="H132" s="12" t="s">
        <v>1460</v>
      </c>
      <c r="I132" s="10" t="s">
        <v>1461</v>
      </c>
    </row>
    <row r="133">
      <c r="C133" s="28"/>
      <c r="F133" s="10" t="s">
        <v>1450</v>
      </c>
      <c r="G133" s="14">
        <v>4.0</v>
      </c>
      <c r="H133" s="12" t="s">
        <v>1463</v>
      </c>
      <c r="I133" s="10" t="s">
        <v>1465</v>
      </c>
    </row>
    <row r="134">
      <c r="C134" s="28"/>
      <c r="F134" s="10" t="s">
        <v>1450</v>
      </c>
      <c r="G134" s="14">
        <v>5.0</v>
      </c>
      <c r="H134" s="12" t="s">
        <v>1467</v>
      </c>
      <c r="I134" s="10" t="s">
        <v>1469</v>
      </c>
    </row>
    <row r="135">
      <c r="C135" s="28"/>
      <c r="F135" s="10" t="s">
        <v>1450</v>
      </c>
      <c r="G135" s="14">
        <v>6.0</v>
      </c>
      <c r="H135" s="12" t="s">
        <v>1471</v>
      </c>
      <c r="I135" s="10" t="s">
        <v>1473</v>
      </c>
    </row>
    <row r="136">
      <c r="C136" s="28"/>
      <c r="F136" s="10" t="s">
        <v>1450</v>
      </c>
      <c r="G136" s="14">
        <v>7.0</v>
      </c>
      <c r="H136" s="12" t="s">
        <v>1476</v>
      </c>
      <c r="I136" s="10" t="s">
        <v>1477</v>
      </c>
    </row>
    <row r="137">
      <c r="C137" s="28"/>
      <c r="F137" s="10" t="s">
        <v>1450</v>
      </c>
      <c r="G137" s="14">
        <v>8.0</v>
      </c>
      <c r="H137" s="12" t="s">
        <v>1479</v>
      </c>
      <c r="I137" s="10" t="s">
        <v>1481</v>
      </c>
    </row>
    <row r="138">
      <c r="C138" s="28"/>
      <c r="F138" s="10" t="s">
        <v>1450</v>
      </c>
      <c r="G138" s="14">
        <v>9.0</v>
      </c>
      <c r="H138" s="12" t="s">
        <v>1483</v>
      </c>
      <c r="I138" s="10" t="s">
        <v>1485</v>
      </c>
    </row>
    <row r="139">
      <c r="C139" s="28"/>
      <c r="F139" s="10" t="s">
        <v>1450</v>
      </c>
      <c r="G139" s="14">
        <v>10.0</v>
      </c>
      <c r="H139" s="12" t="s">
        <v>1487</v>
      </c>
      <c r="I139" s="10" t="s">
        <v>1488</v>
      </c>
    </row>
    <row r="140">
      <c r="C140" s="28"/>
      <c r="F140" s="10" t="s">
        <v>1450</v>
      </c>
      <c r="G140" s="14">
        <v>11.0</v>
      </c>
      <c r="H140" s="12" t="s">
        <v>1490</v>
      </c>
      <c r="I140" s="10" t="s">
        <v>1492</v>
      </c>
    </row>
    <row r="141">
      <c r="C141" s="28"/>
      <c r="F141" s="10" t="s">
        <v>1450</v>
      </c>
      <c r="G141" s="18">
        <v>99.0</v>
      </c>
      <c r="H141" s="12" t="s">
        <v>616</v>
      </c>
      <c r="I141" s="10" t="s">
        <v>457</v>
      </c>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4.29"/>
    <col customWidth="1" min="8" max="8" width="36.86"/>
  </cols>
  <sheetData>
    <row r="1">
      <c r="A1" s="12" t="s">
        <v>0</v>
      </c>
      <c r="B1" s="1" t="s">
        <v>2</v>
      </c>
      <c r="C1" s="6" t="s">
        <v>3</v>
      </c>
      <c r="D1" s="7" t="s">
        <v>398</v>
      </c>
      <c r="E1" s="8"/>
      <c r="F1" s="9" t="s">
        <v>8</v>
      </c>
      <c r="G1" s="9" t="s">
        <v>9</v>
      </c>
      <c r="H1" s="9" t="s">
        <v>10</v>
      </c>
      <c r="I1" s="9" t="s">
        <v>11</v>
      </c>
    </row>
    <row r="2">
      <c r="A2" s="10" t="s">
        <v>12</v>
      </c>
      <c r="B2" s="10" t="s">
        <v>13</v>
      </c>
      <c r="C2" s="11"/>
      <c r="F2" s="12" t="s">
        <v>14</v>
      </c>
      <c r="G2" s="12">
        <v>1.0</v>
      </c>
      <c r="H2" s="12" t="s">
        <v>15</v>
      </c>
      <c r="I2" s="10" t="s">
        <v>16</v>
      </c>
    </row>
    <row r="3">
      <c r="A3" s="10" t="s">
        <v>17</v>
      </c>
      <c r="B3" s="10" t="s">
        <v>18</v>
      </c>
      <c r="C3" s="11"/>
      <c r="F3" s="12" t="s">
        <v>14</v>
      </c>
      <c r="G3" s="12">
        <v>0.0</v>
      </c>
      <c r="H3" s="12" t="s">
        <v>19</v>
      </c>
      <c r="I3" s="10" t="s">
        <v>20</v>
      </c>
    </row>
    <row r="4">
      <c r="A4" s="10" t="s">
        <v>21</v>
      </c>
      <c r="B4" s="10" t="s">
        <v>21</v>
      </c>
      <c r="C4" s="11"/>
      <c r="F4" s="12" t="s">
        <v>1594</v>
      </c>
      <c r="G4" s="12">
        <v>1.0</v>
      </c>
      <c r="H4" s="12" t="s">
        <v>1595</v>
      </c>
      <c r="I4" s="10" t="s">
        <v>1596</v>
      </c>
    </row>
    <row r="5">
      <c r="A5" s="10" t="s">
        <v>26</v>
      </c>
      <c r="B5" s="10" t="s">
        <v>27</v>
      </c>
      <c r="C5" s="11"/>
      <c r="F5" s="12" t="s">
        <v>1594</v>
      </c>
      <c r="G5" s="12">
        <v>2.0</v>
      </c>
      <c r="H5" s="12" t="s">
        <v>1597</v>
      </c>
      <c r="I5" s="10" t="s">
        <v>1598</v>
      </c>
    </row>
    <row r="6">
      <c r="A6" s="10" t="s">
        <v>30</v>
      </c>
      <c r="B6" s="10" t="s">
        <v>30</v>
      </c>
      <c r="C6" s="16" t="s">
        <v>30</v>
      </c>
      <c r="F6" s="12" t="s">
        <v>1594</v>
      </c>
      <c r="G6" s="12">
        <v>3.0</v>
      </c>
      <c r="H6" s="12" t="s">
        <v>1599</v>
      </c>
      <c r="I6" s="10" t="s">
        <v>1600</v>
      </c>
    </row>
    <row r="7">
      <c r="A7" s="10" t="s">
        <v>34</v>
      </c>
      <c r="B7" s="10" t="s">
        <v>34</v>
      </c>
      <c r="C7" s="16" t="s">
        <v>34</v>
      </c>
      <c r="F7" s="12" t="s">
        <v>1594</v>
      </c>
      <c r="G7" s="12">
        <v>4.0</v>
      </c>
      <c r="H7" s="12" t="s">
        <v>1601</v>
      </c>
      <c r="I7" s="10" t="s">
        <v>1602</v>
      </c>
    </row>
    <row r="8">
      <c r="A8" s="10" t="s">
        <v>38</v>
      </c>
      <c r="B8" s="10" t="s">
        <v>38</v>
      </c>
      <c r="C8" s="16" t="s">
        <v>38</v>
      </c>
      <c r="F8" s="12" t="s">
        <v>1594</v>
      </c>
      <c r="G8" s="12">
        <v>5.0</v>
      </c>
      <c r="H8" s="12" t="s">
        <v>1603</v>
      </c>
      <c r="I8" s="10" t="s">
        <v>1604</v>
      </c>
    </row>
    <row r="9">
      <c r="A9" s="10" t="s">
        <v>42</v>
      </c>
      <c r="B9" s="10" t="s">
        <v>42</v>
      </c>
      <c r="C9" s="16" t="s">
        <v>42</v>
      </c>
      <c r="F9" s="12" t="s">
        <v>1594</v>
      </c>
      <c r="G9" s="12">
        <v>6.0</v>
      </c>
      <c r="H9" s="12" t="s">
        <v>1605</v>
      </c>
      <c r="I9" s="10" t="s">
        <v>1606</v>
      </c>
    </row>
    <row r="10">
      <c r="A10" s="10" t="s">
        <v>45</v>
      </c>
      <c r="B10" s="10" t="s">
        <v>46</v>
      </c>
      <c r="C10" s="16" t="s">
        <v>46</v>
      </c>
      <c r="F10" s="12" t="s">
        <v>1594</v>
      </c>
      <c r="G10" s="12">
        <v>7.0</v>
      </c>
      <c r="H10" s="12" t="s">
        <v>1607</v>
      </c>
      <c r="I10" s="10" t="s">
        <v>1608</v>
      </c>
    </row>
    <row r="11">
      <c r="A11" s="10" t="s">
        <v>45</v>
      </c>
      <c r="B11" s="10" t="s">
        <v>49</v>
      </c>
      <c r="C11" s="16" t="s">
        <v>49</v>
      </c>
      <c r="F11" s="12" t="s">
        <v>1594</v>
      </c>
      <c r="G11" s="12">
        <v>8.0</v>
      </c>
      <c r="H11" s="12" t="s">
        <v>1609</v>
      </c>
      <c r="I11" s="10" t="s">
        <v>1610</v>
      </c>
    </row>
    <row r="12">
      <c r="A12" s="10" t="s">
        <v>45</v>
      </c>
      <c r="B12" s="10" t="s">
        <v>54</v>
      </c>
      <c r="C12" s="16" t="s">
        <v>54</v>
      </c>
      <c r="F12" s="12" t="s">
        <v>1594</v>
      </c>
      <c r="G12" s="12">
        <v>9.0</v>
      </c>
      <c r="H12" s="12" t="s">
        <v>1611</v>
      </c>
      <c r="I12" s="10" t="s">
        <v>1612</v>
      </c>
    </row>
    <row r="13">
      <c r="A13" s="10" t="s">
        <v>45</v>
      </c>
      <c r="B13" s="10" t="s">
        <v>57</v>
      </c>
      <c r="C13" s="16" t="s">
        <v>57</v>
      </c>
      <c r="F13" s="12" t="s">
        <v>1613</v>
      </c>
      <c r="G13" s="12">
        <v>1.0</v>
      </c>
      <c r="H13" s="12" t="s">
        <v>1614</v>
      </c>
      <c r="I13" s="10" t="s">
        <v>1615</v>
      </c>
    </row>
    <row r="14">
      <c r="A14" s="10" t="s">
        <v>45</v>
      </c>
      <c r="B14" s="10" t="s">
        <v>60</v>
      </c>
      <c r="C14" s="16" t="s">
        <v>60</v>
      </c>
      <c r="F14" s="12" t="s">
        <v>1613</v>
      </c>
      <c r="G14" s="12">
        <v>2.0</v>
      </c>
      <c r="H14" s="12" t="s">
        <v>1616</v>
      </c>
      <c r="I14" s="10" t="s">
        <v>1617</v>
      </c>
    </row>
    <row r="15">
      <c r="A15" s="10" t="s">
        <v>45</v>
      </c>
      <c r="B15" s="10" t="s">
        <v>63</v>
      </c>
      <c r="C15" s="16" t="s">
        <v>63</v>
      </c>
      <c r="F15" s="12" t="s">
        <v>1613</v>
      </c>
      <c r="G15" s="12">
        <v>3.0</v>
      </c>
      <c r="H15" s="12" t="s">
        <v>1618</v>
      </c>
      <c r="I15" s="10" t="s">
        <v>1619</v>
      </c>
    </row>
    <row r="16">
      <c r="A16" s="10" t="s">
        <v>45</v>
      </c>
      <c r="B16" s="10" t="s">
        <v>68</v>
      </c>
      <c r="C16" s="16" t="s">
        <v>68</v>
      </c>
      <c r="F16" s="12" t="s">
        <v>1613</v>
      </c>
      <c r="G16" s="12">
        <v>4.0</v>
      </c>
      <c r="H16" s="12" t="s">
        <v>1620</v>
      </c>
      <c r="I16" s="10" t="s">
        <v>1621</v>
      </c>
    </row>
    <row r="17">
      <c r="A17" s="10" t="s">
        <v>45</v>
      </c>
      <c r="B17" s="10" t="s">
        <v>70</v>
      </c>
      <c r="C17" s="16" t="s">
        <v>70</v>
      </c>
      <c r="F17" s="12" t="s">
        <v>1613</v>
      </c>
      <c r="G17" s="12">
        <v>5.0</v>
      </c>
      <c r="H17" s="12" t="s">
        <v>1622</v>
      </c>
      <c r="I17" s="10" t="s">
        <v>1623</v>
      </c>
    </row>
    <row r="18">
      <c r="A18" s="10" t="s">
        <v>45</v>
      </c>
      <c r="B18" s="10" t="s">
        <v>72</v>
      </c>
      <c r="C18" s="16" t="s">
        <v>72</v>
      </c>
      <c r="F18" s="12" t="s">
        <v>1613</v>
      </c>
      <c r="G18" s="12">
        <v>6.0</v>
      </c>
      <c r="H18" s="12" t="s">
        <v>1624</v>
      </c>
      <c r="I18" s="10" t="s">
        <v>1625</v>
      </c>
    </row>
    <row r="19">
      <c r="A19" s="10" t="s">
        <v>45</v>
      </c>
      <c r="B19" s="10" t="s">
        <v>74</v>
      </c>
      <c r="C19" s="16" t="s">
        <v>74</v>
      </c>
      <c r="F19" s="12" t="s">
        <v>1626</v>
      </c>
      <c r="G19" s="12">
        <v>1.0</v>
      </c>
      <c r="H19" s="12" t="s">
        <v>1627</v>
      </c>
      <c r="I19" s="10" t="s">
        <v>1628</v>
      </c>
    </row>
    <row r="20">
      <c r="A20" s="10" t="s">
        <v>45</v>
      </c>
      <c r="B20" s="10" t="s">
        <v>77</v>
      </c>
      <c r="C20" s="16" t="s">
        <v>77</v>
      </c>
      <c r="F20" s="12" t="s">
        <v>1626</v>
      </c>
      <c r="G20" s="12">
        <v>2.0</v>
      </c>
      <c r="H20" s="12" t="s">
        <v>1629</v>
      </c>
      <c r="I20" s="10" t="s">
        <v>1630</v>
      </c>
    </row>
    <row r="21">
      <c r="A21" s="10" t="s">
        <v>79</v>
      </c>
      <c r="B21" s="10" t="s">
        <v>80</v>
      </c>
      <c r="C21" s="16" t="s">
        <v>1631</v>
      </c>
      <c r="F21" s="12" t="s">
        <v>1626</v>
      </c>
      <c r="G21" s="12">
        <v>3.0</v>
      </c>
      <c r="H21" s="12" t="s">
        <v>1632</v>
      </c>
      <c r="I21" s="10" t="s">
        <v>1633</v>
      </c>
    </row>
    <row r="22">
      <c r="A22" s="10" t="s">
        <v>79</v>
      </c>
      <c r="B22" s="10" t="s">
        <v>82</v>
      </c>
      <c r="C22" s="16" t="s">
        <v>83</v>
      </c>
      <c r="F22" s="12" t="s">
        <v>1626</v>
      </c>
      <c r="G22" s="12">
        <v>4.0</v>
      </c>
      <c r="H22" s="12" t="s">
        <v>1634</v>
      </c>
      <c r="I22" s="10" t="s">
        <v>1635</v>
      </c>
    </row>
    <row r="23">
      <c r="A23" s="10" t="s">
        <v>79</v>
      </c>
      <c r="B23" s="10" t="s">
        <v>1636</v>
      </c>
      <c r="C23" s="16" t="s">
        <v>1637</v>
      </c>
      <c r="F23" s="12" t="s">
        <v>1626</v>
      </c>
      <c r="G23" s="12">
        <v>5.0</v>
      </c>
      <c r="H23" s="12" t="s">
        <v>1638</v>
      </c>
      <c r="I23" s="10" t="s">
        <v>1639</v>
      </c>
    </row>
    <row r="24">
      <c r="A24" s="10" t="s">
        <v>79</v>
      </c>
      <c r="B24" s="10" t="s">
        <v>1640</v>
      </c>
      <c r="C24" s="16" t="s">
        <v>1641</v>
      </c>
      <c r="F24" s="12" t="s">
        <v>1626</v>
      </c>
      <c r="G24" s="12">
        <v>6.0</v>
      </c>
      <c r="H24" s="12" t="s">
        <v>1642</v>
      </c>
      <c r="I24" s="10" t="s">
        <v>1643</v>
      </c>
    </row>
    <row r="25">
      <c r="A25" s="10" t="s">
        <v>79</v>
      </c>
      <c r="B25" s="10" t="s">
        <v>1644</v>
      </c>
      <c r="C25" s="16" t="s">
        <v>1645</v>
      </c>
      <c r="F25" s="12" t="s">
        <v>1626</v>
      </c>
      <c r="G25" s="12">
        <v>7.0</v>
      </c>
      <c r="H25" s="12" t="s">
        <v>1646</v>
      </c>
      <c r="I25" s="10" t="s">
        <v>1647</v>
      </c>
    </row>
    <row r="26">
      <c r="A26" s="10" t="s">
        <v>87</v>
      </c>
      <c r="B26" s="10" t="s">
        <v>1648</v>
      </c>
      <c r="C26" s="16" t="s">
        <v>1649</v>
      </c>
      <c r="F26" s="12" t="s">
        <v>1626</v>
      </c>
      <c r="G26" s="12">
        <v>8.0</v>
      </c>
      <c r="H26" s="12" t="s">
        <v>1650</v>
      </c>
      <c r="I26" s="10" t="s">
        <v>1651</v>
      </c>
    </row>
    <row r="27">
      <c r="A27" s="10" t="s">
        <v>94</v>
      </c>
      <c r="B27" s="10" t="s">
        <v>1014</v>
      </c>
      <c r="C27" s="16" t="s">
        <v>1652</v>
      </c>
      <c r="F27" s="12" t="s">
        <v>1626</v>
      </c>
      <c r="G27" s="12">
        <v>9.0</v>
      </c>
      <c r="H27" s="12" t="s">
        <v>1653</v>
      </c>
      <c r="I27" s="10" t="s">
        <v>1654</v>
      </c>
    </row>
    <row r="28">
      <c r="A28" s="10" t="s">
        <v>1655</v>
      </c>
      <c r="B28" s="10" t="s">
        <v>1594</v>
      </c>
      <c r="C28" s="16" t="s">
        <v>1656</v>
      </c>
      <c r="F28" s="12" t="s">
        <v>1626</v>
      </c>
      <c r="G28" s="12">
        <v>10.0</v>
      </c>
      <c r="H28" s="12" t="s">
        <v>1657</v>
      </c>
      <c r="I28" s="10" t="s">
        <v>1658</v>
      </c>
    </row>
    <row r="29">
      <c r="A29" s="10" t="s">
        <v>1659</v>
      </c>
      <c r="B29" s="10" t="s">
        <v>1660</v>
      </c>
      <c r="C29" s="16" t="s">
        <v>1661</v>
      </c>
      <c r="F29" s="12" t="s">
        <v>1626</v>
      </c>
      <c r="G29" s="12">
        <v>11.0</v>
      </c>
      <c r="H29" s="12" t="s">
        <v>1662</v>
      </c>
      <c r="I29" s="10" t="s">
        <v>1663</v>
      </c>
    </row>
    <row r="30">
      <c r="A30" s="10" t="s">
        <v>198</v>
      </c>
      <c r="B30" s="10" t="s">
        <v>1664</v>
      </c>
      <c r="C30" s="16" t="s">
        <v>1665</v>
      </c>
      <c r="F30" s="12" t="s">
        <v>1626</v>
      </c>
      <c r="G30" s="12">
        <v>12.0</v>
      </c>
      <c r="H30" s="12" t="s">
        <v>1666</v>
      </c>
      <c r="I30" s="10" t="s">
        <v>1667</v>
      </c>
    </row>
    <row r="31">
      <c r="A31" s="10" t="s">
        <v>100</v>
      </c>
      <c r="B31" s="10" t="s">
        <v>1668</v>
      </c>
      <c r="C31" s="16" t="s">
        <v>1669</v>
      </c>
      <c r="F31" s="12" t="s">
        <v>1670</v>
      </c>
      <c r="G31" s="12">
        <v>1.0</v>
      </c>
      <c r="H31" s="12" t="s">
        <v>1671</v>
      </c>
      <c r="I31" s="10" t="s">
        <v>1672</v>
      </c>
    </row>
    <row r="32">
      <c r="A32" s="10" t="s">
        <v>212</v>
      </c>
      <c r="B32" s="10" t="s">
        <v>1673</v>
      </c>
      <c r="C32" s="11"/>
      <c r="F32" s="12" t="s">
        <v>1670</v>
      </c>
      <c r="G32" s="12">
        <v>2.0</v>
      </c>
      <c r="H32" s="12" t="s">
        <v>1674</v>
      </c>
      <c r="I32" s="10" t="s">
        <v>1675</v>
      </c>
    </row>
    <row r="33">
      <c r="A33" s="10" t="s">
        <v>100</v>
      </c>
      <c r="B33" s="10" t="s">
        <v>1676</v>
      </c>
      <c r="C33" s="16" t="s">
        <v>1677</v>
      </c>
      <c r="F33" s="12" t="s">
        <v>1670</v>
      </c>
      <c r="G33" s="12">
        <v>3.0</v>
      </c>
      <c r="H33" s="12" t="s">
        <v>1678</v>
      </c>
      <c r="I33" s="10" t="s">
        <v>1679</v>
      </c>
    </row>
    <row r="34">
      <c r="A34" s="10" t="s">
        <v>1680</v>
      </c>
      <c r="B34" s="10" t="s">
        <v>1681</v>
      </c>
      <c r="C34" s="11"/>
      <c r="F34" s="12" t="s">
        <v>1670</v>
      </c>
      <c r="G34" s="12">
        <v>4.0</v>
      </c>
      <c r="H34" s="12" t="s">
        <v>1682</v>
      </c>
      <c r="I34" s="10" t="s">
        <v>1683</v>
      </c>
    </row>
    <row r="35">
      <c r="A35" s="10" t="s">
        <v>218</v>
      </c>
      <c r="B35" s="24"/>
      <c r="C35" s="11"/>
      <c r="F35" s="12" t="s">
        <v>1670</v>
      </c>
      <c r="G35" s="12">
        <v>5.0</v>
      </c>
      <c r="H35" s="12" t="s">
        <v>1684</v>
      </c>
      <c r="I35" s="10" t="s">
        <v>1685</v>
      </c>
    </row>
    <row r="36">
      <c r="A36" s="10" t="s">
        <v>1686</v>
      </c>
      <c r="B36" s="10" t="s">
        <v>1613</v>
      </c>
      <c r="C36" s="16" t="s">
        <v>1687</v>
      </c>
      <c r="F36" s="12" t="s">
        <v>1670</v>
      </c>
      <c r="G36" s="12">
        <v>6.0</v>
      </c>
      <c r="H36" s="12" t="s">
        <v>1688</v>
      </c>
      <c r="I36" s="10" t="s">
        <v>1689</v>
      </c>
    </row>
    <row r="37">
      <c r="A37" s="10" t="s">
        <v>1690</v>
      </c>
      <c r="B37" s="10" t="s">
        <v>1691</v>
      </c>
      <c r="C37" s="16" t="s">
        <v>1692</v>
      </c>
      <c r="F37" s="12" t="s">
        <v>1670</v>
      </c>
      <c r="G37" s="12">
        <v>7.0</v>
      </c>
      <c r="H37" s="12" t="s">
        <v>1693</v>
      </c>
      <c r="I37" s="10" t="s">
        <v>1694</v>
      </c>
    </row>
    <row r="38">
      <c r="A38" s="10" t="s">
        <v>100</v>
      </c>
      <c r="B38" s="10" t="s">
        <v>1695</v>
      </c>
      <c r="C38" s="16" t="s">
        <v>1696</v>
      </c>
      <c r="F38" s="12" t="s">
        <v>1670</v>
      </c>
      <c r="G38" s="45">
        <v>88.0</v>
      </c>
      <c r="H38" s="12" t="s">
        <v>1697</v>
      </c>
      <c r="I38" s="10" t="s">
        <v>1698</v>
      </c>
    </row>
    <row r="39">
      <c r="A39" s="10" t="s">
        <v>1699</v>
      </c>
      <c r="B39" s="10" t="s">
        <v>1700</v>
      </c>
      <c r="C39" s="16" t="s">
        <v>1701</v>
      </c>
      <c r="F39" s="12" t="s">
        <v>1702</v>
      </c>
      <c r="G39" s="12">
        <v>1.0</v>
      </c>
      <c r="H39" s="12" t="s">
        <v>1703</v>
      </c>
      <c r="I39" s="10" t="s">
        <v>1704</v>
      </c>
    </row>
    <row r="40">
      <c r="A40" s="10" t="s">
        <v>1699</v>
      </c>
      <c r="B40" s="10" t="s">
        <v>1705</v>
      </c>
      <c r="C40" s="16" t="s">
        <v>1706</v>
      </c>
      <c r="F40" s="12" t="s">
        <v>1702</v>
      </c>
      <c r="G40" s="12">
        <v>2.0</v>
      </c>
      <c r="H40" s="12" t="s">
        <v>1707</v>
      </c>
      <c r="I40" s="10" t="s">
        <v>1708</v>
      </c>
    </row>
    <row r="41">
      <c r="A41" s="10" t="s">
        <v>100</v>
      </c>
      <c r="B41" s="10" t="s">
        <v>1709</v>
      </c>
      <c r="C41" s="16" t="s">
        <v>1710</v>
      </c>
      <c r="F41" s="12" t="s">
        <v>1702</v>
      </c>
      <c r="G41" s="12">
        <v>3.0</v>
      </c>
      <c r="H41" s="12" t="s">
        <v>1711</v>
      </c>
      <c r="I41" s="10" t="s">
        <v>1712</v>
      </c>
    </row>
    <row r="42">
      <c r="A42" s="10" t="s">
        <v>1713</v>
      </c>
      <c r="B42" s="10" t="s">
        <v>1702</v>
      </c>
      <c r="C42" s="16" t="s">
        <v>1714</v>
      </c>
      <c r="F42" s="12" t="s">
        <v>1702</v>
      </c>
      <c r="G42" s="12">
        <v>4.0</v>
      </c>
      <c r="H42" s="12" t="s">
        <v>1715</v>
      </c>
      <c r="I42" s="10" t="s">
        <v>1716</v>
      </c>
    </row>
    <row r="43">
      <c r="A43" s="10" t="s">
        <v>103</v>
      </c>
      <c r="B43" s="10" t="s">
        <v>1717</v>
      </c>
      <c r="C43" s="16" t="s">
        <v>1718</v>
      </c>
      <c r="F43" s="12" t="s">
        <v>1702</v>
      </c>
      <c r="G43" s="12">
        <v>5.0</v>
      </c>
      <c r="H43" s="12" t="s">
        <v>1719</v>
      </c>
      <c r="I43" s="10" t="s">
        <v>1720</v>
      </c>
    </row>
    <row r="44">
      <c r="A44" s="10" t="s">
        <v>1699</v>
      </c>
      <c r="B44" s="10" t="s">
        <v>1721</v>
      </c>
      <c r="C44" s="16" t="s">
        <v>1722</v>
      </c>
      <c r="F44" s="12" t="s">
        <v>1702</v>
      </c>
      <c r="G44" s="12">
        <v>6.0</v>
      </c>
      <c r="H44" s="12" t="s">
        <v>1723</v>
      </c>
      <c r="I44" s="10" t="s">
        <v>1724</v>
      </c>
    </row>
    <row r="45">
      <c r="A45" s="10" t="s">
        <v>1725</v>
      </c>
      <c r="B45" s="10" t="s">
        <v>1726</v>
      </c>
      <c r="C45" s="16" t="s">
        <v>1727</v>
      </c>
      <c r="F45" s="12" t="s">
        <v>1702</v>
      </c>
      <c r="G45" s="12">
        <v>7.0</v>
      </c>
      <c r="H45" s="12" t="s">
        <v>1693</v>
      </c>
      <c r="I45" s="10" t="s">
        <v>1728</v>
      </c>
    </row>
    <row r="46">
      <c r="A46" s="10" t="s">
        <v>94</v>
      </c>
      <c r="B46" s="10" t="s">
        <v>1729</v>
      </c>
      <c r="C46" s="16" t="s">
        <v>456</v>
      </c>
      <c r="F46" s="12" t="s">
        <v>1726</v>
      </c>
      <c r="G46" s="12">
        <v>1.0</v>
      </c>
      <c r="H46" s="12" t="s">
        <v>1730</v>
      </c>
      <c r="I46" s="10" t="s">
        <v>1731</v>
      </c>
    </row>
    <row r="47">
      <c r="A47" s="10" t="s">
        <v>1699</v>
      </c>
      <c r="B47" s="10" t="s">
        <v>1732</v>
      </c>
      <c r="C47" s="16" t="s">
        <v>1733</v>
      </c>
      <c r="F47" s="12" t="s">
        <v>1726</v>
      </c>
      <c r="G47" s="12">
        <v>2.0</v>
      </c>
      <c r="H47" s="12" t="s">
        <v>1734</v>
      </c>
      <c r="I47" s="10" t="s">
        <v>1735</v>
      </c>
    </row>
    <row r="48">
      <c r="A48" s="10" t="s">
        <v>1699</v>
      </c>
      <c r="B48" s="10" t="s">
        <v>1736</v>
      </c>
      <c r="C48" s="16" t="s">
        <v>1737</v>
      </c>
      <c r="F48" s="12" t="s">
        <v>1726</v>
      </c>
      <c r="G48" s="12">
        <v>3.0</v>
      </c>
      <c r="H48" s="12" t="s">
        <v>1738</v>
      </c>
      <c r="I48" s="10" t="s">
        <v>1739</v>
      </c>
    </row>
    <row r="49">
      <c r="A49" s="10" t="s">
        <v>1699</v>
      </c>
      <c r="B49" s="10" t="s">
        <v>1740</v>
      </c>
      <c r="C49" s="16" t="s">
        <v>1741</v>
      </c>
      <c r="F49" s="12" t="s">
        <v>1726</v>
      </c>
      <c r="G49" s="12">
        <v>4.0</v>
      </c>
      <c r="H49" s="12" t="s">
        <v>1742</v>
      </c>
      <c r="I49" s="10" t="s">
        <v>1743</v>
      </c>
    </row>
    <row r="50">
      <c r="A50" s="10" t="s">
        <v>1699</v>
      </c>
      <c r="B50" s="10" t="s">
        <v>1744</v>
      </c>
      <c r="C50" s="16" t="s">
        <v>1745</v>
      </c>
      <c r="F50" s="12" t="s">
        <v>1726</v>
      </c>
      <c r="G50" s="12">
        <v>5.0</v>
      </c>
      <c r="H50" s="12" t="s">
        <v>1746</v>
      </c>
      <c r="I50" s="10" t="s">
        <v>1747</v>
      </c>
    </row>
    <row r="51">
      <c r="A51" s="10" t="s">
        <v>79</v>
      </c>
      <c r="B51" s="10" t="s">
        <v>1079</v>
      </c>
      <c r="C51" s="16" t="s">
        <v>1748</v>
      </c>
      <c r="F51" s="12" t="s">
        <v>1726</v>
      </c>
      <c r="G51" s="12">
        <v>6.0</v>
      </c>
      <c r="H51" s="12" t="s">
        <v>1749</v>
      </c>
      <c r="I51" s="10" t="s">
        <v>1750</v>
      </c>
    </row>
    <row r="52">
      <c r="A52" s="10" t="s">
        <v>122</v>
      </c>
      <c r="B52" s="24"/>
      <c r="C52" s="11"/>
      <c r="F52" s="12" t="s">
        <v>1726</v>
      </c>
      <c r="G52" s="12">
        <v>7.0</v>
      </c>
      <c r="H52" s="12" t="s">
        <v>1627</v>
      </c>
      <c r="I52" s="10" t="s">
        <v>1628</v>
      </c>
    </row>
    <row r="53">
      <c r="A53" s="10" t="s">
        <v>79</v>
      </c>
      <c r="B53" s="10" t="s">
        <v>127</v>
      </c>
      <c r="C53" s="16" t="s">
        <v>128</v>
      </c>
      <c r="F53" s="12" t="s">
        <v>1726</v>
      </c>
      <c r="G53" s="45">
        <v>99.0</v>
      </c>
      <c r="H53" s="12" t="s">
        <v>456</v>
      </c>
      <c r="I53" s="10" t="s">
        <v>566</v>
      </c>
    </row>
    <row r="54">
      <c r="C54" s="28"/>
      <c r="F54" s="12" t="s">
        <v>1751</v>
      </c>
      <c r="G54" s="12">
        <v>1.0</v>
      </c>
      <c r="H54" s="12" t="s">
        <v>1752</v>
      </c>
      <c r="I54" s="10" t="s">
        <v>1753</v>
      </c>
    </row>
    <row r="55">
      <c r="C55" s="28"/>
      <c r="F55" s="12" t="s">
        <v>1751</v>
      </c>
      <c r="G55" s="12">
        <v>2.0</v>
      </c>
      <c r="H55" s="12" t="s">
        <v>1754</v>
      </c>
      <c r="I55" s="10" t="s">
        <v>1755</v>
      </c>
    </row>
    <row r="56">
      <c r="C56" s="28"/>
      <c r="F56" s="12" t="s">
        <v>1751</v>
      </c>
      <c r="G56" s="12">
        <v>3.0</v>
      </c>
      <c r="H56" s="12" t="s">
        <v>157</v>
      </c>
      <c r="I56" s="10" t="s">
        <v>158</v>
      </c>
    </row>
    <row r="57">
      <c r="C57" s="28"/>
      <c r="F57" s="12" t="s">
        <v>1751</v>
      </c>
      <c r="G57" s="12">
        <v>4.0</v>
      </c>
      <c r="H57" s="12" t="s">
        <v>155</v>
      </c>
      <c r="I57" s="10" t="s">
        <v>156</v>
      </c>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5.57"/>
    <col customWidth="1" min="3" max="3" width="39.29"/>
    <col customWidth="1" min="8" max="8" width="43.57"/>
  </cols>
  <sheetData>
    <row r="1">
      <c r="A1" s="68" t="s">
        <v>0</v>
      </c>
      <c r="B1" s="68" t="s">
        <v>2</v>
      </c>
      <c r="C1" s="69" t="s">
        <v>3</v>
      </c>
      <c r="D1" s="7" t="s">
        <v>398</v>
      </c>
      <c r="E1" s="8"/>
      <c r="F1" s="68" t="s">
        <v>399</v>
      </c>
      <c r="G1" s="68" t="s">
        <v>9</v>
      </c>
      <c r="H1" s="68" t="s">
        <v>10</v>
      </c>
      <c r="I1" s="68" t="s">
        <v>11</v>
      </c>
    </row>
    <row r="2">
      <c r="A2" s="58" t="s">
        <v>12</v>
      </c>
      <c r="B2" s="58" t="s">
        <v>13</v>
      </c>
      <c r="C2" s="51"/>
      <c r="F2" s="58" t="s">
        <v>14</v>
      </c>
      <c r="G2" s="52">
        <v>1.0</v>
      </c>
      <c r="H2" s="58" t="s">
        <v>15</v>
      </c>
      <c r="I2" s="58" t="s">
        <v>16</v>
      </c>
    </row>
    <row r="3">
      <c r="A3" s="58" t="s">
        <v>17</v>
      </c>
      <c r="B3" s="58" t="s">
        <v>18</v>
      </c>
      <c r="C3" s="51"/>
      <c r="F3" s="58" t="s">
        <v>14</v>
      </c>
      <c r="G3" s="52">
        <v>0.0</v>
      </c>
      <c r="H3" s="58" t="s">
        <v>19</v>
      </c>
      <c r="I3" s="58" t="s">
        <v>20</v>
      </c>
    </row>
    <row r="4">
      <c r="A4" s="58" t="s">
        <v>21</v>
      </c>
      <c r="B4" s="58" t="s">
        <v>21</v>
      </c>
      <c r="C4" s="51"/>
      <c r="F4" s="58" t="s">
        <v>1756</v>
      </c>
      <c r="G4" s="52">
        <v>1.0</v>
      </c>
      <c r="H4" s="58" t="s">
        <v>1757</v>
      </c>
      <c r="I4" s="58" t="s">
        <v>1758</v>
      </c>
    </row>
    <row r="5">
      <c r="A5" s="58" t="s">
        <v>26</v>
      </c>
      <c r="B5" s="58" t="s">
        <v>27</v>
      </c>
      <c r="C5" s="51"/>
      <c r="F5" s="58" t="s">
        <v>1756</v>
      </c>
      <c r="G5" s="52">
        <v>2.0</v>
      </c>
      <c r="H5" s="58" t="s">
        <v>1759</v>
      </c>
      <c r="I5" s="58" t="s">
        <v>1760</v>
      </c>
    </row>
    <row r="6">
      <c r="A6" s="58" t="s">
        <v>30</v>
      </c>
      <c r="B6" s="58" t="s">
        <v>30</v>
      </c>
      <c r="C6" s="36" t="s">
        <v>30</v>
      </c>
      <c r="F6" s="58" t="s">
        <v>1756</v>
      </c>
      <c r="G6" s="52">
        <v>3.0</v>
      </c>
      <c r="H6" s="58" t="s">
        <v>1761</v>
      </c>
      <c r="I6" s="58" t="s">
        <v>1762</v>
      </c>
    </row>
    <row r="7">
      <c r="A7" s="58" t="s">
        <v>34</v>
      </c>
      <c r="B7" s="58" t="s">
        <v>34</v>
      </c>
      <c r="C7" s="36" t="s">
        <v>34</v>
      </c>
      <c r="F7" s="58" t="s">
        <v>1756</v>
      </c>
      <c r="G7" s="52">
        <v>4.0</v>
      </c>
      <c r="H7" s="58" t="s">
        <v>1763</v>
      </c>
      <c r="I7" s="58" t="s">
        <v>1764</v>
      </c>
    </row>
    <row r="8">
      <c r="A8" s="58" t="s">
        <v>38</v>
      </c>
      <c r="B8" s="58" t="s">
        <v>38</v>
      </c>
      <c r="C8" s="36" t="s">
        <v>38</v>
      </c>
      <c r="F8" s="58" t="s">
        <v>1756</v>
      </c>
      <c r="G8" s="52">
        <v>5.0</v>
      </c>
      <c r="H8" s="58" t="s">
        <v>1765</v>
      </c>
      <c r="I8" s="58" t="s">
        <v>1766</v>
      </c>
    </row>
    <row r="9">
      <c r="A9" s="58" t="s">
        <v>42</v>
      </c>
      <c r="B9" s="58" t="s">
        <v>42</v>
      </c>
      <c r="C9" s="36" t="s">
        <v>42</v>
      </c>
      <c r="F9" s="58" t="s">
        <v>1756</v>
      </c>
      <c r="G9" s="52">
        <v>6.0</v>
      </c>
      <c r="H9" s="58" t="s">
        <v>1767</v>
      </c>
      <c r="I9" s="58" t="s">
        <v>1768</v>
      </c>
    </row>
    <row r="10">
      <c r="A10" s="58" t="s">
        <v>45</v>
      </c>
      <c r="B10" s="58" t="s">
        <v>46</v>
      </c>
      <c r="C10" s="36" t="s">
        <v>46</v>
      </c>
      <c r="F10" s="58" t="s">
        <v>1756</v>
      </c>
      <c r="G10" s="52">
        <v>7.0</v>
      </c>
      <c r="H10" s="58" t="s">
        <v>1769</v>
      </c>
      <c r="I10" s="58" t="s">
        <v>1770</v>
      </c>
    </row>
    <row r="11">
      <c r="A11" s="58" t="s">
        <v>45</v>
      </c>
      <c r="B11" s="58" t="s">
        <v>49</v>
      </c>
      <c r="C11" s="36" t="s">
        <v>49</v>
      </c>
      <c r="F11" s="58" t="s">
        <v>1756</v>
      </c>
      <c r="G11" s="52">
        <v>8.0</v>
      </c>
      <c r="H11" s="58" t="s">
        <v>1771</v>
      </c>
      <c r="I11" s="58" t="s">
        <v>1772</v>
      </c>
    </row>
    <row r="12">
      <c r="A12" s="58" t="s">
        <v>45</v>
      </c>
      <c r="B12" s="58" t="s">
        <v>54</v>
      </c>
      <c r="C12" s="36" t="s">
        <v>54</v>
      </c>
      <c r="F12" s="58" t="s">
        <v>1756</v>
      </c>
      <c r="G12" s="52">
        <v>9.0</v>
      </c>
      <c r="H12" s="58" t="s">
        <v>1773</v>
      </c>
      <c r="I12" s="58" t="s">
        <v>1774</v>
      </c>
    </row>
    <row r="13">
      <c r="A13" s="58" t="s">
        <v>45</v>
      </c>
      <c r="B13" s="58" t="s">
        <v>57</v>
      </c>
      <c r="C13" s="36" t="s">
        <v>57</v>
      </c>
      <c r="F13" s="58" t="s">
        <v>1756</v>
      </c>
      <c r="G13" s="52">
        <v>10.0</v>
      </c>
      <c r="H13" s="58" t="s">
        <v>1775</v>
      </c>
      <c r="I13" s="58" t="s">
        <v>1776</v>
      </c>
    </row>
    <row r="14">
      <c r="A14" s="58" t="s">
        <v>45</v>
      </c>
      <c r="B14" s="58" t="s">
        <v>60</v>
      </c>
      <c r="C14" s="36" t="s">
        <v>60</v>
      </c>
      <c r="F14" s="58" t="s">
        <v>1756</v>
      </c>
      <c r="G14" s="57">
        <v>199.0</v>
      </c>
      <c r="H14" s="58" t="s">
        <v>1777</v>
      </c>
      <c r="I14" s="58" t="s">
        <v>1778</v>
      </c>
    </row>
    <row r="15">
      <c r="A15" s="58" t="s">
        <v>45</v>
      </c>
      <c r="B15" s="58" t="s">
        <v>63</v>
      </c>
      <c r="C15" s="36" t="s">
        <v>63</v>
      </c>
      <c r="F15" s="58" t="s">
        <v>1756</v>
      </c>
      <c r="G15" s="57">
        <v>299.0</v>
      </c>
      <c r="H15" s="58" t="s">
        <v>1779</v>
      </c>
      <c r="I15" s="58" t="s">
        <v>1780</v>
      </c>
    </row>
    <row r="16">
      <c r="A16" s="58" t="s">
        <v>45</v>
      </c>
      <c r="B16" s="58" t="s">
        <v>68</v>
      </c>
      <c r="C16" s="36" t="s">
        <v>68</v>
      </c>
    </row>
    <row r="17">
      <c r="A17" s="58" t="s">
        <v>45</v>
      </c>
      <c r="B17" s="58" t="s">
        <v>70</v>
      </c>
      <c r="C17" s="36" t="s">
        <v>70</v>
      </c>
    </row>
    <row r="18">
      <c r="A18" s="58" t="s">
        <v>45</v>
      </c>
      <c r="B18" s="58" t="s">
        <v>72</v>
      </c>
      <c r="C18" s="36" t="s">
        <v>72</v>
      </c>
    </row>
    <row r="19">
      <c r="A19" s="58" t="s">
        <v>45</v>
      </c>
      <c r="B19" s="58" t="s">
        <v>74</v>
      </c>
      <c r="C19" s="36" t="s">
        <v>74</v>
      </c>
    </row>
    <row r="20">
      <c r="A20" s="58" t="s">
        <v>45</v>
      </c>
      <c r="B20" s="58" t="s">
        <v>77</v>
      </c>
      <c r="C20" s="36" t="s">
        <v>77</v>
      </c>
    </row>
    <row r="21">
      <c r="A21" s="58" t="s">
        <v>79</v>
      </c>
      <c r="B21" s="58" t="s">
        <v>80</v>
      </c>
      <c r="C21" s="36" t="s">
        <v>1781</v>
      </c>
    </row>
    <row r="22">
      <c r="A22" s="58" t="s">
        <v>79</v>
      </c>
      <c r="B22" s="58" t="s">
        <v>82</v>
      </c>
      <c r="C22" s="36" t="s">
        <v>83</v>
      </c>
    </row>
    <row r="23">
      <c r="A23" s="58" t="s">
        <v>1782</v>
      </c>
      <c r="B23" s="58" t="s">
        <v>1783</v>
      </c>
      <c r="C23" s="36" t="s">
        <v>1784</v>
      </c>
    </row>
    <row r="24">
      <c r="A24" s="58" t="s">
        <v>45</v>
      </c>
      <c r="B24" s="58" t="s">
        <v>1785</v>
      </c>
      <c r="C24" s="51"/>
    </row>
    <row r="25">
      <c r="A25" s="58" t="s">
        <v>87</v>
      </c>
      <c r="B25" s="58" t="s">
        <v>1756</v>
      </c>
      <c r="C25" s="36" t="s">
        <v>1786</v>
      </c>
    </row>
    <row r="26">
      <c r="A26" s="58" t="s">
        <v>45</v>
      </c>
      <c r="B26" s="58" t="s">
        <v>1787</v>
      </c>
      <c r="C26" s="51"/>
    </row>
    <row r="27">
      <c r="A27" s="58" t="s">
        <v>45</v>
      </c>
      <c r="B27" s="58" t="s">
        <v>1788</v>
      </c>
      <c r="C27" s="51"/>
    </row>
    <row r="28">
      <c r="A28" s="58" t="s">
        <v>79</v>
      </c>
      <c r="B28" s="58" t="s">
        <v>1789</v>
      </c>
      <c r="C28" s="36" t="s">
        <v>1790</v>
      </c>
    </row>
    <row r="29">
      <c r="A29" s="58" t="s">
        <v>100</v>
      </c>
      <c r="B29" s="58" t="s">
        <v>1791</v>
      </c>
      <c r="C29" s="36" t="s">
        <v>1792</v>
      </c>
    </row>
    <row r="30">
      <c r="A30" s="58" t="s">
        <v>122</v>
      </c>
      <c r="B30" s="59"/>
      <c r="C30" s="51"/>
    </row>
    <row r="31">
      <c r="A31" s="58" t="s">
        <v>79</v>
      </c>
      <c r="B31" s="58" t="s">
        <v>127</v>
      </c>
      <c r="C31" s="36" t="s">
        <v>128</v>
      </c>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2.14"/>
    <col customWidth="1" min="8" max="8" width="41.29"/>
  </cols>
  <sheetData>
    <row r="1">
      <c r="A1" s="68" t="s">
        <v>0</v>
      </c>
      <c r="B1" s="68" t="s">
        <v>2</v>
      </c>
      <c r="C1" s="69" t="s">
        <v>3</v>
      </c>
      <c r="D1" s="8"/>
      <c r="E1" s="8"/>
      <c r="F1" s="68" t="s">
        <v>399</v>
      </c>
      <c r="G1" s="68" t="s">
        <v>9</v>
      </c>
      <c r="H1" s="68" t="s">
        <v>10</v>
      </c>
      <c r="I1" s="68" t="s">
        <v>11</v>
      </c>
    </row>
    <row r="2">
      <c r="A2" s="58" t="s">
        <v>12</v>
      </c>
      <c r="B2" s="58" t="s">
        <v>13</v>
      </c>
      <c r="C2" s="51"/>
      <c r="F2" s="58" t="s">
        <v>14</v>
      </c>
      <c r="G2" s="52">
        <v>1.0</v>
      </c>
      <c r="H2" s="58" t="s">
        <v>15</v>
      </c>
      <c r="I2" s="58" t="s">
        <v>16</v>
      </c>
    </row>
    <row r="3">
      <c r="A3" s="58" t="s">
        <v>17</v>
      </c>
      <c r="B3" s="58" t="s">
        <v>18</v>
      </c>
      <c r="C3" s="51"/>
      <c r="F3" s="58" t="s">
        <v>14</v>
      </c>
      <c r="G3" s="52">
        <v>0.0</v>
      </c>
      <c r="H3" s="58" t="s">
        <v>19</v>
      </c>
      <c r="I3" s="58" t="s">
        <v>20</v>
      </c>
    </row>
    <row r="4">
      <c r="A4" s="58" t="s">
        <v>21</v>
      </c>
      <c r="B4" s="58" t="s">
        <v>21</v>
      </c>
      <c r="C4" s="51"/>
      <c r="F4" s="58" t="s">
        <v>1793</v>
      </c>
      <c r="G4" s="52">
        <v>1.0</v>
      </c>
      <c r="H4" s="58" t="s">
        <v>1794</v>
      </c>
      <c r="I4" s="58" t="s">
        <v>1795</v>
      </c>
    </row>
    <row r="5">
      <c r="A5" s="58" t="s">
        <v>26</v>
      </c>
      <c r="B5" s="58" t="s">
        <v>27</v>
      </c>
      <c r="C5" s="51"/>
      <c r="F5" s="58" t="s">
        <v>1793</v>
      </c>
      <c r="G5" s="52">
        <v>2.0</v>
      </c>
      <c r="H5" s="58" t="s">
        <v>1796</v>
      </c>
      <c r="I5" s="58" t="s">
        <v>1797</v>
      </c>
    </row>
    <row r="6">
      <c r="A6" s="58" t="s">
        <v>30</v>
      </c>
      <c r="B6" s="58" t="s">
        <v>30</v>
      </c>
      <c r="C6" s="36" t="s">
        <v>30</v>
      </c>
      <c r="F6" s="58" t="s">
        <v>1793</v>
      </c>
      <c r="G6" s="52">
        <v>3.0</v>
      </c>
      <c r="H6" s="58" t="s">
        <v>1798</v>
      </c>
      <c r="I6" s="58" t="s">
        <v>1799</v>
      </c>
    </row>
    <row r="7">
      <c r="A7" s="58" t="s">
        <v>34</v>
      </c>
      <c r="B7" s="58" t="s">
        <v>34</v>
      </c>
      <c r="C7" s="36" t="s">
        <v>34</v>
      </c>
      <c r="F7" s="58" t="s">
        <v>1793</v>
      </c>
      <c r="G7" s="52">
        <v>4.0</v>
      </c>
      <c r="H7" s="58" t="s">
        <v>1800</v>
      </c>
      <c r="I7" s="58" t="s">
        <v>1801</v>
      </c>
    </row>
    <row r="8">
      <c r="A8" s="58" t="s">
        <v>38</v>
      </c>
      <c r="B8" s="58" t="s">
        <v>38</v>
      </c>
      <c r="C8" s="36" t="s">
        <v>38</v>
      </c>
      <c r="F8" s="58" t="s">
        <v>1793</v>
      </c>
      <c r="G8" s="52">
        <v>5.0</v>
      </c>
      <c r="H8" s="58" t="s">
        <v>1802</v>
      </c>
      <c r="I8" s="58" t="s">
        <v>1803</v>
      </c>
    </row>
    <row r="9">
      <c r="A9" s="58" t="s">
        <v>42</v>
      </c>
      <c r="B9" s="58" t="s">
        <v>42</v>
      </c>
      <c r="C9" s="36" t="s">
        <v>42</v>
      </c>
      <c r="F9" s="58" t="s">
        <v>1793</v>
      </c>
      <c r="G9" s="52">
        <v>6.0</v>
      </c>
      <c r="H9" s="58" t="s">
        <v>1804</v>
      </c>
      <c r="I9" s="58" t="s">
        <v>1805</v>
      </c>
    </row>
    <row r="10">
      <c r="A10" s="58" t="s">
        <v>45</v>
      </c>
      <c r="B10" s="58" t="s">
        <v>46</v>
      </c>
      <c r="C10" s="36" t="s">
        <v>46</v>
      </c>
      <c r="F10" s="58" t="s">
        <v>1793</v>
      </c>
      <c r="G10" s="52">
        <v>7.0</v>
      </c>
      <c r="H10" s="58" t="s">
        <v>1806</v>
      </c>
      <c r="I10" s="58" t="s">
        <v>1807</v>
      </c>
    </row>
    <row r="11">
      <c r="A11" s="58" t="s">
        <v>45</v>
      </c>
      <c r="B11" s="58" t="s">
        <v>49</v>
      </c>
      <c r="C11" s="36" t="s">
        <v>49</v>
      </c>
      <c r="F11" s="58" t="s">
        <v>1793</v>
      </c>
      <c r="G11" s="52">
        <v>8.0</v>
      </c>
      <c r="H11" s="58" t="s">
        <v>1808</v>
      </c>
      <c r="I11" s="58" t="s">
        <v>1809</v>
      </c>
    </row>
    <row r="12">
      <c r="A12" s="58" t="s">
        <v>45</v>
      </c>
      <c r="B12" s="58" t="s">
        <v>54</v>
      </c>
      <c r="C12" s="36" t="s">
        <v>54</v>
      </c>
      <c r="F12" s="58" t="s">
        <v>1810</v>
      </c>
      <c r="G12" s="52">
        <v>2.0</v>
      </c>
      <c r="H12" s="58" t="s">
        <v>1811</v>
      </c>
      <c r="I12" s="58" t="s">
        <v>1812</v>
      </c>
    </row>
    <row r="13">
      <c r="A13" s="58" t="s">
        <v>45</v>
      </c>
      <c r="B13" s="58" t="s">
        <v>57</v>
      </c>
      <c r="C13" s="36" t="s">
        <v>57</v>
      </c>
      <c r="F13" s="58" t="s">
        <v>1810</v>
      </c>
      <c r="G13" s="52">
        <v>3.0</v>
      </c>
      <c r="H13" s="58" t="s">
        <v>1813</v>
      </c>
      <c r="I13" s="58" t="s">
        <v>1814</v>
      </c>
    </row>
    <row r="14">
      <c r="A14" s="58" t="s">
        <v>45</v>
      </c>
      <c r="B14" s="58" t="s">
        <v>60</v>
      </c>
      <c r="C14" s="36" t="s">
        <v>60</v>
      </c>
      <c r="F14" s="58" t="s">
        <v>1810</v>
      </c>
      <c r="G14" s="52">
        <v>4.0</v>
      </c>
      <c r="H14" s="58" t="s">
        <v>1815</v>
      </c>
      <c r="I14" s="58" t="s">
        <v>1816</v>
      </c>
    </row>
    <row r="15">
      <c r="A15" s="58" t="s">
        <v>45</v>
      </c>
      <c r="B15" s="58" t="s">
        <v>63</v>
      </c>
      <c r="C15" s="36" t="s">
        <v>63</v>
      </c>
      <c r="F15" s="58" t="s">
        <v>1810</v>
      </c>
      <c r="G15" s="57">
        <v>99.0</v>
      </c>
      <c r="H15" s="58" t="s">
        <v>1817</v>
      </c>
      <c r="I15" s="58" t="s">
        <v>457</v>
      </c>
    </row>
    <row r="16">
      <c r="A16" s="58" t="s">
        <v>45</v>
      </c>
      <c r="B16" s="58" t="s">
        <v>68</v>
      </c>
      <c r="C16" s="36" t="s">
        <v>68</v>
      </c>
      <c r="F16" s="58" t="s">
        <v>1818</v>
      </c>
      <c r="G16" s="52">
        <v>1.0</v>
      </c>
      <c r="H16" s="58" t="s">
        <v>1819</v>
      </c>
      <c r="I16" s="58" t="s">
        <v>1820</v>
      </c>
    </row>
    <row r="17">
      <c r="A17" s="58" t="s">
        <v>45</v>
      </c>
      <c r="B17" s="58" t="s">
        <v>70</v>
      </c>
      <c r="C17" s="36" t="s">
        <v>70</v>
      </c>
      <c r="F17" s="58" t="s">
        <v>1818</v>
      </c>
      <c r="G17" s="52">
        <v>2.0</v>
      </c>
      <c r="H17" s="58" t="s">
        <v>1821</v>
      </c>
      <c r="I17" s="58" t="s">
        <v>1822</v>
      </c>
    </row>
    <row r="18">
      <c r="A18" s="58" t="s">
        <v>45</v>
      </c>
      <c r="B18" s="58" t="s">
        <v>72</v>
      </c>
      <c r="C18" s="36" t="s">
        <v>72</v>
      </c>
      <c r="F18" s="58" t="s">
        <v>1818</v>
      </c>
      <c r="G18" s="57">
        <v>99.0</v>
      </c>
      <c r="H18" s="58" t="s">
        <v>356</v>
      </c>
      <c r="I18" s="58" t="s">
        <v>325</v>
      </c>
    </row>
    <row r="19">
      <c r="A19" s="58" t="s">
        <v>45</v>
      </c>
      <c r="B19" s="58" t="s">
        <v>74</v>
      </c>
      <c r="C19" s="36" t="s">
        <v>74</v>
      </c>
    </row>
    <row r="20">
      <c r="A20" s="58" t="s">
        <v>45</v>
      </c>
      <c r="B20" s="58" t="s">
        <v>77</v>
      </c>
      <c r="C20" s="36" t="s">
        <v>77</v>
      </c>
    </row>
    <row r="21">
      <c r="A21" s="58" t="s">
        <v>79</v>
      </c>
      <c r="B21" s="58" t="s">
        <v>80</v>
      </c>
      <c r="C21" s="36" t="s">
        <v>1823</v>
      </c>
    </row>
    <row r="22">
      <c r="A22" s="58" t="s">
        <v>79</v>
      </c>
      <c r="B22" s="58" t="s">
        <v>82</v>
      </c>
      <c r="C22" s="36" t="s">
        <v>83</v>
      </c>
    </row>
    <row r="23">
      <c r="A23" s="58" t="s">
        <v>1824</v>
      </c>
      <c r="B23" s="58" t="s">
        <v>1825</v>
      </c>
      <c r="C23" s="36" t="s">
        <v>1826</v>
      </c>
    </row>
    <row r="24">
      <c r="A24" s="58" t="s">
        <v>45</v>
      </c>
      <c r="B24" s="58" t="s">
        <v>1827</v>
      </c>
      <c r="C24" s="51"/>
    </row>
    <row r="25">
      <c r="A25" s="58" t="s">
        <v>87</v>
      </c>
      <c r="B25" s="58" t="s">
        <v>1828</v>
      </c>
      <c r="C25" s="51"/>
    </row>
    <row r="26">
      <c r="A26" s="58" t="s">
        <v>45</v>
      </c>
      <c r="B26" s="58" t="s">
        <v>1829</v>
      </c>
      <c r="C26" s="51"/>
    </row>
    <row r="27">
      <c r="A27" s="58" t="s">
        <v>45</v>
      </c>
      <c r="B27" s="58" t="s">
        <v>1830</v>
      </c>
      <c r="C27" s="51"/>
    </row>
    <row r="28">
      <c r="A28" s="58" t="s">
        <v>79</v>
      </c>
      <c r="B28" s="58" t="s">
        <v>1831</v>
      </c>
      <c r="C28" s="36" t="s">
        <v>1832</v>
      </c>
    </row>
    <row r="29">
      <c r="A29" s="58" t="s">
        <v>180</v>
      </c>
      <c r="B29" s="58" t="s">
        <v>1833</v>
      </c>
      <c r="C29" s="36" t="s">
        <v>1834</v>
      </c>
    </row>
    <row r="30">
      <c r="A30" s="58" t="s">
        <v>1835</v>
      </c>
      <c r="B30" s="58" t="s">
        <v>1836</v>
      </c>
      <c r="C30" s="36" t="s">
        <v>1837</v>
      </c>
    </row>
    <row r="31">
      <c r="A31" s="58" t="s">
        <v>94</v>
      </c>
      <c r="B31" s="58" t="s">
        <v>1838</v>
      </c>
      <c r="C31" s="36" t="s">
        <v>1817</v>
      </c>
    </row>
    <row r="32">
      <c r="A32" s="58" t="s">
        <v>100</v>
      </c>
      <c r="B32" s="58" t="s">
        <v>1839</v>
      </c>
      <c r="C32" s="36" t="s">
        <v>1840</v>
      </c>
    </row>
    <row r="33">
      <c r="A33" s="58" t="s">
        <v>1841</v>
      </c>
      <c r="B33" s="58" t="s">
        <v>1842</v>
      </c>
      <c r="C33" s="36" t="s">
        <v>1843</v>
      </c>
    </row>
    <row r="34">
      <c r="A34" s="58" t="s">
        <v>100</v>
      </c>
      <c r="B34" s="58" t="s">
        <v>1844</v>
      </c>
      <c r="C34" s="36" t="s">
        <v>1845</v>
      </c>
    </row>
    <row r="35">
      <c r="A35" s="58" t="s">
        <v>122</v>
      </c>
      <c r="B35" s="59"/>
      <c r="C35" s="51"/>
    </row>
    <row r="36">
      <c r="A36" s="58" t="s">
        <v>79</v>
      </c>
      <c r="B36" s="58" t="s">
        <v>127</v>
      </c>
      <c r="C36" s="36" t="s">
        <v>128</v>
      </c>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1.14"/>
    <col customWidth="1" min="8" max="8" width="63.57"/>
  </cols>
  <sheetData>
    <row r="1">
      <c r="A1" s="68" t="s">
        <v>0</v>
      </c>
      <c r="B1" s="68" t="s">
        <v>2</v>
      </c>
      <c r="C1" s="69" t="s">
        <v>3</v>
      </c>
      <c r="D1" s="7" t="s">
        <v>398</v>
      </c>
      <c r="E1" s="8"/>
      <c r="F1" s="68" t="s">
        <v>399</v>
      </c>
      <c r="G1" s="68" t="s">
        <v>9</v>
      </c>
      <c r="H1" s="68" t="s">
        <v>10</v>
      </c>
      <c r="I1" s="68" t="s">
        <v>11</v>
      </c>
    </row>
    <row r="2">
      <c r="A2" s="58" t="s">
        <v>12</v>
      </c>
      <c r="B2" s="58" t="s">
        <v>13</v>
      </c>
      <c r="C2" s="51"/>
      <c r="F2" s="58" t="s">
        <v>14</v>
      </c>
      <c r="G2" s="52">
        <v>1.0</v>
      </c>
      <c r="H2" s="58" t="s">
        <v>15</v>
      </c>
      <c r="I2" s="58" t="s">
        <v>16</v>
      </c>
    </row>
    <row r="3">
      <c r="A3" s="58" t="s">
        <v>17</v>
      </c>
      <c r="B3" s="58" t="s">
        <v>18</v>
      </c>
      <c r="C3" s="51"/>
      <c r="F3" s="58" t="s">
        <v>14</v>
      </c>
      <c r="G3" s="52">
        <v>0.0</v>
      </c>
      <c r="H3" s="58" t="s">
        <v>19</v>
      </c>
      <c r="I3" s="58" t="s">
        <v>20</v>
      </c>
    </row>
    <row r="4">
      <c r="A4" s="58" t="s">
        <v>21</v>
      </c>
      <c r="B4" s="58" t="s">
        <v>21</v>
      </c>
      <c r="C4" s="51"/>
      <c r="F4" s="58" t="s">
        <v>1793</v>
      </c>
      <c r="G4" s="52">
        <v>1.0</v>
      </c>
      <c r="H4" s="58" t="s">
        <v>1846</v>
      </c>
      <c r="I4" s="58" t="s">
        <v>1847</v>
      </c>
    </row>
    <row r="5">
      <c r="A5" s="58" t="s">
        <v>26</v>
      </c>
      <c r="B5" s="58" t="s">
        <v>27</v>
      </c>
      <c r="C5" s="51"/>
      <c r="F5" s="58" t="s">
        <v>1793</v>
      </c>
      <c r="G5" s="52">
        <v>2.0</v>
      </c>
      <c r="H5" s="58" t="s">
        <v>1848</v>
      </c>
      <c r="I5" s="58" t="s">
        <v>1849</v>
      </c>
    </row>
    <row r="6">
      <c r="A6" s="58" t="s">
        <v>30</v>
      </c>
      <c r="B6" s="58" t="s">
        <v>30</v>
      </c>
      <c r="C6" s="36" t="s">
        <v>30</v>
      </c>
      <c r="F6" s="58" t="s">
        <v>1793</v>
      </c>
      <c r="G6" s="52">
        <v>3.0</v>
      </c>
      <c r="H6" s="58" t="s">
        <v>1850</v>
      </c>
      <c r="I6" s="58" t="s">
        <v>1851</v>
      </c>
    </row>
    <row r="7">
      <c r="A7" s="58" t="s">
        <v>34</v>
      </c>
      <c r="B7" s="58" t="s">
        <v>34</v>
      </c>
      <c r="C7" s="36" t="s">
        <v>34</v>
      </c>
      <c r="F7" s="58" t="s">
        <v>1793</v>
      </c>
      <c r="G7" s="52">
        <v>4.0</v>
      </c>
      <c r="H7" s="58" t="s">
        <v>1852</v>
      </c>
      <c r="I7" s="58" t="s">
        <v>1853</v>
      </c>
    </row>
    <row r="8">
      <c r="A8" s="58" t="s">
        <v>38</v>
      </c>
      <c r="B8" s="58" t="s">
        <v>38</v>
      </c>
      <c r="C8" s="36" t="s">
        <v>38</v>
      </c>
      <c r="F8" s="58" t="s">
        <v>1793</v>
      </c>
      <c r="G8" s="52">
        <v>5.0</v>
      </c>
      <c r="H8" s="58" t="s">
        <v>1854</v>
      </c>
      <c r="I8" s="58" t="s">
        <v>1855</v>
      </c>
    </row>
    <row r="9">
      <c r="A9" s="58" t="s">
        <v>42</v>
      </c>
      <c r="B9" s="58" t="s">
        <v>42</v>
      </c>
      <c r="C9" s="36" t="s">
        <v>42</v>
      </c>
      <c r="F9" s="58" t="s">
        <v>1793</v>
      </c>
      <c r="G9" s="52">
        <v>6.0</v>
      </c>
      <c r="H9" s="58" t="s">
        <v>1856</v>
      </c>
      <c r="I9" s="58" t="s">
        <v>1857</v>
      </c>
    </row>
    <row r="10">
      <c r="A10" s="58" t="s">
        <v>45</v>
      </c>
      <c r="B10" s="58" t="s">
        <v>46</v>
      </c>
      <c r="C10" s="36" t="s">
        <v>46</v>
      </c>
      <c r="F10" s="58" t="s">
        <v>1793</v>
      </c>
      <c r="G10" s="52">
        <v>7.0</v>
      </c>
      <c r="H10" s="58" t="s">
        <v>1858</v>
      </c>
      <c r="I10" s="58" t="s">
        <v>1859</v>
      </c>
    </row>
    <row r="11">
      <c r="A11" s="58" t="s">
        <v>45</v>
      </c>
      <c r="B11" s="58" t="s">
        <v>49</v>
      </c>
      <c r="C11" s="36" t="s">
        <v>49</v>
      </c>
      <c r="F11" s="58" t="s">
        <v>1793</v>
      </c>
      <c r="G11" s="52">
        <v>8.0</v>
      </c>
      <c r="H11" s="58" t="s">
        <v>1860</v>
      </c>
      <c r="I11" s="58" t="s">
        <v>1861</v>
      </c>
    </row>
    <row r="12">
      <c r="A12" s="58" t="s">
        <v>45</v>
      </c>
      <c r="B12" s="58" t="s">
        <v>54</v>
      </c>
      <c r="C12" s="36" t="s">
        <v>54</v>
      </c>
      <c r="F12" s="58" t="s">
        <v>1793</v>
      </c>
      <c r="G12" s="52">
        <v>9.0</v>
      </c>
      <c r="H12" s="58" t="s">
        <v>1862</v>
      </c>
      <c r="I12" s="58" t="s">
        <v>1863</v>
      </c>
    </row>
    <row r="13">
      <c r="A13" s="58" t="s">
        <v>45</v>
      </c>
      <c r="B13" s="58" t="s">
        <v>57</v>
      </c>
      <c r="C13" s="36" t="s">
        <v>57</v>
      </c>
      <c r="F13" s="58" t="s">
        <v>1793</v>
      </c>
      <c r="G13" s="52">
        <v>10.0</v>
      </c>
      <c r="H13" s="58" t="s">
        <v>1864</v>
      </c>
      <c r="I13" s="58" t="s">
        <v>1865</v>
      </c>
    </row>
    <row r="14">
      <c r="A14" s="58" t="s">
        <v>45</v>
      </c>
      <c r="B14" s="58" t="s">
        <v>60</v>
      </c>
      <c r="C14" s="36" t="s">
        <v>60</v>
      </c>
      <c r="F14" s="58" t="s">
        <v>1793</v>
      </c>
      <c r="G14" s="52">
        <v>11.0</v>
      </c>
      <c r="H14" s="58" t="s">
        <v>1866</v>
      </c>
      <c r="I14" s="58" t="s">
        <v>1867</v>
      </c>
    </row>
    <row r="15">
      <c r="A15" s="58" t="s">
        <v>45</v>
      </c>
      <c r="B15" s="58" t="s">
        <v>63</v>
      </c>
      <c r="C15" s="36" t="s">
        <v>63</v>
      </c>
      <c r="F15" s="58" t="s">
        <v>1793</v>
      </c>
      <c r="G15" s="52">
        <v>12.0</v>
      </c>
      <c r="H15" s="58" t="s">
        <v>1868</v>
      </c>
      <c r="I15" s="58" t="s">
        <v>1869</v>
      </c>
    </row>
    <row r="16">
      <c r="A16" s="58" t="s">
        <v>45</v>
      </c>
      <c r="B16" s="58" t="s">
        <v>68</v>
      </c>
      <c r="C16" s="36" t="s">
        <v>68</v>
      </c>
      <c r="F16" s="58" t="s">
        <v>1793</v>
      </c>
      <c r="G16" s="52">
        <v>13.0</v>
      </c>
      <c r="H16" s="58" t="s">
        <v>1870</v>
      </c>
      <c r="I16" s="58" t="s">
        <v>1871</v>
      </c>
    </row>
    <row r="17">
      <c r="A17" s="58" t="s">
        <v>45</v>
      </c>
      <c r="B17" s="58" t="s">
        <v>70</v>
      </c>
      <c r="C17" s="36" t="s">
        <v>70</v>
      </c>
      <c r="F17" s="58" t="s">
        <v>1793</v>
      </c>
      <c r="G17" s="52">
        <v>14.0</v>
      </c>
      <c r="H17" s="58" t="s">
        <v>1872</v>
      </c>
      <c r="I17" s="58" t="s">
        <v>1873</v>
      </c>
    </row>
    <row r="18">
      <c r="A18" s="58" t="s">
        <v>45</v>
      </c>
      <c r="B18" s="58" t="s">
        <v>72</v>
      </c>
      <c r="C18" s="36" t="s">
        <v>72</v>
      </c>
      <c r="F18" s="58" t="s">
        <v>1793</v>
      </c>
      <c r="G18" s="52">
        <v>15.0</v>
      </c>
      <c r="H18" s="58" t="s">
        <v>1874</v>
      </c>
      <c r="I18" s="58" t="s">
        <v>1875</v>
      </c>
    </row>
    <row r="19">
      <c r="A19" s="58" t="s">
        <v>45</v>
      </c>
      <c r="B19" s="58" t="s">
        <v>74</v>
      </c>
      <c r="C19" s="36" t="s">
        <v>74</v>
      </c>
      <c r="F19" s="58" t="s">
        <v>1793</v>
      </c>
      <c r="G19" s="52">
        <v>16.0</v>
      </c>
      <c r="H19" s="58" t="s">
        <v>1876</v>
      </c>
      <c r="I19" s="58" t="s">
        <v>1877</v>
      </c>
    </row>
    <row r="20">
      <c r="A20" s="58" t="s">
        <v>45</v>
      </c>
      <c r="B20" s="58" t="s">
        <v>77</v>
      </c>
      <c r="C20" s="36" t="s">
        <v>77</v>
      </c>
      <c r="F20" s="58" t="s">
        <v>1793</v>
      </c>
      <c r="G20" s="52">
        <v>17.0</v>
      </c>
      <c r="H20" s="58" t="s">
        <v>1878</v>
      </c>
      <c r="I20" s="58" t="s">
        <v>1879</v>
      </c>
    </row>
    <row r="21">
      <c r="A21" s="58" t="s">
        <v>79</v>
      </c>
      <c r="B21" s="58" t="s">
        <v>80</v>
      </c>
      <c r="C21" s="36" t="s">
        <v>1880</v>
      </c>
      <c r="F21" s="58" t="s">
        <v>1793</v>
      </c>
      <c r="G21" s="52">
        <v>18.0</v>
      </c>
      <c r="H21" s="58" t="s">
        <v>1881</v>
      </c>
      <c r="I21" s="58" t="s">
        <v>1882</v>
      </c>
    </row>
    <row r="22">
      <c r="A22" s="58" t="s">
        <v>79</v>
      </c>
      <c r="B22" s="58" t="s">
        <v>82</v>
      </c>
      <c r="C22" s="36" t="s">
        <v>83</v>
      </c>
      <c r="F22" s="58" t="s">
        <v>1793</v>
      </c>
      <c r="G22" s="52">
        <v>19.0</v>
      </c>
      <c r="H22" s="58" t="s">
        <v>1883</v>
      </c>
      <c r="I22" s="58" t="s">
        <v>1884</v>
      </c>
    </row>
    <row r="23">
      <c r="A23" s="58" t="s">
        <v>1824</v>
      </c>
      <c r="B23" s="58" t="s">
        <v>1825</v>
      </c>
      <c r="C23" s="36" t="s">
        <v>1826</v>
      </c>
      <c r="F23" s="58" t="s">
        <v>1810</v>
      </c>
      <c r="G23" s="52">
        <v>2.0</v>
      </c>
      <c r="H23" s="58" t="s">
        <v>1811</v>
      </c>
      <c r="I23" s="58" t="s">
        <v>1812</v>
      </c>
    </row>
    <row r="24">
      <c r="A24" s="58" t="s">
        <v>45</v>
      </c>
      <c r="B24" s="58" t="s">
        <v>1827</v>
      </c>
      <c r="C24" s="51"/>
      <c r="F24" s="58" t="s">
        <v>1810</v>
      </c>
      <c r="G24" s="52">
        <v>3.0</v>
      </c>
      <c r="H24" s="58" t="s">
        <v>1813</v>
      </c>
      <c r="I24" s="58" t="s">
        <v>1814</v>
      </c>
    </row>
    <row r="25">
      <c r="A25" s="58" t="s">
        <v>87</v>
      </c>
      <c r="B25" s="58" t="s">
        <v>1828</v>
      </c>
      <c r="C25" s="51"/>
      <c r="F25" s="58" t="s">
        <v>1810</v>
      </c>
      <c r="G25" s="52">
        <v>4.0</v>
      </c>
      <c r="H25" s="58" t="s">
        <v>1815</v>
      </c>
      <c r="I25" s="58" t="s">
        <v>1816</v>
      </c>
    </row>
    <row r="26">
      <c r="A26" s="58" t="s">
        <v>45</v>
      </c>
      <c r="B26" s="58" t="s">
        <v>1829</v>
      </c>
      <c r="C26" s="51"/>
      <c r="F26" s="58" t="s">
        <v>1810</v>
      </c>
      <c r="G26" s="57">
        <v>99.0</v>
      </c>
      <c r="H26" s="58" t="s">
        <v>1817</v>
      </c>
      <c r="I26" s="58" t="s">
        <v>457</v>
      </c>
    </row>
    <row r="27">
      <c r="A27" s="58" t="s">
        <v>45</v>
      </c>
      <c r="B27" s="58" t="s">
        <v>1830</v>
      </c>
      <c r="C27" s="51"/>
      <c r="F27" s="58" t="s">
        <v>1818</v>
      </c>
      <c r="G27" s="52">
        <v>1.0</v>
      </c>
      <c r="H27" s="58" t="s">
        <v>1819</v>
      </c>
      <c r="I27" s="58" t="s">
        <v>1820</v>
      </c>
    </row>
    <row r="28">
      <c r="A28" s="58" t="s">
        <v>79</v>
      </c>
      <c r="B28" s="58" t="s">
        <v>1831</v>
      </c>
      <c r="C28" s="36" t="s">
        <v>1832</v>
      </c>
      <c r="F28" s="58" t="s">
        <v>1818</v>
      </c>
      <c r="G28" s="52">
        <v>2.0</v>
      </c>
      <c r="H28" s="58" t="s">
        <v>1821</v>
      </c>
      <c r="I28" s="58" t="s">
        <v>1822</v>
      </c>
    </row>
    <row r="29">
      <c r="A29" s="58" t="s">
        <v>180</v>
      </c>
      <c r="B29" s="58" t="s">
        <v>1833</v>
      </c>
      <c r="C29" s="36" t="s">
        <v>1834</v>
      </c>
      <c r="F29" s="58" t="s">
        <v>1818</v>
      </c>
      <c r="G29" s="57">
        <v>99.0</v>
      </c>
      <c r="H29" s="58" t="s">
        <v>356</v>
      </c>
      <c r="I29" s="58" t="s">
        <v>325</v>
      </c>
    </row>
    <row r="30">
      <c r="A30" s="58" t="s">
        <v>1835</v>
      </c>
      <c r="B30" s="58" t="s">
        <v>1836</v>
      </c>
      <c r="C30" s="36" t="s">
        <v>1837</v>
      </c>
    </row>
    <row r="31">
      <c r="A31" s="58" t="s">
        <v>94</v>
      </c>
      <c r="B31" s="58" t="s">
        <v>1838</v>
      </c>
      <c r="C31" s="36" t="s">
        <v>1817</v>
      </c>
    </row>
    <row r="32">
      <c r="A32" s="58" t="s">
        <v>100</v>
      </c>
      <c r="B32" s="58" t="s">
        <v>1839</v>
      </c>
      <c r="C32" s="36" t="s">
        <v>1840</v>
      </c>
    </row>
    <row r="33">
      <c r="A33" s="58" t="s">
        <v>1841</v>
      </c>
      <c r="B33" s="58" t="s">
        <v>1842</v>
      </c>
      <c r="C33" s="36" t="s">
        <v>1843</v>
      </c>
    </row>
    <row r="34">
      <c r="A34" s="58" t="s">
        <v>100</v>
      </c>
      <c r="B34" s="58" t="s">
        <v>1844</v>
      </c>
      <c r="C34" s="36" t="s">
        <v>1845</v>
      </c>
    </row>
    <row r="35">
      <c r="A35" s="58" t="s">
        <v>122</v>
      </c>
      <c r="B35" s="59"/>
      <c r="C35" s="51"/>
    </row>
    <row r="36">
      <c r="A36" s="58" t="s">
        <v>79</v>
      </c>
      <c r="B36" s="58" t="s">
        <v>127</v>
      </c>
      <c r="C36" s="36" t="s">
        <v>128</v>
      </c>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7.29"/>
    <col customWidth="1" min="3" max="3" width="44.57"/>
    <col customWidth="1" min="8" max="8" width="65.71"/>
  </cols>
  <sheetData>
    <row r="1">
      <c r="A1" s="68" t="s">
        <v>0</v>
      </c>
      <c r="B1" s="68" t="s">
        <v>2</v>
      </c>
      <c r="C1" s="69" t="s">
        <v>3</v>
      </c>
      <c r="D1" s="8"/>
      <c r="E1" s="8"/>
      <c r="F1" s="68" t="s">
        <v>399</v>
      </c>
      <c r="G1" s="68" t="s">
        <v>9</v>
      </c>
      <c r="H1" s="68" t="s">
        <v>10</v>
      </c>
      <c r="I1" s="68" t="s">
        <v>11</v>
      </c>
    </row>
    <row r="2">
      <c r="A2" s="58" t="s">
        <v>12</v>
      </c>
      <c r="B2" s="58" t="s">
        <v>13</v>
      </c>
      <c r="C2" s="51"/>
      <c r="F2" s="58" t="s">
        <v>14</v>
      </c>
      <c r="G2" s="52">
        <v>1.0</v>
      </c>
      <c r="H2" s="58" t="s">
        <v>15</v>
      </c>
      <c r="I2" s="58" t="s">
        <v>16</v>
      </c>
    </row>
    <row r="3">
      <c r="A3" s="58" t="s">
        <v>17</v>
      </c>
      <c r="B3" s="58" t="s">
        <v>18</v>
      </c>
      <c r="C3" s="51"/>
      <c r="F3" s="58" t="s">
        <v>14</v>
      </c>
      <c r="G3" s="52">
        <v>0.0</v>
      </c>
      <c r="H3" s="58" t="s">
        <v>19</v>
      </c>
      <c r="I3" s="58" t="s">
        <v>20</v>
      </c>
    </row>
    <row r="4">
      <c r="A4" s="58" t="s">
        <v>21</v>
      </c>
      <c r="B4" s="58" t="s">
        <v>21</v>
      </c>
      <c r="C4" s="51"/>
      <c r="F4" s="58" t="s">
        <v>1793</v>
      </c>
      <c r="G4" s="52">
        <v>1.0</v>
      </c>
      <c r="H4" s="58" t="s">
        <v>1885</v>
      </c>
      <c r="I4" s="58" t="s">
        <v>1886</v>
      </c>
    </row>
    <row r="5">
      <c r="A5" s="58" t="s">
        <v>26</v>
      </c>
      <c r="B5" s="58" t="s">
        <v>27</v>
      </c>
      <c r="C5" s="51"/>
      <c r="F5" s="58" t="s">
        <v>1793</v>
      </c>
      <c r="G5" s="52">
        <v>2.0</v>
      </c>
      <c r="H5" s="58" t="s">
        <v>1887</v>
      </c>
      <c r="I5" s="58" t="s">
        <v>1888</v>
      </c>
    </row>
    <row r="6">
      <c r="A6" s="58" t="s">
        <v>30</v>
      </c>
      <c r="B6" s="58" t="s">
        <v>30</v>
      </c>
      <c r="C6" s="36" t="s">
        <v>30</v>
      </c>
      <c r="F6" s="58" t="s">
        <v>1793</v>
      </c>
      <c r="G6" s="52">
        <v>3.0</v>
      </c>
      <c r="H6" s="58" t="s">
        <v>1889</v>
      </c>
      <c r="I6" s="58" t="s">
        <v>1890</v>
      </c>
    </row>
    <row r="7">
      <c r="A7" s="58" t="s">
        <v>34</v>
      </c>
      <c r="B7" s="58" t="s">
        <v>34</v>
      </c>
      <c r="C7" s="36" t="s">
        <v>34</v>
      </c>
      <c r="F7" s="58" t="s">
        <v>1793</v>
      </c>
      <c r="G7" s="52">
        <v>4.0</v>
      </c>
      <c r="H7" s="58" t="s">
        <v>1891</v>
      </c>
      <c r="I7" s="58" t="s">
        <v>1892</v>
      </c>
    </row>
    <row r="8">
      <c r="A8" s="58" t="s">
        <v>38</v>
      </c>
      <c r="B8" s="58" t="s">
        <v>38</v>
      </c>
      <c r="C8" s="36" t="s">
        <v>38</v>
      </c>
      <c r="F8" s="58" t="s">
        <v>1793</v>
      </c>
      <c r="G8" s="52">
        <v>5.0</v>
      </c>
      <c r="H8" s="58" t="s">
        <v>1893</v>
      </c>
      <c r="I8" s="58" t="s">
        <v>1894</v>
      </c>
    </row>
    <row r="9">
      <c r="A9" s="58" t="s">
        <v>42</v>
      </c>
      <c r="B9" s="58" t="s">
        <v>42</v>
      </c>
      <c r="C9" s="36" t="s">
        <v>42</v>
      </c>
      <c r="F9" s="58" t="s">
        <v>1793</v>
      </c>
      <c r="G9" s="52">
        <v>6.0</v>
      </c>
      <c r="H9" s="58" t="s">
        <v>1895</v>
      </c>
      <c r="I9" s="58" t="s">
        <v>1896</v>
      </c>
    </row>
    <row r="10">
      <c r="A10" s="58" t="s">
        <v>45</v>
      </c>
      <c r="B10" s="58" t="s">
        <v>46</v>
      </c>
      <c r="C10" s="36" t="s">
        <v>46</v>
      </c>
      <c r="F10" s="58" t="s">
        <v>1793</v>
      </c>
      <c r="G10" s="52">
        <v>7.0</v>
      </c>
      <c r="H10" s="58" t="s">
        <v>1897</v>
      </c>
      <c r="I10" s="58" t="s">
        <v>1898</v>
      </c>
    </row>
    <row r="11">
      <c r="A11" s="58" t="s">
        <v>45</v>
      </c>
      <c r="B11" s="58" t="s">
        <v>49</v>
      </c>
      <c r="C11" s="36" t="s">
        <v>49</v>
      </c>
      <c r="F11" s="58" t="s">
        <v>1793</v>
      </c>
      <c r="G11" s="52">
        <v>8.0</v>
      </c>
      <c r="H11" s="58" t="s">
        <v>1899</v>
      </c>
      <c r="I11" s="58" t="s">
        <v>1900</v>
      </c>
    </row>
    <row r="12">
      <c r="A12" s="58" t="s">
        <v>45</v>
      </c>
      <c r="B12" s="58" t="s">
        <v>54</v>
      </c>
      <c r="C12" s="36" t="s">
        <v>54</v>
      </c>
      <c r="F12" s="58" t="s">
        <v>1793</v>
      </c>
      <c r="G12" s="57">
        <v>99.0</v>
      </c>
      <c r="H12" s="58" t="s">
        <v>1901</v>
      </c>
      <c r="I12" s="58" t="s">
        <v>1902</v>
      </c>
    </row>
    <row r="13">
      <c r="A13" s="58" t="s">
        <v>45</v>
      </c>
      <c r="B13" s="58" t="s">
        <v>57</v>
      </c>
      <c r="C13" s="36" t="s">
        <v>57</v>
      </c>
      <c r="F13" s="58" t="s">
        <v>1810</v>
      </c>
      <c r="G13" s="52">
        <v>2.0</v>
      </c>
      <c r="H13" s="58" t="s">
        <v>1811</v>
      </c>
      <c r="I13" s="58" t="s">
        <v>1812</v>
      </c>
    </row>
    <row r="14">
      <c r="A14" s="58" t="s">
        <v>45</v>
      </c>
      <c r="B14" s="58" t="s">
        <v>60</v>
      </c>
      <c r="C14" s="36" t="s">
        <v>60</v>
      </c>
      <c r="F14" s="58" t="s">
        <v>1810</v>
      </c>
      <c r="G14" s="52">
        <v>3.0</v>
      </c>
      <c r="H14" s="58" t="s">
        <v>1813</v>
      </c>
      <c r="I14" s="58" t="s">
        <v>1814</v>
      </c>
    </row>
    <row r="15">
      <c r="A15" s="58" t="s">
        <v>45</v>
      </c>
      <c r="B15" s="58" t="s">
        <v>63</v>
      </c>
      <c r="C15" s="36" t="s">
        <v>63</v>
      </c>
      <c r="F15" s="58" t="s">
        <v>1810</v>
      </c>
      <c r="G15" s="52">
        <v>4.0</v>
      </c>
      <c r="H15" s="58" t="s">
        <v>1815</v>
      </c>
      <c r="I15" s="58" t="s">
        <v>1816</v>
      </c>
    </row>
    <row r="16">
      <c r="A16" s="58" t="s">
        <v>45</v>
      </c>
      <c r="B16" s="58" t="s">
        <v>68</v>
      </c>
      <c r="C16" s="36" t="s">
        <v>68</v>
      </c>
      <c r="F16" s="58" t="s">
        <v>1810</v>
      </c>
      <c r="G16" s="57">
        <v>99.0</v>
      </c>
      <c r="H16" s="58" t="s">
        <v>1817</v>
      </c>
      <c r="I16" s="58" t="s">
        <v>457</v>
      </c>
    </row>
    <row r="17">
      <c r="A17" s="58" t="s">
        <v>45</v>
      </c>
      <c r="B17" s="58" t="s">
        <v>70</v>
      </c>
      <c r="C17" s="36" t="s">
        <v>70</v>
      </c>
      <c r="F17" s="58" t="s">
        <v>1818</v>
      </c>
      <c r="G17" s="52">
        <v>1.0</v>
      </c>
      <c r="H17" s="58" t="s">
        <v>1819</v>
      </c>
      <c r="I17" s="58" t="s">
        <v>1820</v>
      </c>
    </row>
    <row r="18">
      <c r="A18" s="58" t="s">
        <v>45</v>
      </c>
      <c r="B18" s="58" t="s">
        <v>72</v>
      </c>
      <c r="C18" s="36" t="s">
        <v>72</v>
      </c>
      <c r="F18" s="58" t="s">
        <v>1818</v>
      </c>
      <c r="G18" s="52">
        <v>2.0</v>
      </c>
      <c r="H18" s="58" t="s">
        <v>1821</v>
      </c>
      <c r="I18" s="58" t="s">
        <v>1822</v>
      </c>
    </row>
    <row r="19">
      <c r="A19" s="58" t="s">
        <v>45</v>
      </c>
      <c r="B19" s="58" t="s">
        <v>74</v>
      </c>
      <c r="C19" s="36" t="s">
        <v>74</v>
      </c>
      <c r="F19" s="58" t="s">
        <v>1818</v>
      </c>
      <c r="G19" s="57">
        <v>99.0</v>
      </c>
      <c r="H19" s="58" t="s">
        <v>356</v>
      </c>
      <c r="I19" s="58" t="s">
        <v>325</v>
      </c>
    </row>
    <row r="20">
      <c r="A20" s="58" t="s">
        <v>45</v>
      </c>
      <c r="B20" s="58" t="s">
        <v>77</v>
      </c>
      <c r="C20" s="36" t="s">
        <v>77</v>
      </c>
    </row>
    <row r="21">
      <c r="A21" s="58" t="s">
        <v>79</v>
      </c>
      <c r="B21" s="58" t="s">
        <v>80</v>
      </c>
      <c r="C21" s="36" t="s">
        <v>1903</v>
      </c>
    </row>
    <row r="22">
      <c r="A22" s="58" t="s">
        <v>79</v>
      </c>
      <c r="B22" s="58" t="s">
        <v>82</v>
      </c>
      <c r="C22" s="36" t="s">
        <v>83</v>
      </c>
    </row>
    <row r="23">
      <c r="A23" s="58" t="s">
        <v>1824</v>
      </c>
      <c r="B23" s="58" t="s">
        <v>1825</v>
      </c>
      <c r="C23" s="36" t="s">
        <v>1826</v>
      </c>
    </row>
    <row r="24">
      <c r="A24" s="58" t="s">
        <v>45</v>
      </c>
      <c r="B24" s="58" t="s">
        <v>1827</v>
      </c>
      <c r="C24" s="51"/>
    </row>
    <row r="25">
      <c r="A25" s="58" t="s">
        <v>87</v>
      </c>
      <c r="B25" s="58" t="s">
        <v>1828</v>
      </c>
      <c r="C25" s="51"/>
    </row>
    <row r="26">
      <c r="A26" s="58" t="s">
        <v>45</v>
      </c>
      <c r="B26" s="58" t="s">
        <v>1829</v>
      </c>
      <c r="C26" s="51"/>
    </row>
    <row r="27">
      <c r="A27" s="58" t="s">
        <v>45</v>
      </c>
      <c r="B27" s="58" t="s">
        <v>1830</v>
      </c>
      <c r="C27" s="51"/>
    </row>
    <row r="28">
      <c r="A28" s="58" t="s">
        <v>79</v>
      </c>
      <c r="B28" s="58" t="s">
        <v>1831</v>
      </c>
      <c r="C28" s="36" t="s">
        <v>1832</v>
      </c>
    </row>
    <row r="29">
      <c r="A29" s="58" t="s">
        <v>180</v>
      </c>
      <c r="B29" s="58" t="s">
        <v>1833</v>
      </c>
      <c r="C29" s="36" t="s">
        <v>1834</v>
      </c>
    </row>
    <row r="30">
      <c r="A30" s="58" t="s">
        <v>1835</v>
      </c>
      <c r="B30" s="58" t="s">
        <v>1836</v>
      </c>
      <c r="C30" s="36" t="s">
        <v>1837</v>
      </c>
    </row>
    <row r="31">
      <c r="A31" s="58" t="s">
        <v>94</v>
      </c>
      <c r="B31" s="58" t="s">
        <v>1838</v>
      </c>
      <c r="C31" s="36" t="s">
        <v>1817</v>
      </c>
    </row>
    <row r="32">
      <c r="A32" s="58" t="s">
        <v>100</v>
      </c>
      <c r="B32" s="58" t="s">
        <v>1839</v>
      </c>
      <c r="C32" s="36" t="s">
        <v>1840</v>
      </c>
    </row>
    <row r="33">
      <c r="A33" s="58" t="s">
        <v>1841</v>
      </c>
      <c r="B33" s="58" t="s">
        <v>1842</v>
      </c>
      <c r="C33" s="36" t="s">
        <v>1843</v>
      </c>
    </row>
    <row r="34">
      <c r="A34" s="58" t="s">
        <v>100</v>
      </c>
      <c r="B34" s="58" t="s">
        <v>1844</v>
      </c>
      <c r="C34" s="36" t="s">
        <v>1845</v>
      </c>
    </row>
    <row r="35">
      <c r="A35" s="58" t="s">
        <v>122</v>
      </c>
      <c r="B35" s="59"/>
      <c r="C35" s="51"/>
    </row>
    <row r="36">
      <c r="A36" s="58" t="s">
        <v>79</v>
      </c>
      <c r="B36" s="58" t="s">
        <v>127</v>
      </c>
      <c r="C36" s="36" t="s">
        <v>128</v>
      </c>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7.29"/>
    <col customWidth="1" min="8" max="8" width="43.0"/>
  </cols>
  <sheetData>
    <row r="1">
      <c r="A1" s="68" t="s">
        <v>0</v>
      </c>
      <c r="B1" s="68" t="s">
        <v>2</v>
      </c>
      <c r="C1" s="69" t="s">
        <v>3</v>
      </c>
      <c r="D1" s="8"/>
      <c r="E1" s="8"/>
      <c r="F1" s="68" t="s">
        <v>399</v>
      </c>
      <c r="G1" s="68" t="s">
        <v>9</v>
      </c>
      <c r="H1" s="68" t="s">
        <v>10</v>
      </c>
      <c r="I1" s="68" t="s">
        <v>11</v>
      </c>
    </row>
    <row r="2">
      <c r="A2" s="58" t="s">
        <v>12</v>
      </c>
      <c r="B2" s="58" t="s">
        <v>13</v>
      </c>
      <c r="C2" s="51"/>
      <c r="F2" s="58" t="s">
        <v>14</v>
      </c>
      <c r="G2" s="52">
        <v>1.0</v>
      </c>
      <c r="H2" s="58" t="s">
        <v>15</v>
      </c>
      <c r="I2" s="58" t="s">
        <v>16</v>
      </c>
    </row>
    <row r="3">
      <c r="A3" s="58" t="s">
        <v>17</v>
      </c>
      <c r="B3" s="58" t="s">
        <v>18</v>
      </c>
      <c r="C3" s="51"/>
      <c r="F3" s="58" t="s">
        <v>14</v>
      </c>
      <c r="G3" s="52">
        <v>0.0</v>
      </c>
      <c r="H3" s="58" t="s">
        <v>19</v>
      </c>
      <c r="I3" s="58" t="s">
        <v>20</v>
      </c>
    </row>
    <row r="4">
      <c r="A4" s="58" t="s">
        <v>21</v>
      </c>
      <c r="B4" s="58" t="s">
        <v>21</v>
      </c>
      <c r="C4" s="51"/>
      <c r="F4" s="58" t="s">
        <v>1793</v>
      </c>
      <c r="G4" s="52">
        <v>1.0</v>
      </c>
      <c r="H4" s="58" t="s">
        <v>1904</v>
      </c>
      <c r="I4" s="58" t="s">
        <v>1905</v>
      </c>
    </row>
    <row r="5">
      <c r="A5" s="58" t="s">
        <v>26</v>
      </c>
      <c r="B5" s="58" t="s">
        <v>27</v>
      </c>
      <c r="C5" s="51"/>
      <c r="F5" s="58" t="s">
        <v>1793</v>
      </c>
      <c r="G5" s="52">
        <v>2.0</v>
      </c>
      <c r="H5" s="58" t="s">
        <v>1906</v>
      </c>
      <c r="I5" s="58" t="s">
        <v>1907</v>
      </c>
    </row>
    <row r="6">
      <c r="A6" s="58" t="s">
        <v>30</v>
      </c>
      <c r="B6" s="58" t="s">
        <v>30</v>
      </c>
      <c r="C6" s="36" t="s">
        <v>30</v>
      </c>
      <c r="F6" s="58" t="s">
        <v>1793</v>
      </c>
      <c r="G6" s="52">
        <v>3.0</v>
      </c>
      <c r="H6" s="58" t="s">
        <v>1908</v>
      </c>
      <c r="I6" s="58" t="s">
        <v>1909</v>
      </c>
    </row>
    <row r="7">
      <c r="A7" s="58" t="s">
        <v>34</v>
      </c>
      <c r="B7" s="58" t="s">
        <v>34</v>
      </c>
      <c r="C7" s="36" t="s">
        <v>34</v>
      </c>
      <c r="F7" s="58" t="s">
        <v>1793</v>
      </c>
      <c r="G7" s="52">
        <v>4.0</v>
      </c>
      <c r="H7" s="58" t="s">
        <v>1910</v>
      </c>
      <c r="I7" s="58" t="s">
        <v>1911</v>
      </c>
    </row>
    <row r="8">
      <c r="A8" s="58" t="s">
        <v>38</v>
      </c>
      <c r="B8" s="58" t="s">
        <v>38</v>
      </c>
      <c r="C8" s="36" t="s">
        <v>38</v>
      </c>
      <c r="F8" s="58" t="s">
        <v>1793</v>
      </c>
      <c r="G8" s="52">
        <v>5.0</v>
      </c>
      <c r="H8" s="58" t="s">
        <v>1912</v>
      </c>
      <c r="I8" s="58" t="s">
        <v>1913</v>
      </c>
    </row>
    <row r="9">
      <c r="A9" s="58" t="s">
        <v>42</v>
      </c>
      <c r="B9" s="58" t="s">
        <v>42</v>
      </c>
      <c r="C9" s="36" t="s">
        <v>42</v>
      </c>
      <c r="F9" s="58" t="s">
        <v>1793</v>
      </c>
      <c r="G9" s="52">
        <v>6.0</v>
      </c>
      <c r="H9" s="58" t="s">
        <v>1914</v>
      </c>
      <c r="I9" s="58" t="s">
        <v>1915</v>
      </c>
    </row>
    <row r="10">
      <c r="A10" s="58" t="s">
        <v>45</v>
      </c>
      <c r="B10" s="58" t="s">
        <v>46</v>
      </c>
      <c r="C10" s="36" t="s">
        <v>46</v>
      </c>
      <c r="F10" s="58" t="s">
        <v>1810</v>
      </c>
      <c r="G10" s="52">
        <v>2.0</v>
      </c>
      <c r="H10" s="58" t="s">
        <v>1811</v>
      </c>
      <c r="I10" s="58" t="s">
        <v>1812</v>
      </c>
    </row>
    <row r="11">
      <c r="A11" s="58" t="s">
        <v>45</v>
      </c>
      <c r="B11" s="58" t="s">
        <v>49</v>
      </c>
      <c r="C11" s="36" t="s">
        <v>49</v>
      </c>
      <c r="F11" s="58" t="s">
        <v>1810</v>
      </c>
      <c r="G11" s="52">
        <v>3.0</v>
      </c>
      <c r="H11" s="58" t="s">
        <v>1813</v>
      </c>
      <c r="I11" s="58" t="s">
        <v>1814</v>
      </c>
    </row>
    <row r="12">
      <c r="A12" s="58" t="s">
        <v>45</v>
      </c>
      <c r="B12" s="58" t="s">
        <v>54</v>
      </c>
      <c r="C12" s="36" t="s">
        <v>54</v>
      </c>
      <c r="F12" s="58" t="s">
        <v>1810</v>
      </c>
      <c r="G12" s="52">
        <v>4.0</v>
      </c>
      <c r="H12" s="58" t="s">
        <v>1815</v>
      </c>
      <c r="I12" s="58" t="s">
        <v>1816</v>
      </c>
    </row>
    <row r="13">
      <c r="A13" s="58" t="s">
        <v>45</v>
      </c>
      <c r="B13" s="58" t="s">
        <v>57</v>
      </c>
      <c r="C13" s="36" t="s">
        <v>57</v>
      </c>
      <c r="F13" s="58" t="s">
        <v>1810</v>
      </c>
      <c r="G13" s="57">
        <v>99.0</v>
      </c>
      <c r="H13" s="58" t="s">
        <v>1817</v>
      </c>
      <c r="I13" s="58" t="s">
        <v>457</v>
      </c>
    </row>
    <row r="14">
      <c r="A14" s="58" t="s">
        <v>45</v>
      </c>
      <c r="B14" s="58" t="s">
        <v>60</v>
      </c>
      <c r="C14" s="36" t="s">
        <v>60</v>
      </c>
      <c r="F14" s="58" t="s">
        <v>1818</v>
      </c>
      <c r="G14" s="52">
        <v>1.0</v>
      </c>
      <c r="H14" s="58" t="s">
        <v>1819</v>
      </c>
      <c r="I14" s="58" t="s">
        <v>1820</v>
      </c>
    </row>
    <row r="15">
      <c r="A15" s="58" t="s">
        <v>45</v>
      </c>
      <c r="B15" s="58" t="s">
        <v>63</v>
      </c>
      <c r="C15" s="36" t="s">
        <v>63</v>
      </c>
      <c r="F15" s="58" t="s">
        <v>1818</v>
      </c>
      <c r="G15" s="52">
        <v>2.0</v>
      </c>
      <c r="H15" s="58" t="s">
        <v>1821</v>
      </c>
      <c r="I15" s="58" t="s">
        <v>1822</v>
      </c>
    </row>
    <row r="16">
      <c r="A16" s="58" t="s">
        <v>45</v>
      </c>
      <c r="B16" s="58" t="s">
        <v>68</v>
      </c>
      <c r="C16" s="36" t="s">
        <v>68</v>
      </c>
      <c r="F16" s="58" t="s">
        <v>1818</v>
      </c>
      <c r="G16" s="57">
        <v>99.0</v>
      </c>
      <c r="H16" s="58" t="s">
        <v>356</v>
      </c>
      <c r="I16" s="58" t="s">
        <v>325</v>
      </c>
    </row>
    <row r="17">
      <c r="A17" s="58" t="s">
        <v>45</v>
      </c>
      <c r="B17" s="58" t="s">
        <v>70</v>
      </c>
      <c r="C17" s="36" t="s">
        <v>70</v>
      </c>
    </row>
    <row r="18">
      <c r="A18" s="58" t="s">
        <v>45</v>
      </c>
      <c r="B18" s="58" t="s">
        <v>72</v>
      </c>
      <c r="C18" s="36" t="s">
        <v>72</v>
      </c>
    </row>
    <row r="19">
      <c r="A19" s="58" t="s">
        <v>45</v>
      </c>
      <c r="B19" s="58" t="s">
        <v>74</v>
      </c>
      <c r="C19" s="36" t="s">
        <v>74</v>
      </c>
    </row>
    <row r="20">
      <c r="A20" s="58" t="s">
        <v>45</v>
      </c>
      <c r="B20" s="58" t="s">
        <v>77</v>
      </c>
      <c r="C20" s="36" t="s">
        <v>77</v>
      </c>
    </row>
    <row r="21">
      <c r="A21" s="58" t="s">
        <v>79</v>
      </c>
      <c r="B21" s="58" t="s">
        <v>80</v>
      </c>
      <c r="C21" s="36" t="s">
        <v>1916</v>
      </c>
    </row>
    <row r="22">
      <c r="A22" s="58" t="s">
        <v>79</v>
      </c>
      <c r="B22" s="58" t="s">
        <v>82</v>
      </c>
      <c r="C22" s="36" t="s">
        <v>83</v>
      </c>
    </row>
    <row r="23">
      <c r="A23" s="58" t="s">
        <v>1824</v>
      </c>
      <c r="B23" s="58" t="s">
        <v>1825</v>
      </c>
      <c r="C23" s="36" t="s">
        <v>1826</v>
      </c>
    </row>
    <row r="24">
      <c r="A24" s="58" t="s">
        <v>45</v>
      </c>
      <c r="B24" s="58" t="s">
        <v>1827</v>
      </c>
      <c r="C24" s="51"/>
    </row>
    <row r="25">
      <c r="A25" s="58" t="s">
        <v>87</v>
      </c>
      <c r="B25" s="58" t="s">
        <v>1828</v>
      </c>
      <c r="C25" s="51"/>
    </row>
    <row r="26">
      <c r="A26" s="58" t="s">
        <v>45</v>
      </c>
      <c r="B26" s="58" t="s">
        <v>1829</v>
      </c>
      <c r="C26" s="51"/>
    </row>
    <row r="27">
      <c r="A27" s="58" t="s">
        <v>45</v>
      </c>
      <c r="B27" s="58" t="s">
        <v>1830</v>
      </c>
      <c r="C27" s="51"/>
    </row>
    <row r="28">
      <c r="A28" s="58" t="s">
        <v>79</v>
      </c>
      <c r="B28" s="58" t="s">
        <v>1831</v>
      </c>
      <c r="C28" s="36" t="s">
        <v>1832</v>
      </c>
    </row>
    <row r="29">
      <c r="A29" s="58" t="s">
        <v>180</v>
      </c>
      <c r="B29" s="58" t="s">
        <v>1833</v>
      </c>
      <c r="C29" s="36" t="s">
        <v>1834</v>
      </c>
    </row>
    <row r="30">
      <c r="A30" s="58" t="s">
        <v>1835</v>
      </c>
      <c r="B30" s="58" t="s">
        <v>1836</v>
      </c>
      <c r="C30" s="36" t="s">
        <v>1837</v>
      </c>
    </row>
    <row r="31">
      <c r="A31" s="58" t="s">
        <v>94</v>
      </c>
      <c r="B31" s="58" t="s">
        <v>1838</v>
      </c>
      <c r="C31" s="36" t="s">
        <v>1817</v>
      </c>
    </row>
    <row r="32">
      <c r="A32" s="58" t="s">
        <v>100</v>
      </c>
      <c r="B32" s="58" t="s">
        <v>1839</v>
      </c>
      <c r="C32" s="36" t="s">
        <v>1840</v>
      </c>
    </row>
    <row r="33">
      <c r="A33" s="58" t="s">
        <v>1841</v>
      </c>
      <c r="B33" s="58" t="s">
        <v>1842</v>
      </c>
      <c r="C33" s="36" t="s">
        <v>1843</v>
      </c>
    </row>
    <row r="34">
      <c r="A34" s="58" t="s">
        <v>100</v>
      </c>
      <c r="B34" s="58" t="s">
        <v>1844</v>
      </c>
      <c r="C34" s="36" t="s">
        <v>1845</v>
      </c>
    </row>
    <row r="35">
      <c r="A35" s="58" t="s">
        <v>122</v>
      </c>
      <c r="B35" s="59"/>
      <c r="C35" s="51"/>
    </row>
    <row r="36">
      <c r="A36" s="58" t="s">
        <v>79</v>
      </c>
      <c r="B36" s="58" t="s">
        <v>127</v>
      </c>
      <c r="C36" s="36" t="s">
        <v>128</v>
      </c>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1.43"/>
    <col customWidth="1" min="8" max="8" width="49.0"/>
  </cols>
  <sheetData>
    <row r="1">
      <c r="A1" s="61" t="s">
        <v>0</v>
      </c>
      <c r="B1" s="61" t="s">
        <v>2</v>
      </c>
      <c r="C1" s="62" t="s">
        <v>3</v>
      </c>
      <c r="D1" s="8"/>
      <c r="E1" s="8"/>
      <c r="F1" s="61" t="s">
        <v>8</v>
      </c>
      <c r="G1" s="61" t="s">
        <v>9</v>
      </c>
      <c r="H1" s="62" t="s">
        <v>10</v>
      </c>
      <c r="I1" s="61" t="s">
        <v>11</v>
      </c>
    </row>
    <row r="2">
      <c r="A2" s="50" t="s">
        <v>12</v>
      </c>
      <c r="B2" s="50" t="s">
        <v>13</v>
      </c>
      <c r="C2" s="51"/>
      <c r="F2" s="50" t="s">
        <v>14</v>
      </c>
      <c r="G2" s="52">
        <v>1.0</v>
      </c>
      <c r="H2" s="32" t="s">
        <v>15</v>
      </c>
      <c r="I2" s="50" t="s">
        <v>16</v>
      </c>
    </row>
    <row r="3">
      <c r="A3" s="50" t="s">
        <v>17</v>
      </c>
      <c r="B3" s="50" t="s">
        <v>18</v>
      </c>
      <c r="C3" s="51"/>
      <c r="F3" s="50" t="s">
        <v>14</v>
      </c>
      <c r="G3" s="52">
        <v>0.0</v>
      </c>
      <c r="H3" s="32" t="s">
        <v>19</v>
      </c>
      <c r="I3" s="50" t="s">
        <v>20</v>
      </c>
    </row>
    <row r="4">
      <c r="A4" s="50" t="s">
        <v>21</v>
      </c>
      <c r="B4" s="50" t="s">
        <v>21</v>
      </c>
      <c r="C4" s="51"/>
      <c r="F4" s="50" t="s">
        <v>1917</v>
      </c>
      <c r="G4" s="52">
        <v>1.0</v>
      </c>
      <c r="H4" s="32" t="s">
        <v>1918</v>
      </c>
      <c r="I4" s="50" t="s">
        <v>1919</v>
      </c>
    </row>
    <row r="5">
      <c r="A5" s="50" t="s">
        <v>26</v>
      </c>
      <c r="B5" s="50" t="s">
        <v>27</v>
      </c>
      <c r="C5" s="51"/>
      <c r="F5" s="50" t="s">
        <v>1917</v>
      </c>
      <c r="G5" s="52">
        <v>2.0</v>
      </c>
      <c r="H5" s="32" t="s">
        <v>1920</v>
      </c>
      <c r="I5" s="50" t="s">
        <v>1921</v>
      </c>
    </row>
    <row r="6">
      <c r="A6" s="50" t="s">
        <v>30</v>
      </c>
      <c r="B6" s="50" t="s">
        <v>30</v>
      </c>
      <c r="C6" s="32" t="s">
        <v>30</v>
      </c>
      <c r="F6" s="50" t="s">
        <v>1917</v>
      </c>
      <c r="G6" s="52">
        <v>3.0</v>
      </c>
      <c r="H6" s="32" t="s">
        <v>1922</v>
      </c>
      <c r="I6" s="50" t="s">
        <v>1923</v>
      </c>
    </row>
    <row r="7">
      <c r="A7" s="50" t="s">
        <v>34</v>
      </c>
      <c r="B7" s="50" t="s">
        <v>34</v>
      </c>
      <c r="C7" s="32" t="s">
        <v>34</v>
      </c>
      <c r="F7" s="50" t="s">
        <v>1917</v>
      </c>
      <c r="G7" s="57">
        <v>99.0</v>
      </c>
      <c r="H7" s="32" t="s">
        <v>356</v>
      </c>
      <c r="I7" s="50" t="s">
        <v>325</v>
      </c>
    </row>
    <row r="8">
      <c r="A8" s="50" t="s">
        <v>38</v>
      </c>
      <c r="B8" s="50" t="s">
        <v>38</v>
      </c>
      <c r="C8" s="32" t="s">
        <v>38</v>
      </c>
      <c r="F8" s="50" t="s">
        <v>1924</v>
      </c>
      <c r="G8" s="52">
        <v>1.0</v>
      </c>
      <c r="H8" s="32" t="s">
        <v>1925</v>
      </c>
      <c r="I8" s="50" t="s">
        <v>1926</v>
      </c>
    </row>
    <row r="9">
      <c r="A9" s="50" t="s">
        <v>42</v>
      </c>
      <c r="B9" s="50" t="s">
        <v>42</v>
      </c>
      <c r="C9" s="32" t="s">
        <v>42</v>
      </c>
      <c r="F9" s="50" t="s">
        <v>1924</v>
      </c>
      <c r="G9" s="52">
        <v>2.0</v>
      </c>
      <c r="H9" s="32" t="s">
        <v>301</v>
      </c>
      <c r="I9" s="50" t="s">
        <v>1927</v>
      </c>
    </row>
    <row r="10">
      <c r="A10" s="50" t="s">
        <v>45</v>
      </c>
      <c r="B10" s="50" t="s">
        <v>46</v>
      </c>
      <c r="C10" s="32" t="s">
        <v>46</v>
      </c>
      <c r="F10" s="50" t="s">
        <v>1924</v>
      </c>
      <c r="G10" s="52">
        <v>3.0</v>
      </c>
      <c r="H10" s="32" t="s">
        <v>1928</v>
      </c>
      <c r="I10" s="50" t="s">
        <v>1929</v>
      </c>
    </row>
    <row r="11">
      <c r="A11" s="50" t="s">
        <v>45</v>
      </c>
      <c r="B11" s="50" t="s">
        <v>49</v>
      </c>
      <c r="C11" s="32" t="s">
        <v>49</v>
      </c>
      <c r="F11" s="50" t="s">
        <v>1924</v>
      </c>
      <c r="G11" s="52">
        <v>4.0</v>
      </c>
      <c r="H11" s="32" t="s">
        <v>1930</v>
      </c>
      <c r="I11" s="50" t="s">
        <v>1931</v>
      </c>
    </row>
    <row r="12">
      <c r="A12" s="50" t="s">
        <v>45</v>
      </c>
      <c r="B12" s="50" t="s">
        <v>54</v>
      </c>
      <c r="C12" s="32" t="s">
        <v>54</v>
      </c>
      <c r="F12" s="50" t="s">
        <v>1924</v>
      </c>
      <c r="G12" s="52">
        <v>5.0</v>
      </c>
      <c r="H12" s="32" t="s">
        <v>1932</v>
      </c>
      <c r="I12" s="50" t="s">
        <v>1933</v>
      </c>
    </row>
    <row r="13">
      <c r="A13" s="50" t="s">
        <v>45</v>
      </c>
      <c r="B13" s="50" t="s">
        <v>57</v>
      </c>
      <c r="C13" s="32" t="s">
        <v>57</v>
      </c>
      <c r="F13" s="50" t="s">
        <v>1924</v>
      </c>
      <c r="G13" s="52">
        <v>6.0</v>
      </c>
      <c r="H13" s="32" t="s">
        <v>1467</v>
      </c>
      <c r="I13" s="50" t="s">
        <v>1934</v>
      </c>
    </row>
    <row r="14">
      <c r="A14" s="50" t="s">
        <v>45</v>
      </c>
      <c r="B14" s="50" t="s">
        <v>60</v>
      </c>
      <c r="C14" s="32" t="s">
        <v>60</v>
      </c>
      <c r="F14" s="50" t="s">
        <v>1924</v>
      </c>
      <c r="G14" s="52">
        <v>7.0</v>
      </c>
      <c r="H14" s="32" t="s">
        <v>1935</v>
      </c>
      <c r="I14" s="50" t="s">
        <v>1936</v>
      </c>
    </row>
    <row r="15">
      <c r="A15" s="50" t="s">
        <v>45</v>
      </c>
      <c r="B15" s="50" t="s">
        <v>63</v>
      </c>
      <c r="C15" s="32" t="s">
        <v>63</v>
      </c>
      <c r="F15" s="50" t="s">
        <v>1924</v>
      </c>
      <c r="G15" s="52">
        <v>8.0</v>
      </c>
      <c r="H15" s="32" t="s">
        <v>1937</v>
      </c>
      <c r="I15" s="50" t="s">
        <v>1938</v>
      </c>
    </row>
    <row r="16">
      <c r="A16" s="50" t="s">
        <v>45</v>
      </c>
      <c r="B16" s="50" t="s">
        <v>68</v>
      </c>
      <c r="C16" s="32" t="s">
        <v>68</v>
      </c>
      <c r="F16" s="50" t="s">
        <v>1924</v>
      </c>
      <c r="G16" s="52">
        <v>9.0</v>
      </c>
      <c r="H16" s="32" t="s">
        <v>1939</v>
      </c>
      <c r="I16" s="50" t="s">
        <v>1940</v>
      </c>
    </row>
    <row r="17">
      <c r="A17" s="50" t="s">
        <v>45</v>
      </c>
      <c r="B17" s="50" t="s">
        <v>70</v>
      </c>
      <c r="C17" s="32" t="s">
        <v>70</v>
      </c>
      <c r="F17" s="50" t="s">
        <v>1924</v>
      </c>
      <c r="G17" s="52">
        <v>10.0</v>
      </c>
      <c r="H17" s="32" t="s">
        <v>1941</v>
      </c>
      <c r="I17" s="50" t="s">
        <v>1942</v>
      </c>
    </row>
    <row r="18">
      <c r="A18" s="50" t="s">
        <v>45</v>
      </c>
      <c r="B18" s="50" t="s">
        <v>72</v>
      </c>
      <c r="C18" s="32" t="s">
        <v>72</v>
      </c>
      <c r="F18" s="50" t="s">
        <v>1924</v>
      </c>
      <c r="G18" s="52">
        <v>11.0</v>
      </c>
      <c r="H18" s="32" t="s">
        <v>1943</v>
      </c>
      <c r="I18" s="50" t="s">
        <v>1944</v>
      </c>
    </row>
    <row r="19">
      <c r="A19" s="50" t="s">
        <v>45</v>
      </c>
      <c r="B19" s="50" t="s">
        <v>74</v>
      </c>
      <c r="C19" s="32" t="s">
        <v>74</v>
      </c>
      <c r="F19" s="50" t="s">
        <v>1924</v>
      </c>
      <c r="G19" s="52">
        <v>12.0</v>
      </c>
      <c r="H19" s="32" t="s">
        <v>1945</v>
      </c>
      <c r="I19" s="50" t="s">
        <v>1946</v>
      </c>
    </row>
    <row r="20">
      <c r="A20" s="50" t="s">
        <v>45</v>
      </c>
      <c r="B20" s="50" t="s">
        <v>77</v>
      </c>
      <c r="C20" s="32" t="s">
        <v>77</v>
      </c>
      <c r="F20" s="50" t="s">
        <v>1924</v>
      </c>
      <c r="G20" s="52">
        <v>13.0</v>
      </c>
      <c r="H20" s="32" t="s">
        <v>1947</v>
      </c>
      <c r="I20" s="50" t="s">
        <v>1948</v>
      </c>
    </row>
    <row r="21">
      <c r="A21" s="50" t="s">
        <v>79</v>
      </c>
      <c r="B21" s="50" t="s">
        <v>80</v>
      </c>
      <c r="C21" s="32" t="s">
        <v>1949</v>
      </c>
      <c r="F21" s="50" t="s">
        <v>1924</v>
      </c>
      <c r="G21" s="52">
        <v>14.0</v>
      </c>
      <c r="H21" s="32" t="s">
        <v>1950</v>
      </c>
      <c r="I21" s="50" t="s">
        <v>1951</v>
      </c>
    </row>
    <row r="22">
      <c r="A22" s="50" t="s">
        <v>79</v>
      </c>
      <c r="B22" s="50" t="s">
        <v>82</v>
      </c>
      <c r="C22" s="32" t="s">
        <v>83</v>
      </c>
      <c r="F22" s="50" t="s">
        <v>1924</v>
      </c>
      <c r="G22" s="52">
        <v>15.0</v>
      </c>
      <c r="H22" s="32" t="s">
        <v>1952</v>
      </c>
      <c r="I22" s="50" t="s">
        <v>1953</v>
      </c>
    </row>
    <row r="23">
      <c r="A23" s="50" t="s">
        <v>180</v>
      </c>
      <c r="B23" s="50" t="s">
        <v>1954</v>
      </c>
      <c r="C23" s="32" t="s">
        <v>1955</v>
      </c>
      <c r="F23" s="50" t="s">
        <v>1924</v>
      </c>
      <c r="G23" s="52">
        <v>16.0</v>
      </c>
      <c r="H23" s="32" t="s">
        <v>1956</v>
      </c>
      <c r="I23" s="50" t="s">
        <v>1957</v>
      </c>
    </row>
    <row r="24">
      <c r="A24" s="50" t="s">
        <v>79</v>
      </c>
      <c r="B24" s="50" t="s">
        <v>678</v>
      </c>
      <c r="C24" s="32" t="s">
        <v>1958</v>
      </c>
      <c r="F24" s="50" t="s">
        <v>1924</v>
      </c>
      <c r="G24" s="52">
        <v>17.0</v>
      </c>
      <c r="H24" s="32" t="s">
        <v>1959</v>
      </c>
      <c r="I24" s="50" t="s">
        <v>1960</v>
      </c>
    </row>
    <row r="25">
      <c r="A25" s="50" t="s">
        <v>87</v>
      </c>
      <c r="B25" s="50" t="s">
        <v>1961</v>
      </c>
      <c r="C25" s="32" t="s">
        <v>1962</v>
      </c>
      <c r="F25" s="50" t="s">
        <v>1924</v>
      </c>
      <c r="G25" s="52">
        <v>18.0</v>
      </c>
      <c r="H25" s="32" t="s">
        <v>1963</v>
      </c>
      <c r="I25" s="50" t="s">
        <v>1964</v>
      </c>
    </row>
    <row r="26">
      <c r="A26" s="50" t="s">
        <v>1965</v>
      </c>
      <c r="B26" s="50" t="s">
        <v>1924</v>
      </c>
      <c r="C26" s="32" t="s">
        <v>1966</v>
      </c>
      <c r="F26" s="50" t="s">
        <v>1924</v>
      </c>
      <c r="G26" s="52">
        <v>19.0</v>
      </c>
      <c r="H26" s="32" t="s">
        <v>1967</v>
      </c>
      <c r="I26" s="50" t="s">
        <v>1968</v>
      </c>
    </row>
    <row r="27">
      <c r="A27" s="50" t="s">
        <v>94</v>
      </c>
      <c r="B27" s="50" t="s">
        <v>1969</v>
      </c>
      <c r="C27" s="32" t="s">
        <v>1970</v>
      </c>
      <c r="F27" s="50" t="s">
        <v>1924</v>
      </c>
      <c r="G27" s="52">
        <v>20.0</v>
      </c>
      <c r="H27" s="32" t="s">
        <v>1971</v>
      </c>
      <c r="I27" s="50" t="s">
        <v>1972</v>
      </c>
    </row>
    <row r="28">
      <c r="A28" s="50" t="s">
        <v>1973</v>
      </c>
      <c r="B28" s="50" t="s">
        <v>1974</v>
      </c>
      <c r="C28" s="32" t="s">
        <v>1975</v>
      </c>
      <c r="F28" s="50" t="s">
        <v>1924</v>
      </c>
      <c r="G28" s="52">
        <v>21.0</v>
      </c>
      <c r="H28" s="32" t="s">
        <v>1976</v>
      </c>
      <c r="I28" s="50" t="s">
        <v>1977</v>
      </c>
    </row>
    <row r="29">
      <c r="A29" s="50" t="s">
        <v>1973</v>
      </c>
      <c r="B29" s="50" t="s">
        <v>1978</v>
      </c>
      <c r="C29" s="32" t="s">
        <v>1979</v>
      </c>
      <c r="F29" s="50" t="s">
        <v>1924</v>
      </c>
      <c r="G29" s="52">
        <v>22.0</v>
      </c>
      <c r="H29" s="32" t="s">
        <v>1980</v>
      </c>
      <c r="I29" s="50" t="s">
        <v>1981</v>
      </c>
    </row>
    <row r="30">
      <c r="A30" s="50" t="s">
        <v>100</v>
      </c>
      <c r="B30" s="50" t="s">
        <v>1982</v>
      </c>
      <c r="C30" s="32" t="s">
        <v>1983</v>
      </c>
      <c r="F30" s="50" t="s">
        <v>1924</v>
      </c>
      <c r="G30" s="52">
        <v>23.0</v>
      </c>
      <c r="H30" s="32" t="s">
        <v>1984</v>
      </c>
      <c r="I30" s="50" t="s">
        <v>1985</v>
      </c>
    </row>
    <row r="31">
      <c r="A31" s="50" t="s">
        <v>212</v>
      </c>
      <c r="B31" s="50" t="s">
        <v>700</v>
      </c>
      <c r="C31" s="51"/>
      <c r="F31" s="50" t="s">
        <v>1924</v>
      </c>
      <c r="G31" s="52">
        <v>24.0</v>
      </c>
      <c r="H31" s="32" t="s">
        <v>1986</v>
      </c>
      <c r="I31" s="50" t="s">
        <v>1987</v>
      </c>
    </row>
    <row r="32">
      <c r="A32" s="50" t="s">
        <v>100</v>
      </c>
      <c r="B32" s="50" t="s">
        <v>1988</v>
      </c>
      <c r="C32" s="32" t="s">
        <v>1989</v>
      </c>
      <c r="F32" s="50" t="s">
        <v>1924</v>
      </c>
      <c r="G32" s="52">
        <v>25.0</v>
      </c>
      <c r="H32" s="32" t="s">
        <v>1990</v>
      </c>
      <c r="I32" s="50" t="s">
        <v>1991</v>
      </c>
    </row>
    <row r="33">
      <c r="A33" s="50" t="s">
        <v>1992</v>
      </c>
      <c r="B33" s="50" t="s">
        <v>1993</v>
      </c>
      <c r="C33" s="32" t="s">
        <v>1994</v>
      </c>
      <c r="F33" s="50" t="s">
        <v>1924</v>
      </c>
      <c r="G33" s="57">
        <v>99.0</v>
      </c>
      <c r="H33" s="32" t="s">
        <v>1995</v>
      </c>
      <c r="I33" s="50" t="s">
        <v>1996</v>
      </c>
    </row>
    <row r="34">
      <c r="A34" s="50" t="s">
        <v>218</v>
      </c>
      <c r="B34" s="59"/>
      <c r="C34" s="51"/>
      <c r="F34" s="50" t="s">
        <v>1997</v>
      </c>
      <c r="G34" s="52">
        <v>1.0</v>
      </c>
      <c r="H34" s="32" t="s">
        <v>1998</v>
      </c>
      <c r="I34" s="50" t="s">
        <v>1999</v>
      </c>
    </row>
    <row r="35">
      <c r="A35" s="50" t="s">
        <v>180</v>
      </c>
      <c r="B35" s="50" t="s">
        <v>2000</v>
      </c>
      <c r="C35" s="32" t="s">
        <v>2001</v>
      </c>
      <c r="F35" s="50" t="s">
        <v>1997</v>
      </c>
      <c r="G35" s="52">
        <v>2.0</v>
      </c>
      <c r="H35" s="32" t="s">
        <v>2002</v>
      </c>
      <c r="I35" s="50" t="s">
        <v>2003</v>
      </c>
    </row>
    <row r="36">
      <c r="A36" s="50" t="s">
        <v>1973</v>
      </c>
      <c r="B36" s="50" t="s">
        <v>2004</v>
      </c>
      <c r="C36" s="32" t="s">
        <v>2005</v>
      </c>
      <c r="F36" s="50" t="s">
        <v>1997</v>
      </c>
      <c r="G36" s="52">
        <v>3.0</v>
      </c>
      <c r="H36" s="32" t="s">
        <v>2006</v>
      </c>
      <c r="I36" s="50" t="s">
        <v>2007</v>
      </c>
    </row>
    <row r="37">
      <c r="A37" s="50" t="s">
        <v>1973</v>
      </c>
      <c r="B37" s="50" t="s">
        <v>2008</v>
      </c>
      <c r="C37" s="32" t="s">
        <v>2009</v>
      </c>
      <c r="F37" s="50" t="s">
        <v>1997</v>
      </c>
      <c r="G37" s="57">
        <v>99.0</v>
      </c>
      <c r="H37" s="32" t="s">
        <v>324</v>
      </c>
      <c r="I37" s="50" t="s">
        <v>325</v>
      </c>
    </row>
    <row r="38">
      <c r="A38" s="50" t="s">
        <v>1973</v>
      </c>
      <c r="B38" s="50" t="s">
        <v>2010</v>
      </c>
      <c r="C38" s="32" t="s">
        <v>2011</v>
      </c>
      <c r="F38" s="50" t="s">
        <v>2012</v>
      </c>
      <c r="G38" s="52">
        <v>1.0</v>
      </c>
      <c r="H38" s="32" t="s">
        <v>2013</v>
      </c>
      <c r="I38" s="50" t="s">
        <v>2014</v>
      </c>
    </row>
    <row r="39">
      <c r="A39" s="50" t="s">
        <v>1973</v>
      </c>
      <c r="B39" s="50" t="s">
        <v>2015</v>
      </c>
      <c r="C39" s="32" t="s">
        <v>2016</v>
      </c>
      <c r="F39" s="50" t="s">
        <v>2012</v>
      </c>
      <c r="G39" s="52">
        <v>2.0</v>
      </c>
      <c r="H39" s="32" t="s">
        <v>2017</v>
      </c>
      <c r="I39" s="50" t="s">
        <v>1812</v>
      </c>
    </row>
    <row r="40">
      <c r="A40" s="50" t="s">
        <v>1973</v>
      </c>
      <c r="B40" s="50" t="s">
        <v>2018</v>
      </c>
      <c r="C40" s="32" t="s">
        <v>2019</v>
      </c>
      <c r="F40" s="50" t="s">
        <v>2012</v>
      </c>
      <c r="G40" s="52">
        <v>3.0</v>
      </c>
      <c r="H40" s="32" t="s">
        <v>2020</v>
      </c>
      <c r="I40" s="50" t="s">
        <v>1814</v>
      </c>
    </row>
    <row r="41">
      <c r="A41" s="50" t="s">
        <v>2021</v>
      </c>
      <c r="B41" s="50" t="s">
        <v>2022</v>
      </c>
      <c r="C41" s="32" t="s">
        <v>2023</v>
      </c>
      <c r="F41" s="50" t="s">
        <v>2012</v>
      </c>
      <c r="G41" s="52">
        <v>4.0</v>
      </c>
      <c r="H41" s="32" t="s">
        <v>1815</v>
      </c>
      <c r="I41" s="50" t="s">
        <v>1816</v>
      </c>
    </row>
    <row r="42">
      <c r="A42" s="50" t="s">
        <v>94</v>
      </c>
      <c r="B42" s="50" t="s">
        <v>2024</v>
      </c>
      <c r="C42" s="32" t="s">
        <v>1970</v>
      </c>
      <c r="F42" s="50" t="s">
        <v>2012</v>
      </c>
      <c r="G42" s="57">
        <v>99.0</v>
      </c>
      <c r="H42" s="32" t="s">
        <v>324</v>
      </c>
      <c r="I42" s="50" t="s">
        <v>325</v>
      </c>
    </row>
    <row r="43">
      <c r="A43" s="50" t="s">
        <v>100</v>
      </c>
      <c r="B43" s="50" t="s">
        <v>2025</v>
      </c>
      <c r="C43" s="32" t="s">
        <v>2026</v>
      </c>
      <c r="F43" s="50" t="s">
        <v>2027</v>
      </c>
      <c r="G43" s="52">
        <v>1.0</v>
      </c>
      <c r="H43" s="32" t="s">
        <v>2028</v>
      </c>
      <c r="I43" s="50" t="s">
        <v>2029</v>
      </c>
    </row>
    <row r="44">
      <c r="A44" s="50" t="s">
        <v>100</v>
      </c>
      <c r="B44" s="50" t="s">
        <v>2030</v>
      </c>
      <c r="C44" s="32" t="s">
        <v>2031</v>
      </c>
      <c r="F44" s="50" t="s">
        <v>2027</v>
      </c>
      <c r="G44" s="52">
        <v>2.0</v>
      </c>
      <c r="H44" s="32" t="s">
        <v>2032</v>
      </c>
      <c r="I44" s="50" t="s">
        <v>2033</v>
      </c>
    </row>
    <row r="45">
      <c r="A45" s="50" t="s">
        <v>2034</v>
      </c>
      <c r="B45" s="50" t="s">
        <v>2035</v>
      </c>
      <c r="C45" s="32" t="s">
        <v>2036</v>
      </c>
      <c r="F45" s="50" t="s">
        <v>2027</v>
      </c>
      <c r="G45" s="52">
        <v>3.0</v>
      </c>
      <c r="H45" s="32" t="s">
        <v>2037</v>
      </c>
      <c r="I45" s="50" t="s">
        <v>2038</v>
      </c>
    </row>
    <row r="46">
      <c r="A46" s="50" t="s">
        <v>94</v>
      </c>
      <c r="B46" s="50" t="s">
        <v>2039</v>
      </c>
      <c r="C46" s="32" t="s">
        <v>1970</v>
      </c>
      <c r="F46" s="50" t="s">
        <v>2027</v>
      </c>
      <c r="G46" s="52">
        <v>4.0</v>
      </c>
      <c r="H46" s="32" t="s">
        <v>2040</v>
      </c>
      <c r="I46" s="50" t="s">
        <v>2041</v>
      </c>
    </row>
    <row r="47">
      <c r="A47" s="50" t="s">
        <v>2042</v>
      </c>
      <c r="B47" s="50" t="s">
        <v>2043</v>
      </c>
      <c r="C47" s="32" t="s">
        <v>2044</v>
      </c>
      <c r="F47" s="50" t="s">
        <v>2027</v>
      </c>
      <c r="G47" s="52">
        <v>5.0</v>
      </c>
      <c r="H47" s="32" t="s">
        <v>2045</v>
      </c>
      <c r="I47" s="50" t="s">
        <v>2046</v>
      </c>
    </row>
    <row r="48">
      <c r="A48" s="50" t="s">
        <v>94</v>
      </c>
      <c r="B48" s="50" t="s">
        <v>2047</v>
      </c>
      <c r="C48" s="32" t="s">
        <v>1970</v>
      </c>
      <c r="F48" s="50" t="s">
        <v>2027</v>
      </c>
      <c r="G48" s="52">
        <v>6.0</v>
      </c>
      <c r="H48" s="32" t="s">
        <v>2048</v>
      </c>
      <c r="I48" s="50" t="s">
        <v>2049</v>
      </c>
    </row>
    <row r="49">
      <c r="A49" s="50" t="s">
        <v>100</v>
      </c>
      <c r="B49" s="50" t="s">
        <v>2050</v>
      </c>
      <c r="C49" s="32" t="s">
        <v>2051</v>
      </c>
      <c r="F49" s="50" t="s">
        <v>2027</v>
      </c>
      <c r="G49" s="52">
        <v>7.0</v>
      </c>
      <c r="H49" s="32" t="s">
        <v>2052</v>
      </c>
      <c r="I49" s="50" t="s">
        <v>2053</v>
      </c>
    </row>
    <row r="50">
      <c r="A50" s="50" t="s">
        <v>2054</v>
      </c>
      <c r="B50" s="50" t="s">
        <v>2055</v>
      </c>
      <c r="C50" s="32" t="s">
        <v>2056</v>
      </c>
      <c r="F50" s="50" t="s">
        <v>2027</v>
      </c>
      <c r="G50" s="52">
        <v>8.0</v>
      </c>
      <c r="H50" s="32" t="s">
        <v>2057</v>
      </c>
      <c r="I50" s="50" t="s">
        <v>2058</v>
      </c>
    </row>
    <row r="51">
      <c r="A51" s="50" t="s">
        <v>94</v>
      </c>
      <c r="B51" s="50" t="s">
        <v>2059</v>
      </c>
      <c r="C51" s="32" t="s">
        <v>1970</v>
      </c>
      <c r="F51" s="50" t="s">
        <v>2027</v>
      </c>
      <c r="G51" s="52">
        <v>9.0</v>
      </c>
      <c r="H51" s="32" t="s">
        <v>2060</v>
      </c>
      <c r="I51" s="50" t="s">
        <v>2061</v>
      </c>
    </row>
    <row r="52">
      <c r="A52" s="50" t="s">
        <v>79</v>
      </c>
      <c r="B52" s="50" t="s">
        <v>2062</v>
      </c>
      <c r="C52" s="32" t="s">
        <v>2063</v>
      </c>
      <c r="F52" s="50" t="s">
        <v>2027</v>
      </c>
      <c r="G52" s="52">
        <v>10.0</v>
      </c>
      <c r="H52" s="32" t="s">
        <v>2064</v>
      </c>
      <c r="I52" s="50" t="s">
        <v>2065</v>
      </c>
    </row>
    <row r="53">
      <c r="A53" s="50" t="s">
        <v>122</v>
      </c>
      <c r="B53" s="59"/>
      <c r="C53" s="51"/>
      <c r="F53" s="50" t="s">
        <v>2027</v>
      </c>
      <c r="G53" s="57">
        <v>99.0</v>
      </c>
      <c r="H53" s="32" t="s">
        <v>616</v>
      </c>
      <c r="I53" s="50" t="s">
        <v>566</v>
      </c>
    </row>
    <row r="54">
      <c r="A54" s="50" t="s">
        <v>79</v>
      </c>
      <c r="B54" s="50" t="s">
        <v>127</v>
      </c>
      <c r="C54" s="32" t="s">
        <v>128</v>
      </c>
      <c r="F54" s="50" t="s">
        <v>2027</v>
      </c>
      <c r="G54" s="57">
        <v>88.0</v>
      </c>
      <c r="H54" s="32" t="s">
        <v>2066</v>
      </c>
      <c r="I54" s="50" t="s">
        <v>2067</v>
      </c>
    </row>
    <row r="55">
      <c r="C55" s="28"/>
      <c r="F55" s="50" t="s">
        <v>2068</v>
      </c>
      <c r="G55" s="52">
        <v>1.0</v>
      </c>
      <c r="H55" s="32" t="s">
        <v>2069</v>
      </c>
      <c r="I55" s="50" t="s">
        <v>2070</v>
      </c>
    </row>
    <row r="56">
      <c r="C56" s="28"/>
      <c r="F56" s="50" t="s">
        <v>2068</v>
      </c>
      <c r="G56" s="52">
        <v>2.0</v>
      </c>
      <c r="H56" s="32" t="s">
        <v>2071</v>
      </c>
      <c r="I56" s="50" t="s">
        <v>2072</v>
      </c>
    </row>
    <row r="57">
      <c r="C57" s="28"/>
      <c r="F57" s="50" t="s">
        <v>2068</v>
      </c>
      <c r="G57" s="52">
        <v>3.0</v>
      </c>
      <c r="H57" s="32" t="s">
        <v>2073</v>
      </c>
      <c r="I57" s="50" t="s">
        <v>2074</v>
      </c>
    </row>
    <row r="58">
      <c r="C58" s="28"/>
      <c r="F58" s="50" t="s">
        <v>2068</v>
      </c>
      <c r="G58" s="52">
        <v>4.0</v>
      </c>
      <c r="H58" s="32" t="s">
        <v>2075</v>
      </c>
      <c r="I58" s="50" t="s">
        <v>2076</v>
      </c>
    </row>
    <row r="59">
      <c r="C59" s="28"/>
      <c r="F59" s="50" t="s">
        <v>2068</v>
      </c>
      <c r="G59" s="52">
        <v>5.0</v>
      </c>
      <c r="H59" s="32" t="s">
        <v>2077</v>
      </c>
      <c r="I59" s="50" t="s">
        <v>2078</v>
      </c>
    </row>
    <row r="60">
      <c r="C60" s="28"/>
      <c r="F60" s="50" t="s">
        <v>2068</v>
      </c>
      <c r="G60" s="52">
        <v>6.0</v>
      </c>
      <c r="H60" s="32" t="s">
        <v>2079</v>
      </c>
      <c r="I60" s="50" t="s">
        <v>2080</v>
      </c>
    </row>
    <row r="61">
      <c r="C61" s="28"/>
      <c r="F61" s="50" t="s">
        <v>2068</v>
      </c>
      <c r="G61" s="52">
        <v>7.0</v>
      </c>
      <c r="H61" s="32" t="s">
        <v>2081</v>
      </c>
      <c r="I61" s="50" t="s">
        <v>2082</v>
      </c>
    </row>
    <row r="62">
      <c r="C62" s="28"/>
      <c r="F62" s="50" t="s">
        <v>2068</v>
      </c>
      <c r="G62" s="52">
        <v>8.0</v>
      </c>
      <c r="H62" s="32" t="s">
        <v>2083</v>
      </c>
      <c r="I62" s="50" t="s">
        <v>2084</v>
      </c>
    </row>
    <row r="63">
      <c r="C63" s="28"/>
      <c r="F63" s="50" t="s">
        <v>2068</v>
      </c>
      <c r="G63" s="52">
        <v>9.0</v>
      </c>
      <c r="H63" s="32" t="s">
        <v>2085</v>
      </c>
      <c r="I63" s="50" t="s">
        <v>2086</v>
      </c>
    </row>
    <row r="64">
      <c r="C64" s="28"/>
      <c r="F64" s="50" t="s">
        <v>2068</v>
      </c>
      <c r="G64" s="52">
        <v>10.0</v>
      </c>
      <c r="H64" s="32" t="s">
        <v>2087</v>
      </c>
      <c r="I64" s="50" t="s">
        <v>2088</v>
      </c>
    </row>
    <row r="65">
      <c r="C65" s="28"/>
      <c r="F65" s="50" t="s">
        <v>2068</v>
      </c>
      <c r="G65" s="52">
        <v>11.0</v>
      </c>
      <c r="H65" s="32" t="s">
        <v>2089</v>
      </c>
      <c r="I65" s="50" t="s">
        <v>2090</v>
      </c>
    </row>
    <row r="66">
      <c r="C66" s="28"/>
      <c r="F66" s="50" t="s">
        <v>2068</v>
      </c>
      <c r="G66" s="52">
        <v>12.0</v>
      </c>
      <c r="H66" s="32" t="s">
        <v>2091</v>
      </c>
      <c r="I66" s="50" t="s">
        <v>2092</v>
      </c>
    </row>
    <row r="67">
      <c r="C67" s="28"/>
      <c r="F67" s="50" t="s">
        <v>2068</v>
      </c>
      <c r="G67" s="52">
        <v>13.0</v>
      </c>
      <c r="H67" s="32" t="s">
        <v>2093</v>
      </c>
      <c r="I67" s="50" t="s">
        <v>2094</v>
      </c>
    </row>
    <row r="68">
      <c r="C68" s="28"/>
      <c r="F68" s="50" t="s">
        <v>2068</v>
      </c>
      <c r="G68" s="57">
        <v>99.0</v>
      </c>
      <c r="H68" s="32" t="s">
        <v>356</v>
      </c>
      <c r="I68" s="50" t="s">
        <v>566</v>
      </c>
    </row>
    <row r="69">
      <c r="C69" s="28"/>
      <c r="F69" s="50" t="s">
        <v>2068</v>
      </c>
      <c r="G69" s="57">
        <v>88.0</v>
      </c>
      <c r="H69" s="32" t="s">
        <v>2066</v>
      </c>
      <c r="I69" s="50" t="s">
        <v>2067</v>
      </c>
    </row>
    <row r="70">
      <c r="C70" s="28"/>
      <c r="F70" s="58" t="s">
        <v>770</v>
      </c>
      <c r="G70" s="58">
        <v>1.0</v>
      </c>
      <c r="H70" s="36" t="s">
        <v>557</v>
      </c>
      <c r="I70" s="50" t="s">
        <v>558</v>
      </c>
    </row>
    <row r="71">
      <c r="C71" s="28"/>
      <c r="F71" s="58" t="s">
        <v>770</v>
      </c>
      <c r="G71" s="58">
        <v>2.0</v>
      </c>
      <c r="H71" s="36" t="s">
        <v>559</v>
      </c>
      <c r="I71" s="50" t="s">
        <v>560</v>
      </c>
    </row>
    <row r="72">
      <c r="C72" s="28"/>
      <c r="F72" s="58" t="s">
        <v>770</v>
      </c>
      <c r="G72" s="58">
        <v>3.0</v>
      </c>
      <c r="H72" s="36" t="s">
        <v>561</v>
      </c>
      <c r="I72" s="50" t="s">
        <v>562</v>
      </c>
    </row>
    <row r="73">
      <c r="C73" s="28"/>
      <c r="F73" s="58" t="s">
        <v>770</v>
      </c>
      <c r="G73" s="58">
        <v>4.0</v>
      </c>
      <c r="H73" s="36" t="s">
        <v>563</v>
      </c>
      <c r="I73" s="50" t="s">
        <v>564</v>
      </c>
    </row>
    <row r="74">
      <c r="C74" s="28"/>
      <c r="F74" s="58" t="s">
        <v>770</v>
      </c>
      <c r="G74" s="58">
        <v>5.0</v>
      </c>
      <c r="H74" s="36" t="s">
        <v>771</v>
      </c>
      <c r="I74" s="50" t="s">
        <v>772</v>
      </c>
    </row>
    <row r="75">
      <c r="C75" s="28"/>
      <c r="F75" s="58" t="s">
        <v>2095</v>
      </c>
      <c r="G75" s="58">
        <v>1.0</v>
      </c>
      <c r="H75" s="36" t="s">
        <v>2096</v>
      </c>
      <c r="I75" s="50" t="s">
        <v>2097</v>
      </c>
    </row>
    <row r="76">
      <c r="C76" s="28"/>
      <c r="F76" s="58" t="s">
        <v>2095</v>
      </c>
      <c r="G76" s="58">
        <v>2.0</v>
      </c>
      <c r="H76" s="36" t="s">
        <v>2098</v>
      </c>
      <c r="I76" s="50" t="s">
        <v>2099</v>
      </c>
    </row>
    <row r="77">
      <c r="C77" s="28"/>
      <c r="F77" s="58" t="s">
        <v>2095</v>
      </c>
      <c r="G77" s="58">
        <v>3.0</v>
      </c>
      <c r="H77" s="36" t="s">
        <v>2100</v>
      </c>
      <c r="I77" s="50" t="s">
        <v>2101</v>
      </c>
    </row>
    <row r="78">
      <c r="C78" s="28"/>
      <c r="H78" s="28"/>
    </row>
    <row r="79">
      <c r="C79" s="28"/>
      <c r="H79" s="28"/>
    </row>
    <row r="80">
      <c r="C80" s="28"/>
      <c r="H80" s="28"/>
    </row>
    <row r="81">
      <c r="C81" s="28"/>
      <c r="H81" s="28"/>
    </row>
    <row r="82">
      <c r="C82" s="28"/>
      <c r="H82" s="28"/>
    </row>
    <row r="83">
      <c r="C83" s="28"/>
      <c r="H83" s="28"/>
    </row>
    <row r="84">
      <c r="C84" s="28"/>
      <c r="H84" s="28"/>
    </row>
    <row r="85">
      <c r="C85" s="28"/>
      <c r="H85" s="28"/>
    </row>
    <row r="86">
      <c r="C86" s="28"/>
      <c r="H86" s="28"/>
    </row>
    <row r="87">
      <c r="C87" s="28"/>
      <c r="H87" s="28"/>
    </row>
    <row r="88">
      <c r="C88" s="28"/>
      <c r="H88" s="28"/>
    </row>
    <row r="89">
      <c r="C89" s="28"/>
      <c r="H89" s="28"/>
    </row>
    <row r="90">
      <c r="C90" s="28"/>
      <c r="H90" s="28"/>
    </row>
    <row r="91">
      <c r="C91" s="28"/>
      <c r="H91" s="28"/>
    </row>
    <row r="92">
      <c r="C92" s="28"/>
      <c r="H92" s="28"/>
    </row>
    <row r="93">
      <c r="C93" s="28"/>
      <c r="H93" s="28"/>
    </row>
    <row r="94">
      <c r="C94" s="28"/>
      <c r="H94" s="28"/>
    </row>
    <row r="95">
      <c r="C95" s="28"/>
      <c r="H95" s="28"/>
    </row>
    <row r="96">
      <c r="C96" s="28"/>
      <c r="H96" s="28"/>
    </row>
    <row r="97">
      <c r="C97" s="28"/>
      <c r="H97" s="28"/>
    </row>
    <row r="98">
      <c r="C98" s="28"/>
      <c r="H98" s="28"/>
    </row>
    <row r="99">
      <c r="C99" s="28"/>
      <c r="H99" s="28"/>
    </row>
    <row r="100">
      <c r="C100" s="28"/>
      <c r="H100" s="28"/>
    </row>
    <row r="101">
      <c r="C101" s="28"/>
      <c r="H101" s="28"/>
    </row>
    <row r="102">
      <c r="C102" s="28"/>
      <c r="H102" s="28"/>
    </row>
    <row r="103">
      <c r="C103" s="28"/>
      <c r="H103" s="28"/>
    </row>
    <row r="104">
      <c r="C104" s="28"/>
      <c r="H104" s="28"/>
    </row>
    <row r="105">
      <c r="C105" s="28"/>
      <c r="H105" s="28"/>
    </row>
    <row r="106">
      <c r="C106" s="28"/>
      <c r="H106" s="28"/>
    </row>
    <row r="107">
      <c r="C107" s="28"/>
      <c r="H107" s="28"/>
    </row>
    <row r="108">
      <c r="C108" s="28"/>
      <c r="H108" s="28"/>
    </row>
    <row r="109">
      <c r="C109" s="28"/>
      <c r="H109" s="28"/>
    </row>
    <row r="110">
      <c r="C110" s="28"/>
      <c r="H110" s="28"/>
    </row>
    <row r="111">
      <c r="C111" s="28"/>
      <c r="H111" s="28"/>
    </row>
    <row r="112">
      <c r="C112" s="28"/>
      <c r="H112" s="28"/>
    </row>
    <row r="113">
      <c r="C113" s="28"/>
      <c r="H113" s="28"/>
    </row>
    <row r="114">
      <c r="C114" s="28"/>
      <c r="H114" s="28"/>
    </row>
    <row r="115">
      <c r="C115" s="28"/>
      <c r="H115" s="28"/>
    </row>
    <row r="116">
      <c r="C116" s="28"/>
      <c r="H116" s="28"/>
    </row>
    <row r="117">
      <c r="C117" s="28"/>
      <c r="H117" s="28"/>
    </row>
    <row r="118">
      <c r="C118" s="28"/>
      <c r="H118" s="28"/>
    </row>
    <row r="119">
      <c r="C119" s="28"/>
      <c r="H119" s="28"/>
    </row>
    <row r="120">
      <c r="C120" s="28"/>
      <c r="H120" s="28"/>
    </row>
    <row r="121">
      <c r="C121" s="28"/>
      <c r="H121" s="28"/>
    </row>
    <row r="122">
      <c r="C122" s="28"/>
      <c r="H122" s="28"/>
    </row>
    <row r="123">
      <c r="C123" s="28"/>
      <c r="H123" s="28"/>
    </row>
    <row r="124">
      <c r="C124" s="28"/>
      <c r="H124" s="28"/>
    </row>
    <row r="125">
      <c r="C125" s="28"/>
      <c r="H125" s="28"/>
    </row>
    <row r="126">
      <c r="C126" s="28"/>
      <c r="H126" s="28"/>
    </row>
    <row r="127">
      <c r="C127" s="28"/>
      <c r="H127" s="28"/>
    </row>
    <row r="128">
      <c r="C128" s="28"/>
      <c r="H128" s="28"/>
    </row>
    <row r="129">
      <c r="C129" s="28"/>
      <c r="H129" s="28"/>
    </row>
    <row r="130">
      <c r="C130" s="28"/>
      <c r="H130" s="28"/>
    </row>
    <row r="131">
      <c r="C131" s="28"/>
      <c r="H131" s="28"/>
    </row>
    <row r="132">
      <c r="C132" s="28"/>
      <c r="H132" s="28"/>
    </row>
    <row r="133">
      <c r="C133" s="28"/>
      <c r="H133" s="28"/>
    </row>
    <row r="134">
      <c r="C134" s="28"/>
      <c r="H134" s="28"/>
    </row>
    <row r="135">
      <c r="C135" s="28"/>
      <c r="H135" s="28"/>
    </row>
    <row r="136">
      <c r="C136" s="28"/>
      <c r="H136" s="28"/>
    </row>
    <row r="137">
      <c r="C137" s="28"/>
      <c r="H137" s="28"/>
    </row>
    <row r="138">
      <c r="C138" s="28"/>
      <c r="H138" s="28"/>
    </row>
    <row r="139">
      <c r="C139" s="28"/>
      <c r="H139" s="28"/>
    </row>
    <row r="140">
      <c r="C140" s="28"/>
      <c r="H140" s="28"/>
    </row>
    <row r="141">
      <c r="C141" s="28"/>
      <c r="H141" s="28"/>
    </row>
    <row r="142">
      <c r="C142" s="28"/>
      <c r="H142" s="28"/>
    </row>
    <row r="143">
      <c r="C143" s="28"/>
      <c r="H143" s="28"/>
    </row>
    <row r="144">
      <c r="C144" s="28"/>
      <c r="H144" s="28"/>
    </row>
    <row r="145">
      <c r="C145" s="28"/>
      <c r="H145" s="28"/>
    </row>
    <row r="146">
      <c r="C146" s="28"/>
      <c r="H146" s="28"/>
    </row>
    <row r="147">
      <c r="C147" s="28"/>
      <c r="H147" s="28"/>
    </row>
    <row r="148">
      <c r="C148" s="28"/>
      <c r="H148" s="28"/>
    </row>
    <row r="149">
      <c r="C149" s="28"/>
      <c r="H149" s="28"/>
    </row>
    <row r="150">
      <c r="C150" s="28"/>
      <c r="H150" s="28"/>
    </row>
    <row r="151">
      <c r="C151" s="28"/>
      <c r="H151" s="28"/>
    </row>
    <row r="152">
      <c r="C152" s="28"/>
      <c r="H152" s="28"/>
    </row>
    <row r="153">
      <c r="C153" s="28"/>
      <c r="H153" s="28"/>
    </row>
    <row r="154">
      <c r="C154" s="28"/>
      <c r="H154" s="28"/>
    </row>
    <row r="155">
      <c r="C155" s="28"/>
      <c r="H155" s="28"/>
    </row>
    <row r="156">
      <c r="C156" s="28"/>
      <c r="H156" s="28"/>
    </row>
    <row r="157">
      <c r="C157" s="28"/>
      <c r="H157" s="28"/>
    </row>
    <row r="158">
      <c r="C158" s="28"/>
      <c r="H158" s="28"/>
    </row>
    <row r="159">
      <c r="C159" s="28"/>
      <c r="H159" s="28"/>
    </row>
    <row r="160">
      <c r="C160" s="28"/>
      <c r="H160" s="28"/>
    </row>
    <row r="161">
      <c r="C161" s="28"/>
      <c r="H161" s="28"/>
    </row>
    <row r="162">
      <c r="C162" s="28"/>
      <c r="H162" s="28"/>
    </row>
    <row r="163">
      <c r="C163" s="28"/>
      <c r="H163" s="28"/>
    </row>
    <row r="164">
      <c r="C164" s="28"/>
      <c r="H164" s="28"/>
    </row>
    <row r="165">
      <c r="C165" s="28"/>
      <c r="H165" s="28"/>
    </row>
    <row r="166">
      <c r="C166" s="28"/>
      <c r="H166" s="28"/>
    </row>
    <row r="167">
      <c r="C167" s="28"/>
      <c r="H167" s="28"/>
    </row>
    <row r="168">
      <c r="C168" s="28"/>
      <c r="H168" s="28"/>
    </row>
    <row r="169">
      <c r="C169" s="28"/>
      <c r="H169" s="28"/>
    </row>
    <row r="170">
      <c r="C170" s="28"/>
      <c r="H170" s="28"/>
    </row>
    <row r="171">
      <c r="C171" s="28"/>
      <c r="H171" s="28"/>
    </row>
    <row r="172">
      <c r="C172" s="28"/>
      <c r="H172" s="28"/>
    </row>
    <row r="173">
      <c r="C173" s="28"/>
      <c r="H173" s="28"/>
    </row>
    <row r="174">
      <c r="C174" s="28"/>
      <c r="H174" s="28"/>
    </row>
    <row r="175">
      <c r="C175" s="28"/>
      <c r="H175" s="28"/>
    </row>
    <row r="176">
      <c r="C176" s="28"/>
      <c r="H176" s="28"/>
    </row>
    <row r="177">
      <c r="C177" s="28"/>
      <c r="H177" s="28"/>
    </row>
    <row r="178">
      <c r="C178" s="28"/>
      <c r="H178" s="28"/>
    </row>
    <row r="179">
      <c r="C179" s="28"/>
      <c r="H179" s="28"/>
    </row>
    <row r="180">
      <c r="C180" s="28"/>
      <c r="H180" s="28"/>
    </row>
    <row r="181">
      <c r="C181" s="28"/>
      <c r="H181" s="28"/>
    </row>
    <row r="182">
      <c r="C182" s="28"/>
      <c r="H182" s="28"/>
    </row>
    <row r="183">
      <c r="C183" s="28"/>
      <c r="H183" s="28"/>
    </row>
    <row r="184">
      <c r="C184" s="28"/>
      <c r="H184" s="28"/>
    </row>
    <row r="185">
      <c r="C185" s="28"/>
      <c r="H185" s="28"/>
    </row>
    <row r="186">
      <c r="C186" s="28"/>
      <c r="H186" s="28"/>
    </row>
    <row r="187">
      <c r="C187" s="28"/>
      <c r="H187" s="28"/>
    </row>
    <row r="188">
      <c r="C188" s="28"/>
      <c r="H188" s="28"/>
    </row>
    <row r="189">
      <c r="C189" s="28"/>
      <c r="H189" s="28"/>
    </row>
    <row r="190">
      <c r="C190" s="28"/>
      <c r="H190" s="28"/>
    </row>
    <row r="191">
      <c r="C191" s="28"/>
      <c r="H191" s="28"/>
    </row>
    <row r="192">
      <c r="C192" s="28"/>
      <c r="H192" s="28"/>
    </row>
    <row r="193">
      <c r="C193" s="28"/>
      <c r="H193" s="28"/>
    </row>
    <row r="194">
      <c r="C194" s="28"/>
      <c r="H194" s="28"/>
    </row>
    <row r="195">
      <c r="C195" s="28"/>
      <c r="H195" s="28"/>
    </row>
    <row r="196">
      <c r="C196" s="28"/>
      <c r="H196" s="28"/>
    </row>
    <row r="197">
      <c r="C197" s="28"/>
      <c r="H197" s="28"/>
    </row>
    <row r="198">
      <c r="C198" s="28"/>
      <c r="H198" s="28"/>
    </row>
    <row r="199">
      <c r="C199" s="28"/>
      <c r="H199" s="28"/>
    </row>
    <row r="200">
      <c r="C200" s="28"/>
      <c r="H200" s="28"/>
    </row>
    <row r="201">
      <c r="C201" s="28"/>
      <c r="H201" s="28"/>
    </row>
    <row r="202">
      <c r="C202" s="28"/>
      <c r="H202" s="28"/>
    </row>
    <row r="203">
      <c r="C203" s="28"/>
      <c r="H203" s="28"/>
    </row>
    <row r="204">
      <c r="C204" s="28"/>
      <c r="H204" s="28"/>
    </row>
    <row r="205">
      <c r="C205" s="28"/>
      <c r="H205" s="28"/>
    </row>
    <row r="206">
      <c r="C206" s="28"/>
      <c r="H206" s="28"/>
    </row>
    <row r="207">
      <c r="C207" s="28"/>
      <c r="H207" s="28"/>
    </row>
    <row r="208">
      <c r="C208" s="28"/>
      <c r="H208" s="28"/>
    </row>
    <row r="209">
      <c r="C209" s="28"/>
      <c r="H209" s="28"/>
    </row>
    <row r="210">
      <c r="C210" s="28"/>
      <c r="H210" s="28"/>
    </row>
    <row r="211">
      <c r="C211" s="28"/>
      <c r="H211" s="28"/>
    </row>
    <row r="212">
      <c r="C212" s="28"/>
      <c r="H212" s="28"/>
    </row>
    <row r="213">
      <c r="C213" s="28"/>
      <c r="H213" s="28"/>
    </row>
    <row r="214">
      <c r="C214" s="28"/>
      <c r="H214" s="28"/>
    </row>
    <row r="215">
      <c r="C215" s="28"/>
      <c r="H215" s="28"/>
    </row>
    <row r="216">
      <c r="C216" s="28"/>
      <c r="H216" s="28"/>
    </row>
    <row r="217">
      <c r="C217" s="28"/>
      <c r="H217" s="28"/>
    </row>
    <row r="218">
      <c r="C218" s="28"/>
      <c r="H218" s="28"/>
    </row>
    <row r="219">
      <c r="C219" s="28"/>
      <c r="H219" s="28"/>
    </row>
    <row r="220">
      <c r="C220" s="28"/>
      <c r="H220" s="28"/>
    </row>
    <row r="221">
      <c r="C221" s="28"/>
      <c r="H221" s="28"/>
    </row>
    <row r="222">
      <c r="C222" s="28"/>
      <c r="H222" s="28"/>
    </row>
    <row r="223">
      <c r="C223" s="28"/>
      <c r="H223" s="28"/>
    </row>
    <row r="224">
      <c r="C224" s="28"/>
      <c r="H224" s="28"/>
    </row>
    <row r="225">
      <c r="C225" s="28"/>
      <c r="H225" s="28"/>
    </row>
    <row r="226">
      <c r="C226" s="28"/>
      <c r="H226" s="28"/>
    </row>
    <row r="227">
      <c r="C227" s="28"/>
      <c r="H227" s="28"/>
    </row>
    <row r="228">
      <c r="C228" s="28"/>
      <c r="H228" s="28"/>
    </row>
    <row r="229">
      <c r="C229" s="28"/>
      <c r="H229" s="28"/>
    </row>
    <row r="230">
      <c r="C230" s="28"/>
      <c r="H230" s="28"/>
    </row>
    <row r="231">
      <c r="C231" s="28"/>
      <c r="H231" s="28"/>
    </row>
    <row r="232">
      <c r="C232" s="28"/>
      <c r="H232" s="28"/>
    </row>
    <row r="233">
      <c r="C233" s="28"/>
      <c r="H233" s="28"/>
    </row>
    <row r="234">
      <c r="C234" s="28"/>
      <c r="H234" s="28"/>
    </row>
    <row r="235">
      <c r="C235" s="28"/>
      <c r="H235" s="28"/>
    </row>
    <row r="236">
      <c r="C236" s="28"/>
      <c r="H236" s="28"/>
    </row>
    <row r="237">
      <c r="C237" s="28"/>
      <c r="H237" s="28"/>
    </row>
    <row r="238">
      <c r="C238" s="28"/>
      <c r="H238" s="28"/>
    </row>
    <row r="239">
      <c r="C239" s="28"/>
      <c r="H239" s="28"/>
    </row>
    <row r="240">
      <c r="C240" s="28"/>
      <c r="H240" s="28"/>
    </row>
    <row r="241">
      <c r="C241" s="28"/>
      <c r="H241" s="28"/>
    </row>
    <row r="242">
      <c r="C242" s="28"/>
      <c r="H242" s="28"/>
    </row>
    <row r="243">
      <c r="C243" s="28"/>
      <c r="H243" s="28"/>
    </row>
    <row r="244">
      <c r="C244" s="28"/>
      <c r="H244" s="28"/>
    </row>
    <row r="245">
      <c r="C245" s="28"/>
      <c r="H245" s="28"/>
    </row>
    <row r="246">
      <c r="C246" s="28"/>
      <c r="H246" s="28"/>
    </row>
    <row r="247">
      <c r="C247" s="28"/>
      <c r="H247" s="28"/>
    </row>
    <row r="248">
      <c r="C248" s="28"/>
      <c r="H248" s="28"/>
    </row>
    <row r="249">
      <c r="C249" s="28"/>
      <c r="H249" s="28"/>
    </row>
    <row r="250">
      <c r="C250" s="28"/>
      <c r="H250" s="28"/>
    </row>
    <row r="251">
      <c r="C251" s="28"/>
      <c r="H251" s="28"/>
    </row>
    <row r="252">
      <c r="C252" s="28"/>
      <c r="H252" s="28"/>
    </row>
    <row r="253">
      <c r="C253" s="28"/>
      <c r="H253" s="28"/>
    </row>
    <row r="254">
      <c r="C254" s="28"/>
      <c r="H254" s="28"/>
    </row>
    <row r="255">
      <c r="C255" s="28"/>
      <c r="H255" s="28"/>
    </row>
    <row r="256">
      <c r="C256" s="28"/>
      <c r="H256" s="28"/>
    </row>
    <row r="257">
      <c r="C257" s="28"/>
      <c r="H257" s="28"/>
    </row>
    <row r="258">
      <c r="C258" s="28"/>
      <c r="H258" s="28"/>
    </row>
    <row r="259">
      <c r="C259" s="28"/>
      <c r="H259" s="28"/>
    </row>
    <row r="260">
      <c r="C260" s="28"/>
      <c r="H260" s="28"/>
    </row>
    <row r="261">
      <c r="C261" s="28"/>
      <c r="H261" s="28"/>
    </row>
    <row r="262">
      <c r="C262" s="28"/>
      <c r="H262" s="28"/>
    </row>
    <row r="263">
      <c r="C263" s="28"/>
      <c r="H263" s="28"/>
    </row>
    <row r="264">
      <c r="C264" s="28"/>
      <c r="H264" s="28"/>
    </row>
    <row r="265">
      <c r="C265" s="28"/>
      <c r="H265" s="28"/>
    </row>
    <row r="266">
      <c r="C266" s="28"/>
      <c r="H266" s="28"/>
    </row>
    <row r="267">
      <c r="C267" s="28"/>
      <c r="H267" s="28"/>
    </row>
    <row r="268">
      <c r="C268" s="28"/>
      <c r="H268" s="28"/>
    </row>
    <row r="269">
      <c r="C269" s="28"/>
      <c r="H269" s="28"/>
    </row>
    <row r="270">
      <c r="C270" s="28"/>
      <c r="H270" s="28"/>
    </row>
    <row r="271">
      <c r="C271" s="28"/>
      <c r="H271" s="28"/>
    </row>
    <row r="272">
      <c r="C272" s="28"/>
      <c r="H272" s="28"/>
    </row>
    <row r="273">
      <c r="C273" s="28"/>
      <c r="H273" s="28"/>
    </row>
    <row r="274">
      <c r="C274" s="28"/>
      <c r="H274" s="28"/>
    </row>
    <row r="275">
      <c r="C275" s="28"/>
      <c r="H275" s="28"/>
    </row>
    <row r="276">
      <c r="C276" s="28"/>
      <c r="H276" s="28"/>
    </row>
    <row r="277">
      <c r="C277" s="28"/>
      <c r="H277" s="28"/>
    </row>
    <row r="278">
      <c r="C278" s="28"/>
      <c r="H278" s="28"/>
    </row>
    <row r="279">
      <c r="C279" s="28"/>
      <c r="H279" s="28"/>
    </row>
    <row r="280">
      <c r="C280" s="28"/>
      <c r="H280" s="28"/>
    </row>
    <row r="281">
      <c r="C281" s="28"/>
      <c r="H281" s="28"/>
    </row>
    <row r="282">
      <c r="C282" s="28"/>
      <c r="H282" s="28"/>
    </row>
    <row r="283">
      <c r="C283" s="28"/>
      <c r="H283" s="28"/>
    </row>
    <row r="284">
      <c r="C284" s="28"/>
      <c r="H284" s="28"/>
    </row>
    <row r="285">
      <c r="C285" s="28"/>
      <c r="H285" s="28"/>
    </row>
    <row r="286">
      <c r="C286" s="28"/>
      <c r="H286" s="28"/>
    </row>
    <row r="287">
      <c r="C287" s="28"/>
      <c r="H287" s="28"/>
    </row>
    <row r="288">
      <c r="C288" s="28"/>
      <c r="H288" s="28"/>
    </row>
    <row r="289">
      <c r="C289" s="28"/>
      <c r="H289" s="28"/>
    </row>
    <row r="290">
      <c r="C290" s="28"/>
      <c r="H290" s="28"/>
    </row>
    <row r="291">
      <c r="C291" s="28"/>
      <c r="H291" s="28"/>
    </row>
    <row r="292">
      <c r="C292" s="28"/>
      <c r="H292" s="28"/>
    </row>
    <row r="293">
      <c r="C293" s="28"/>
      <c r="H293" s="28"/>
    </row>
    <row r="294">
      <c r="C294" s="28"/>
      <c r="H294" s="28"/>
    </row>
    <row r="295">
      <c r="C295" s="28"/>
      <c r="H295" s="28"/>
    </row>
    <row r="296">
      <c r="C296" s="28"/>
      <c r="H296" s="28"/>
    </row>
    <row r="297">
      <c r="C297" s="28"/>
      <c r="H297" s="28"/>
    </row>
    <row r="298">
      <c r="C298" s="28"/>
      <c r="H298" s="28"/>
    </row>
    <row r="299">
      <c r="C299" s="28"/>
      <c r="H299" s="28"/>
    </row>
    <row r="300">
      <c r="C300" s="28"/>
      <c r="H300" s="28"/>
    </row>
    <row r="301">
      <c r="C301" s="28"/>
      <c r="H301" s="28"/>
    </row>
    <row r="302">
      <c r="C302" s="28"/>
      <c r="H302" s="28"/>
    </row>
    <row r="303">
      <c r="C303" s="28"/>
      <c r="H303" s="28"/>
    </row>
    <row r="304">
      <c r="C304" s="28"/>
      <c r="H304" s="28"/>
    </row>
    <row r="305">
      <c r="C305" s="28"/>
      <c r="H305" s="28"/>
    </row>
    <row r="306">
      <c r="C306" s="28"/>
      <c r="H306" s="28"/>
    </row>
    <row r="307">
      <c r="C307" s="28"/>
      <c r="H307" s="28"/>
    </row>
    <row r="308">
      <c r="C308" s="28"/>
      <c r="H308" s="28"/>
    </row>
    <row r="309">
      <c r="C309" s="28"/>
      <c r="H309" s="28"/>
    </row>
    <row r="310">
      <c r="C310" s="28"/>
      <c r="H310" s="28"/>
    </row>
    <row r="311">
      <c r="C311" s="28"/>
      <c r="H311" s="28"/>
    </row>
    <row r="312">
      <c r="C312" s="28"/>
      <c r="H312" s="28"/>
    </row>
    <row r="313">
      <c r="C313" s="28"/>
      <c r="H313" s="28"/>
    </row>
    <row r="314">
      <c r="C314" s="28"/>
      <c r="H314" s="28"/>
    </row>
    <row r="315">
      <c r="C315" s="28"/>
      <c r="H315" s="28"/>
    </row>
    <row r="316">
      <c r="C316" s="28"/>
      <c r="H316" s="28"/>
    </row>
    <row r="317">
      <c r="C317" s="28"/>
      <c r="H317" s="28"/>
    </row>
    <row r="318">
      <c r="C318" s="28"/>
      <c r="H318" s="28"/>
    </row>
    <row r="319">
      <c r="C319" s="28"/>
      <c r="H319" s="28"/>
    </row>
    <row r="320">
      <c r="C320" s="28"/>
      <c r="H320" s="28"/>
    </row>
    <row r="321">
      <c r="C321" s="28"/>
      <c r="H321" s="28"/>
    </row>
    <row r="322">
      <c r="C322" s="28"/>
      <c r="H322" s="28"/>
    </row>
    <row r="323">
      <c r="C323" s="28"/>
      <c r="H323" s="28"/>
    </row>
    <row r="324">
      <c r="C324" s="28"/>
      <c r="H324" s="28"/>
    </row>
    <row r="325">
      <c r="C325" s="28"/>
      <c r="H325" s="28"/>
    </row>
    <row r="326">
      <c r="C326" s="28"/>
      <c r="H326" s="28"/>
    </row>
    <row r="327">
      <c r="C327" s="28"/>
      <c r="H327" s="28"/>
    </row>
    <row r="328">
      <c r="C328" s="28"/>
      <c r="H328" s="28"/>
    </row>
    <row r="329">
      <c r="C329" s="28"/>
      <c r="H329" s="28"/>
    </row>
    <row r="330">
      <c r="C330" s="28"/>
      <c r="H330" s="28"/>
    </row>
    <row r="331">
      <c r="C331" s="28"/>
      <c r="H331" s="28"/>
    </row>
    <row r="332">
      <c r="C332" s="28"/>
      <c r="H332" s="28"/>
    </row>
    <row r="333">
      <c r="C333" s="28"/>
      <c r="H333" s="28"/>
    </row>
    <row r="334">
      <c r="C334" s="28"/>
      <c r="H334" s="28"/>
    </row>
    <row r="335">
      <c r="C335" s="28"/>
      <c r="H335" s="28"/>
    </row>
    <row r="336">
      <c r="C336" s="28"/>
      <c r="H336" s="28"/>
    </row>
    <row r="337">
      <c r="C337" s="28"/>
      <c r="H337" s="28"/>
    </row>
    <row r="338">
      <c r="C338" s="28"/>
      <c r="H338" s="28"/>
    </row>
    <row r="339">
      <c r="C339" s="28"/>
      <c r="H339" s="28"/>
    </row>
    <row r="340">
      <c r="C340" s="28"/>
      <c r="H340" s="28"/>
    </row>
    <row r="341">
      <c r="C341" s="28"/>
      <c r="H341" s="28"/>
    </row>
    <row r="342">
      <c r="C342" s="28"/>
      <c r="H342" s="28"/>
    </row>
    <row r="343">
      <c r="C343" s="28"/>
      <c r="H343" s="28"/>
    </row>
    <row r="344">
      <c r="C344" s="28"/>
      <c r="H344" s="28"/>
    </row>
    <row r="345">
      <c r="C345" s="28"/>
      <c r="H345" s="28"/>
    </row>
    <row r="346">
      <c r="C346" s="28"/>
      <c r="H346" s="28"/>
    </row>
    <row r="347">
      <c r="C347" s="28"/>
      <c r="H347" s="28"/>
    </row>
    <row r="348">
      <c r="C348" s="28"/>
      <c r="H348" s="28"/>
    </row>
    <row r="349">
      <c r="C349" s="28"/>
      <c r="H349" s="28"/>
    </row>
    <row r="350">
      <c r="C350" s="28"/>
      <c r="H350" s="28"/>
    </row>
    <row r="351">
      <c r="C351" s="28"/>
      <c r="H351" s="28"/>
    </row>
    <row r="352">
      <c r="C352" s="28"/>
      <c r="H352" s="28"/>
    </row>
    <row r="353">
      <c r="C353" s="28"/>
      <c r="H353" s="28"/>
    </row>
    <row r="354">
      <c r="C354" s="28"/>
      <c r="H354" s="28"/>
    </row>
    <row r="355">
      <c r="C355" s="28"/>
      <c r="H355" s="28"/>
    </row>
    <row r="356">
      <c r="C356" s="28"/>
      <c r="H356" s="28"/>
    </row>
    <row r="357">
      <c r="C357" s="28"/>
      <c r="H357" s="28"/>
    </row>
    <row r="358">
      <c r="C358" s="28"/>
      <c r="H358" s="28"/>
    </row>
    <row r="359">
      <c r="C359" s="28"/>
      <c r="H359" s="28"/>
    </row>
    <row r="360">
      <c r="C360" s="28"/>
      <c r="H360" s="28"/>
    </row>
    <row r="361">
      <c r="C361" s="28"/>
      <c r="H361" s="28"/>
    </row>
    <row r="362">
      <c r="C362" s="28"/>
      <c r="H362" s="28"/>
    </row>
    <row r="363">
      <c r="C363" s="28"/>
      <c r="H363" s="28"/>
    </row>
    <row r="364">
      <c r="C364" s="28"/>
      <c r="H364" s="28"/>
    </row>
    <row r="365">
      <c r="C365" s="28"/>
      <c r="H365" s="28"/>
    </row>
    <row r="366">
      <c r="C366" s="28"/>
      <c r="H366" s="28"/>
    </row>
    <row r="367">
      <c r="C367" s="28"/>
      <c r="H367" s="28"/>
    </row>
    <row r="368">
      <c r="C368" s="28"/>
      <c r="H368" s="28"/>
    </row>
    <row r="369">
      <c r="C369" s="28"/>
      <c r="H369" s="28"/>
    </row>
    <row r="370">
      <c r="C370" s="28"/>
      <c r="H370" s="28"/>
    </row>
    <row r="371">
      <c r="C371" s="28"/>
      <c r="H371" s="28"/>
    </row>
    <row r="372">
      <c r="C372" s="28"/>
      <c r="H372" s="28"/>
    </row>
    <row r="373">
      <c r="C373" s="28"/>
      <c r="H373" s="28"/>
    </row>
    <row r="374">
      <c r="C374" s="28"/>
      <c r="H374" s="28"/>
    </row>
    <row r="375">
      <c r="C375" s="28"/>
      <c r="H375" s="28"/>
    </row>
    <row r="376">
      <c r="C376" s="28"/>
      <c r="H376" s="28"/>
    </row>
    <row r="377">
      <c r="C377" s="28"/>
      <c r="H377" s="28"/>
    </row>
    <row r="378">
      <c r="C378" s="28"/>
      <c r="H378" s="28"/>
    </row>
    <row r="379">
      <c r="C379" s="28"/>
      <c r="H379" s="28"/>
    </row>
    <row r="380">
      <c r="C380" s="28"/>
      <c r="H380" s="28"/>
    </row>
    <row r="381">
      <c r="C381" s="28"/>
      <c r="H381" s="28"/>
    </row>
    <row r="382">
      <c r="C382" s="28"/>
      <c r="H382" s="28"/>
    </row>
    <row r="383">
      <c r="C383" s="28"/>
      <c r="H383" s="28"/>
    </row>
    <row r="384">
      <c r="C384" s="28"/>
      <c r="H384" s="28"/>
    </row>
    <row r="385">
      <c r="C385" s="28"/>
      <c r="H385" s="28"/>
    </row>
    <row r="386">
      <c r="C386" s="28"/>
      <c r="H386" s="28"/>
    </row>
    <row r="387">
      <c r="C387" s="28"/>
      <c r="H387" s="28"/>
    </row>
    <row r="388">
      <c r="C388" s="28"/>
      <c r="H388" s="28"/>
    </row>
    <row r="389">
      <c r="C389" s="28"/>
      <c r="H389" s="28"/>
    </row>
    <row r="390">
      <c r="C390" s="28"/>
      <c r="H390" s="28"/>
    </row>
    <row r="391">
      <c r="C391" s="28"/>
      <c r="H391" s="28"/>
    </row>
    <row r="392">
      <c r="C392" s="28"/>
      <c r="H392" s="28"/>
    </row>
    <row r="393">
      <c r="C393" s="28"/>
      <c r="H393" s="28"/>
    </row>
    <row r="394">
      <c r="C394" s="28"/>
      <c r="H394" s="28"/>
    </row>
    <row r="395">
      <c r="C395" s="28"/>
      <c r="H395" s="28"/>
    </row>
    <row r="396">
      <c r="C396" s="28"/>
      <c r="H396" s="28"/>
    </row>
    <row r="397">
      <c r="C397" s="28"/>
      <c r="H397" s="28"/>
    </row>
    <row r="398">
      <c r="C398" s="28"/>
      <c r="H398" s="28"/>
    </row>
    <row r="399">
      <c r="C399" s="28"/>
      <c r="H399" s="28"/>
    </row>
    <row r="400">
      <c r="C400" s="28"/>
      <c r="H400" s="28"/>
    </row>
    <row r="401">
      <c r="C401" s="28"/>
      <c r="H401" s="28"/>
    </row>
    <row r="402">
      <c r="C402" s="28"/>
      <c r="H402" s="28"/>
    </row>
    <row r="403">
      <c r="C403" s="28"/>
      <c r="H403" s="28"/>
    </row>
    <row r="404">
      <c r="C404" s="28"/>
      <c r="H404" s="28"/>
    </row>
    <row r="405">
      <c r="C405" s="28"/>
      <c r="H405" s="28"/>
    </row>
    <row r="406">
      <c r="C406" s="28"/>
      <c r="H406" s="28"/>
    </row>
    <row r="407">
      <c r="C407" s="28"/>
      <c r="H407" s="28"/>
    </row>
    <row r="408">
      <c r="C408" s="28"/>
      <c r="H408" s="28"/>
    </row>
    <row r="409">
      <c r="C409" s="28"/>
      <c r="H409" s="28"/>
    </row>
    <row r="410">
      <c r="C410" s="28"/>
      <c r="H410" s="28"/>
    </row>
    <row r="411">
      <c r="C411" s="28"/>
      <c r="H411" s="28"/>
    </row>
    <row r="412">
      <c r="C412" s="28"/>
      <c r="H412" s="28"/>
    </row>
    <row r="413">
      <c r="C413" s="28"/>
      <c r="H413" s="28"/>
    </row>
    <row r="414">
      <c r="C414" s="28"/>
      <c r="H414" s="28"/>
    </row>
    <row r="415">
      <c r="C415" s="28"/>
      <c r="H415" s="28"/>
    </row>
    <row r="416">
      <c r="C416" s="28"/>
      <c r="H416" s="28"/>
    </row>
    <row r="417">
      <c r="C417" s="28"/>
      <c r="H417" s="28"/>
    </row>
    <row r="418">
      <c r="C418" s="28"/>
      <c r="H418" s="28"/>
    </row>
    <row r="419">
      <c r="C419" s="28"/>
      <c r="H419" s="28"/>
    </row>
    <row r="420">
      <c r="C420" s="28"/>
      <c r="H420" s="28"/>
    </row>
    <row r="421">
      <c r="C421" s="28"/>
      <c r="H421" s="28"/>
    </row>
    <row r="422">
      <c r="C422" s="28"/>
      <c r="H422" s="28"/>
    </row>
    <row r="423">
      <c r="C423" s="28"/>
      <c r="H423" s="28"/>
    </row>
    <row r="424">
      <c r="C424" s="28"/>
      <c r="H424" s="28"/>
    </row>
    <row r="425">
      <c r="C425" s="28"/>
      <c r="H425" s="28"/>
    </row>
    <row r="426">
      <c r="C426" s="28"/>
      <c r="H426" s="28"/>
    </row>
    <row r="427">
      <c r="C427" s="28"/>
      <c r="H427" s="28"/>
    </row>
    <row r="428">
      <c r="C428" s="28"/>
      <c r="H428" s="28"/>
    </row>
    <row r="429">
      <c r="C429" s="28"/>
      <c r="H429" s="28"/>
    </row>
    <row r="430">
      <c r="C430" s="28"/>
      <c r="H430" s="28"/>
    </row>
    <row r="431">
      <c r="C431" s="28"/>
      <c r="H431" s="28"/>
    </row>
    <row r="432">
      <c r="C432" s="28"/>
      <c r="H432" s="28"/>
    </row>
    <row r="433">
      <c r="C433" s="28"/>
      <c r="H433" s="28"/>
    </row>
    <row r="434">
      <c r="C434" s="28"/>
      <c r="H434" s="28"/>
    </row>
    <row r="435">
      <c r="C435" s="28"/>
      <c r="H435" s="28"/>
    </row>
    <row r="436">
      <c r="C436" s="28"/>
      <c r="H436" s="28"/>
    </row>
    <row r="437">
      <c r="C437" s="28"/>
      <c r="H437" s="28"/>
    </row>
    <row r="438">
      <c r="C438" s="28"/>
      <c r="H438" s="28"/>
    </row>
    <row r="439">
      <c r="C439" s="28"/>
      <c r="H439" s="28"/>
    </row>
    <row r="440">
      <c r="C440" s="28"/>
      <c r="H440" s="28"/>
    </row>
    <row r="441">
      <c r="C441" s="28"/>
      <c r="H441" s="28"/>
    </row>
    <row r="442">
      <c r="C442" s="28"/>
      <c r="H442" s="28"/>
    </row>
    <row r="443">
      <c r="C443" s="28"/>
      <c r="H443" s="28"/>
    </row>
    <row r="444">
      <c r="C444" s="28"/>
      <c r="H444" s="28"/>
    </row>
    <row r="445">
      <c r="C445" s="28"/>
      <c r="H445" s="28"/>
    </row>
    <row r="446">
      <c r="C446" s="28"/>
      <c r="H446" s="28"/>
    </row>
    <row r="447">
      <c r="C447" s="28"/>
      <c r="H447" s="28"/>
    </row>
    <row r="448">
      <c r="C448" s="28"/>
      <c r="H448" s="28"/>
    </row>
    <row r="449">
      <c r="C449" s="28"/>
      <c r="H449" s="28"/>
    </row>
    <row r="450">
      <c r="C450" s="28"/>
      <c r="H450" s="28"/>
    </row>
    <row r="451">
      <c r="C451" s="28"/>
      <c r="H451" s="28"/>
    </row>
    <row r="452">
      <c r="C452" s="28"/>
      <c r="H452" s="28"/>
    </row>
    <row r="453">
      <c r="C453" s="28"/>
      <c r="H453" s="28"/>
    </row>
    <row r="454">
      <c r="C454" s="28"/>
      <c r="H454" s="28"/>
    </row>
    <row r="455">
      <c r="C455" s="28"/>
      <c r="H455" s="28"/>
    </row>
    <row r="456">
      <c r="C456" s="28"/>
      <c r="H456" s="28"/>
    </row>
    <row r="457">
      <c r="C457" s="28"/>
      <c r="H457" s="28"/>
    </row>
    <row r="458">
      <c r="C458" s="28"/>
      <c r="H458" s="28"/>
    </row>
    <row r="459">
      <c r="C459" s="28"/>
      <c r="H459" s="28"/>
    </row>
    <row r="460">
      <c r="C460" s="28"/>
      <c r="H460" s="28"/>
    </row>
    <row r="461">
      <c r="C461" s="28"/>
      <c r="H461" s="28"/>
    </row>
    <row r="462">
      <c r="C462" s="28"/>
      <c r="H462" s="28"/>
    </row>
    <row r="463">
      <c r="C463" s="28"/>
      <c r="H463" s="28"/>
    </row>
    <row r="464">
      <c r="C464" s="28"/>
      <c r="H464" s="28"/>
    </row>
    <row r="465">
      <c r="C465" s="28"/>
      <c r="H465" s="28"/>
    </row>
    <row r="466">
      <c r="C466" s="28"/>
      <c r="H466" s="28"/>
    </row>
    <row r="467">
      <c r="C467" s="28"/>
      <c r="H467" s="28"/>
    </row>
    <row r="468">
      <c r="C468" s="28"/>
      <c r="H468" s="28"/>
    </row>
    <row r="469">
      <c r="C469" s="28"/>
      <c r="H469" s="28"/>
    </row>
    <row r="470">
      <c r="C470" s="28"/>
      <c r="H470" s="28"/>
    </row>
    <row r="471">
      <c r="C471" s="28"/>
      <c r="H471" s="28"/>
    </row>
    <row r="472">
      <c r="C472" s="28"/>
      <c r="H472" s="28"/>
    </row>
    <row r="473">
      <c r="C473" s="28"/>
      <c r="H473" s="28"/>
    </row>
    <row r="474">
      <c r="C474" s="28"/>
      <c r="H474" s="28"/>
    </row>
    <row r="475">
      <c r="C475" s="28"/>
      <c r="H475" s="28"/>
    </row>
    <row r="476">
      <c r="C476" s="28"/>
      <c r="H476" s="28"/>
    </row>
    <row r="477">
      <c r="C477" s="28"/>
      <c r="H477" s="28"/>
    </row>
    <row r="478">
      <c r="C478" s="28"/>
      <c r="H478" s="28"/>
    </row>
    <row r="479">
      <c r="C479" s="28"/>
      <c r="H479" s="28"/>
    </row>
    <row r="480">
      <c r="C480" s="28"/>
      <c r="H480" s="28"/>
    </row>
    <row r="481">
      <c r="C481" s="28"/>
      <c r="H481" s="28"/>
    </row>
    <row r="482">
      <c r="C482" s="28"/>
      <c r="H482" s="28"/>
    </row>
    <row r="483">
      <c r="C483" s="28"/>
      <c r="H483" s="28"/>
    </row>
    <row r="484">
      <c r="C484" s="28"/>
      <c r="H484" s="28"/>
    </row>
    <row r="485">
      <c r="C485" s="28"/>
      <c r="H485" s="28"/>
    </row>
    <row r="486">
      <c r="C486" s="28"/>
      <c r="H486" s="28"/>
    </row>
    <row r="487">
      <c r="C487" s="28"/>
      <c r="H487" s="28"/>
    </row>
    <row r="488">
      <c r="C488" s="28"/>
      <c r="H488" s="28"/>
    </row>
    <row r="489">
      <c r="C489" s="28"/>
      <c r="H489" s="28"/>
    </row>
    <row r="490">
      <c r="C490" s="28"/>
      <c r="H490" s="28"/>
    </row>
    <row r="491">
      <c r="C491" s="28"/>
      <c r="H491" s="28"/>
    </row>
    <row r="492">
      <c r="C492" s="28"/>
      <c r="H492" s="28"/>
    </row>
    <row r="493">
      <c r="C493" s="28"/>
      <c r="H493" s="28"/>
    </row>
    <row r="494">
      <c r="C494" s="28"/>
      <c r="H494" s="28"/>
    </row>
    <row r="495">
      <c r="C495" s="28"/>
      <c r="H495" s="28"/>
    </row>
    <row r="496">
      <c r="C496" s="28"/>
      <c r="H496" s="28"/>
    </row>
    <row r="497">
      <c r="C497" s="28"/>
      <c r="H497" s="28"/>
    </row>
    <row r="498">
      <c r="C498" s="28"/>
      <c r="H498" s="28"/>
    </row>
    <row r="499">
      <c r="C499" s="28"/>
      <c r="H499" s="28"/>
    </row>
    <row r="500">
      <c r="C500" s="28"/>
      <c r="H500" s="28"/>
    </row>
    <row r="501">
      <c r="C501" s="28"/>
      <c r="H501" s="28"/>
    </row>
    <row r="502">
      <c r="C502" s="28"/>
      <c r="H502" s="28"/>
    </row>
    <row r="503">
      <c r="C503" s="28"/>
      <c r="H503" s="28"/>
    </row>
    <row r="504">
      <c r="C504" s="28"/>
      <c r="H504" s="28"/>
    </row>
    <row r="505">
      <c r="C505" s="28"/>
      <c r="H505" s="28"/>
    </row>
    <row r="506">
      <c r="C506" s="28"/>
      <c r="H506" s="28"/>
    </row>
    <row r="507">
      <c r="C507" s="28"/>
      <c r="H507" s="28"/>
    </row>
    <row r="508">
      <c r="C508" s="28"/>
      <c r="H508" s="28"/>
    </row>
    <row r="509">
      <c r="C509" s="28"/>
      <c r="H509" s="28"/>
    </row>
    <row r="510">
      <c r="C510" s="28"/>
      <c r="H510" s="28"/>
    </row>
    <row r="511">
      <c r="C511" s="28"/>
      <c r="H511" s="28"/>
    </row>
    <row r="512">
      <c r="C512" s="28"/>
      <c r="H512" s="28"/>
    </row>
    <row r="513">
      <c r="C513" s="28"/>
      <c r="H513" s="28"/>
    </row>
    <row r="514">
      <c r="C514" s="28"/>
      <c r="H514" s="28"/>
    </row>
    <row r="515">
      <c r="C515" s="28"/>
      <c r="H515" s="28"/>
    </row>
    <row r="516">
      <c r="C516" s="28"/>
      <c r="H516" s="28"/>
    </row>
    <row r="517">
      <c r="C517" s="28"/>
      <c r="H517" s="28"/>
    </row>
    <row r="518">
      <c r="C518" s="28"/>
      <c r="H518" s="28"/>
    </row>
    <row r="519">
      <c r="C519" s="28"/>
      <c r="H519" s="28"/>
    </row>
    <row r="520">
      <c r="C520" s="28"/>
      <c r="H520" s="28"/>
    </row>
    <row r="521">
      <c r="C521" s="28"/>
      <c r="H521" s="28"/>
    </row>
    <row r="522">
      <c r="C522" s="28"/>
      <c r="H522" s="28"/>
    </row>
    <row r="523">
      <c r="C523" s="28"/>
      <c r="H523" s="28"/>
    </row>
    <row r="524">
      <c r="C524" s="28"/>
      <c r="H524" s="28"/>
    </row>
    <row r="525">
      <c r="C525" s="28"/>
      <c r="H525" s="28"/>
    </row>
    <row r="526">
      <c r="C526" s="28"/>
      <c r="H526" s="28"/>
    </row>
    <row r="527">
      <c r="C527" s="28"/>
      <c r="H527" s="28"/>
    </row>
    <row r="528">
      <c r="C528" s="28"/>
      <c r="H528" s="28"/>
    </row>
    <row r="529">
      <c r="C529" s="28"/>
      <c r="H529" s="28"/>
    </row>
    <row r="530">
      <c r="C530" s="28"/>
      <c r="H530" s="28"/>
    </row>
    <row r="531">
      <c r="C531" s="28"/>
      <c r="H531" s="28"/>
    </row>
    <row r="532">
      <c r="C532" s="28"/>
      <c r="H532" s="28"/>
    </row>
    <row r="533">
      <c r="C533" s="28"/>
      <c r="H533" s="28"/>
    </row>
    <row r="534">
      <c r="C534" s="28"/>
      <c r="H534" s="28"/>
    </row>
    <row r="535">
      <c r="C535" s="28"/>
      <c r="H535" s="28"/>
    </row>
    <row r="536">
      <c r="C536" s="28"/>
      <c r="H536" s="28"/>
    </row>
    <row r="537">
      <c r="C537" s="28"/>
      <c r="H537" s="28"/>
    </row>
    <row r="538">
      <c r="C538" s="28"/>
      <c r="H538" s="28"/>
    </row>
    <row r="539">
      <c r="C539" s="28"/>
      <c r="H539" s="28"/>
    </row>
    <row r="540">
      <c r="C540" s="28"/>
      <c r="H540" s="28"/>
    </row>
    <row r="541">
      <c r="C541" s="28"/>
      <c r="H541" s="28"/>
    </row>
    <row r="542">
      <c r="C542" s="28"/>
      <c r="H542" s="28"/>
    </row>
    <row r="543">
      <c r="C543" s="28"/>
      <c r="H543" s="28"/>
    </row>
    <row r="544">
      <c r="C544" s="28"/>
      <c r="H544" s="28"/>
    </row>
    <row r="545">
      <c r="C545" s="28"/>
      <c r="H545" s="28"/>
    </row>
    <row r="546">
      <c r="C546" s="28"/>
      <c r="H546" s="28"/>
    </row>
    <row r="547">
      <c r="C547" s="28"/>
      <c r="H547" s="28"/>
    </row>
    <row r="548">
      <c r="C548" s="28"/>
      <c r="H548" s="28"/>
    </row>
    <row r="549">
      <c r="C549" s="28"/>
      <c r="H549" s="28"/>
    </row>
    <row r="550">
      <c r="C550" s="28"/>
      <c r="H550" s="28"/>
    </row>
    <row r="551">
      <c r="C551" s="28"/>
      <c r="H551" s="28"/>
    </row>
    <row r="552">
      <c r="C552" s="28"/>
      <c r="H552" s="28"/>
    </row>
    <row r="553">
      <c r="C553" s="28"/>
      <c r="H553" s="28"/>
    </row>
    <row r="554">
      <c r="C554" s="28"/>
      <c r="H554" s="28"/>
    </row>
    <row r="555">
      <c r="C555" s="28"/>
      <c r="H555" s="28"/>
    </row>
    <row r="556">
      <c r="C556" s="28"/>
      <c r="H556" s="28"/>
    </row>
    <row r="557">
      <c r="C557" s="28"/>
      <c r="H557" s="28"/>
    </row>
    <row r="558">
      <c r="C558" s="28"/>
      <c r="H558" s="28"/>
    </row>
    <row r="559">
      <c r="C559" s="28"/>
      <c r="H559" s="28"/>
    </row>
    <row r="560">
      <c r="C560" s="28"/>
      <c r="H560" s="28"/>
    </row>
    <row r="561">
      <c r="C561" s="28"/>
      <c r="H561" s="28"/>
    </row>
    <row r="562">
      <c r="C562" s="28"/>
      <c r="H562" s="28"/>
    </row>
    <row r="563">
      <c r="C563" s="28"/>
      <c r="H563" s="28"/>
    </row>
    <row r="564">
      <c r="C564" s="28"/>
      <c r="H564" s="28"/>
    </row>
    <row r="565">
      <c r="C565" s="28"/>
      <c r="H565" s="28"/>
    </row>
    <row r="566">
      <c r="C566" s="28"/>
      <c r="H566" s="28"/>
    </row>
    <row r="567">
      <c r="C567" s="28"/>
      <c r="H567" s="28"/>
    </row>
    <row r="568">
      <c r="C568" s="28"/>
      <c r="H568" s="28"/>
    </row>
    <row r="569">
      <c r="C569" s="28"/>
      <c r="H569" s="28"/>
    </row>
    <row r="570">
      <c r="C570" s="28"/>
      <c r="H570" s="28"/>
    </row>
    <row r="571">
      <c r="C571" s="28"/>
      <c r="H571" s="28"/>
    </row>
    <row r="572">
      <c r="C572" s="28"/>
      <c r="H572" s="28"/>
    </row>
    <row r="573">
      <c r="C573" s="28"/>
      <c r="H573" s="28"/>
    </row>
    <row r="574">
      <c r="C574" s="28"/>
      <c r="H574" s="28"/>
    </row>
    <row r="575">
      <c r="C575" s="28"/>
      <c r="H575" s="28"/>
    </row>
    <row r="576">
      <c r="C576" s="28"/>
      <c r="H576" s="28"/>
    </row>
    <row r="577">
      <c r="C577" s="28"/>
      <c r="H577" s="28"/>
    </row>
    <row r="578">
      <c r="C578" s="28"/>
      <c r="H578" s="28"/>
    </row>
    <row r="579">
      <c r="C579" s="28"/>
      <c r="H579" s="28"/>
    </row>
    <row r="580">
      <c r="C580" s="28"/>
      <c r="H580" s="28"/>
    </row>
    <row r="581">
      <c r="C581" s="28"/>
      <c r="H581" s="28"/>
    </row>
    <row r="582">
      <c r="C582" s="28"/>
      <c r="H582" s="28"/>
    </row>
    <row r="583">
      <c r="C583" s="28"/>
      <c r="H583" s="28"/>
    </row>
    <row r="584">
      <c r="C584" s="28"/>
      <c r="H584" s="28"/>
    </row>
    <row r="585">
      <c r="C585" s="28"/>
      <c r="H585" s="28"/>
    </row>
    <row r="586">
      <c r="C586" s="28"/>
      <c r="H586" s="28"/>
    </row>
    <row r="587">
      <c r="C587" s="28"/>
      <c r="H587" s="28"/>
    </row>
    <row r="588">
      <c r="C588" s="28"/>
      <c r="H588" s="28"/>
    </row>
    <row r="589">
      <c r="C589" s="28"/>
      <c r="H589" s="28"/>
    </row>
    <row r="590">
      <c r="C590" s="28"/>
      <c r="H590" s="28"/>
    </row>
    <row r="591">
      <c r="C591" s="28"/>
      <c r="H591" s="28"/>
    </row>
    <row r="592">
      <c r="C592" s="28"/>
      <c r="H592" s="28"/>
    </row>
    <row r="593">
      <c r="C593" s="28"/>
      <c r="H593" s="28"/>
    </row>
    <row r="594">
      <c r="C594" s="28"/>
      <c r="H594" s="28"/>
    </row>
    <row r="595">
      <c r="C595" s="28"/>
      <c r="H595" s="28"/>
    </row>
    <row r="596">
      <c r="C596" s="28"/>
      <c r="H596" s="28"/>
    </row>
    <row r="597">
      <c r="C597" s="28"/>
      <c r="H597" s="28"/>
    </row>
    <row r="598">
      <c r="C598" s="28"/>
      <c r="H598" s="28"/>
    </row>
    <row r="599">
      <c r="C599" s="28"/>
      <c r="H599" s="28"/>
    </row>
    <row r="600">
      <c r="C600" s="28"/>
      <c r="H600" s="28"/>
    </row>
    <row r="601">
      <c r="C601" s="28"/>
      <c r="H601" s="28"/>
    </row>
    <row r="602">
      <c r="C602" s="28"/>
      <c r="H602" s="28"/>
    </row>
    <row r="603">
      <c r="C603" s="28"/>
      <c r="H603" s="28"/>
    </row>
    <row r="604">
      <c r="C604" s="28"/>
      <c r="H604" s="28"/>
    </row>
    <row r="605">
      <c r="C605" s="28"/>
      <c r="H605" s="28"/>
    </row>
    <row r="606">
      <c r="C606" s="28"/>
      <c r="H606" s="28"/>
    </row>
    <row r="607">
      <c r="C607" s="28"/>
      <c r="H607" s="28"/>
    </row>
    <row r="608">
      <c r="C608" s="28"/>
      <c r="H608" s="28"/>
    </row>
    <row r="609">
      <c r="C609" s="28"/>
      <c r="H609" s="28"/>
    </row>
    <row r="610">
      <c r="C610" s="28"/>
      <c r="H610" s="28"/>
    </row>
    <row r="611">
      <c r="C611" s="28"/>
      <c r="H611" s="28"/>
    </row>
    <row r="612">
      <c r="C612" s="28"/>
      <c r="H612" s="28"/>
    </row>
    <row r="613">
      <c r="C613" s="28"/>
      <c r="H613" s="28"/>
    </row>
    <row r="614">
      <c r="C614" s="28"/>
      <c r="H614" s="28"/>
    </row>
    <row r="615">
      <c r="C615" s="28"/>
      <c r="H615" s="28"/>
    </row>
    <row r="616">
      <c r="C616" s="28"/>
      <c r="H616" s="28"/>
    </row>
    <row r="617">
      <c r="C617" s="28"/>
      <c r="H617" s="28"/>
    </row>
    <row r="618">
      <c r="C618" s="28"/>
      <c r="H618" s="28"/>
    </row>
    <row r="619">
      <c r="C619" s="28"/>
      <c r="H619" s="28"/>
    </row>
    <row r="620">
      <c r="C620" s="28"/>
      <c r="H620" s="28"/>
    </row>
    <row r="621">
      <c r="C621" s="28"/>
      <c r="H621" s="28"/>
    </row>
    <row r="622">
      <c r="C622" s="28"/>
      <c r="H622" s="28"/>
    </row>
    <row r="623">
      <c r="C623" s="28"/>
      <c r="H623" s="28"/>
    </row>
    <row r="624">
      <c r="C624" s="28"/>
      <c r="H624" s="28"/>
    </row>
    <row r="625">
      <c r="C625" s="28"/>
      <c r="H625" s="28"/>
    </row>
    <row r="626">
      <c r="C626" s="28"/>
      <c r="H626" s="28"/>
    </row>
    <row r="627">
      <c r="C627" s="28"/>
      <c r="H627" s="28"/>
    </row>
    <row r="628">
      <c r="C628" s="28"/>
      <c r="H628" s="28"/>
    </row>
    <row r="629">
      <c r="C629" s="28"/>
      <c r="H629" s="28"/>
    </row>
    <row r="630">
      <c r="C630" s="28"/>
      <c r="H630" s="28"/>
    </row>
    <row r="631">
      <c r="C631" s="28"/>
      <c r="H631" s="28"/>
    </row>
    <row r="632">
      <c r="C632" s="28"/>
      <c r="H632" s="28"/>
    </row>
    <row r="633">
      <c r="C633" s="28"/>
      <c r="H633" s="28"/>
    </row>
    <row r="634">
      <c r="C634" s="28"/>
      <c r="H634" s="28"/>
    </row>
    <row r="635">
      <c r="C635" s="28"/>
      <c r="H635" s="28"/>
    </row>
    <row r="636">
      <c r="C636" s="28"/>
      <c r="H636" s="28"/>
    </row>
    <row r="637">
      <c r="C637" s="28"/>
      <c r="H637" s="28"/>
    </row>
    <row r="638">
      <c r="C638" s="28"/>
      <c r="H638" s="28"/>
    </row>
    <row r="639">
      <c r="C639" s="28"/>
      <c r="H639" s="28"/>
    </row>
    <row r="640">
      <c r="C640" s="28"/>
      <c r="H640" s="28"/>
    </row>
    <row r="641">
      <c r="C641" s="28"/>
      <c r="H641" s="28"/>
    </row>
    <row r="642">
      <c r="C642" s="28"/>
      <c r="H642" s="28"/>
    </row>
    <row r="643">
      <c r="C643" s="28"/>
      <c r="H643" s="28"/>
    </row>
    <row r="644">
      <c r="C644" s="28"/>
      <c r="H644" s="28"/>
    </row>
    <row r="645">
      <c r="C645" s="28"/>
      <c r="H645" s="28"/>
    </row>
    <row r="646">
      <c r="C646" s="28"/>
      <c r="H646" s="28"/>
    </row>
    <row r="647">
      <c r="C647" s="28"/>
      <c r="H647" s="28"/>
    </row>
    <row r="648">
      <c r="C648" s="28"/>
      <c r="H648" s="28"/>
    </row>
    <row r="649">
      <c r="C649" s="28"/>
      <c r="H649" s="28"/>
    </row>
    <row r="650">
      <c r="C650" s="28"/>
      <c r="H650" s="28"/>
    </row>
    <row r="651">
      <c r="C651" s="28"/>
      <c r="H651" s="28"/>
    </row>
    <row r="652">
      <c r="C652" s="28"/>
      <c r="H652" s="28"/>
    </row>
    <row r="653">
      <c r="C653" s="28"/>
      <c r="H653" s="28"/>
    </row>
    <row r="654">
      <c r="C654" s="28"/>
      <c r="H654" s="28"/>
    </row>
    <row r="655">
      <c r="C655" s="28"/>
      <c r="H655" s="28"/>
    </row>
    <row r="656">
      <c r="C656" s="28"/>
      <c r="H656" s="28"/>
    </row>
    <row r="657">
      <c r="C657" s="28"/>
      <c r="H657" s="28"/>
    </row>
    <row r="658">
      <c r="C658" s="28"/>
      <c r="H658" s="28"/>
    </row>
    <row r="659">
      <c r="C659" s="28"/>
      <c r="H659" s="28"/>
    </row>
    <row r="660">
      <c r="C660" s="28"/>
      <c r="H660" s="28"/>
    </row>
    <row r="661">
      <c r="C661" s="28"/>
      <c r="H661" s="28"/>
    </row>
    <row r="662">
      <c r="C662" s="28"/>
      <c r="H662" s="28"/>
    </row>
    <row r="663">
      <c r="C663" s="28"/>
      <c r="H663" s="28"/>
    </row>
    <row r="664">
      <c r="C664" s="28"/>
      <c r="H664" s="28"/>
    </row>
    <row r="665">
      <c r="C665" s="28"/>
      <c r="H665" s="28"/>
    </row>
    <row r="666">
      <c r="C666" s="28"/>
      <c r="H666" s="28"/>
    </row>
    <row r="667">
      <c r="C667" s="28"/>
      <c r="H667" s="28"/>
    </row>
    <row r="668">
      <c r="C668" s="28"/>
      <c r="H668" s="28"/>
    </row>
    <row r="669">
      <c r="C669" s="28"/>
      <c r="H669" s="28"/>
    </row>
    <row r="670">
      <c r="C670" s="28"/>
      <c r="H670" s="28"/>
    </row>
    <row r="671">
      <c r="C671" s="28"/>
      <c r="H671" s="28"/>
    </row>
    <row r="672">
      <c r="C672" s="28"/>
      <c r="H672" s="28"/>
    </row>
    <row r="673">
      <c r="C673" s="28"/>
      <c r="H673" s="28"/>
    </row>
    <row r="674">
      <c r="C674" s="28"/>
      <c r="H674" s="28"/>
    </row>
    <row r="675">
      <c r="C675" s="28"/>
      <c r="H675" s="28"/>
    </row>
    <row r="676">
      <c r="C676" s="28"/>
      <c r="H676" s="28"/>
    </row>
    <row r="677">
      <c r="C677" s="28"/>
      <c r="H677" s="28"/>
    </row>
    <row r="678">
      <c r="C678" s="28"/>
      <c r="H678" s="28"/>
    </row>
    <row r="679">
      <c r="C679" s="28"/>
      <c r="H679" s="28"/>
    </row>
    <row r="680">
      <c r="C680" s="28"/>
      <c r="H680" s="28"/>
    </row>
    <row r="681">
      <c r="C681" s="28"/>
      <c r="H681" s="28"/>
    </row>
    <row r="682">
      <c r="C682" s="28"/>
      <c r="H682" s="28"/>
    </row>
    <row r="683">
      <c r="C683" s="28"/>
      <c r="H683" s="28"/>
    </row>
    <row r="684">
      <c r="C684" s="28"/>
      <c r="H684" s="28"/>
    </row>
    <row r="685">
      <c r="C685" s="28"/>
      <c r="H685" s="28"/>
    </row>
    <row r="686">
      <c r="C686" s="28"/>
      <c r="H686" s="28"/>
    </row>
    <row r="687">
      <c r="C687" s="28"/>
      <c r="H687" s="28"/>
    </row>
    <row r="688">
      <c r="C688" s="28"/>
      <c r="H688" s="28"/>
    </row>
    <row r="689">
      <c r="C689" s="28"/>
      <c r="H689" s="28"/>
    </row>
    <row r="690">
      <c r="C690" s="28"/>
      <c r="H690" s="28"/>
    </row>
    <row r="691">
      <c r="C691" s="28"/>
      <c r="H691" s="28"/>
    </row>
    <row r="692">
      <c r="C692" s="28"/>
      <c r="H692" s="28"/>
    </row>
    <row r="693">
      <c r="C693" s="28"/>
      <c r="H693" s="28"/>
    </row>
    <row r="694">
      <c r="C694" s="28"/>
      <c r="H694" s="28"/>
    </row>
    <row r="695">
      <c r="C695" s="28"/>
      <c r="H695" s="28"/>
    </row>
    <row r="696">
      <c r="C696" s="28"/>
      <c r="H696" s="28"/>
    </row>
    <row r="697">
      <c r="C697" s="28"/>
      <c r="H697" s="28"/>
    </row>
    <row r="698">
      <c r="C698" s="28"/>
      <c r="H698" s="28"/>
    </row>
    <row r="699">
      <c r="C699" s="28"/>
      <c r="H699" s="28"/>
    </row>
    <row r="700">
      <c r="C700" s="28"/>
      <c r="H700" s="28"/>
    </row>
    <row r="701">
      <c r="C701" s="28"/>
      <c r="H701" s="28"/>
    </row>
    <row r="702">
      <c r="C702" s="28"/>
      <c r="H702" s="28"/>
    </row>
    <row r="703">
      <c r="C703" s="28"/>
      <c r="H703" s="28"/>
    </row>
    <row r="704">
      <c r="C704" s="28"/>
      <c r="H704" s="28"/>
    </row>
    <row r="705">
      <c r="C705" s="28"/>
      <c r="H705" s="28"/>
    </row>
    <row r="706">
      <c r="C706" s="28"/>
      <c r="H706" s="28"/>
    </row>
    <row r="707">
      <c r="C707" s="28"/>
      <c r="H707" s="28"/>
    </row>
    <row r="708">
      <c r="C708" s="28"/>
      <c r="H708" s="28"/>
    </row>
    <row r="709">
      <c r="C709" s="28"/>
      <c r="H709" s="28"/>
    </row>
    <row r="710">
      <c r="C710" s="28"/>
      <c r="H710" s="28"/>
    </row>
    <row r="711">
      <c r="C711" s="28"/>
      <c r="H711" s="28"/>
    </row>
    <row r="712">
      <c r="C712" s="28"/>
      <c r="H712" s="28"/>
    </row>
    <row r="713">
      <c r="C713" s="28"/>
      <c r="H713" s="28"/>
    </row>
    <row r="714">
      <c r="C714" s="28"/>
      <c r="H714" s="28"/>
    </row>
    <row r="715">
      <c r="C715" s="28"/>
      <c r="H715" s="28"/>
    </row>
    <row r="716">
      <c r="C716" s="28"/>
      <c r="H716" s="28"/>
    </row>
    <row r="717">
      <c r="C717" s="28"/>
      <c r="H717" s="28"/>
    </row>
    <row r="718">
      <c r="C718" s="28"/>
      <c r="H718" s="28"/>
    </row>
    <row r="719">
      <c r="C719" s="28"/>
      <c r="H719" s="28"/>
    </row>
    <row r="720">
      <c r="C720" s="28"/>
      <c r="H720" s="28"/>
    </row>
    <row r="721">
      <c r="C721" s="28"/>
      <c r="H721" s="28"/>
    </row>
    <row r="722">
      <c r="C722" s="28"/>
      <c r="H722" s="28"/>
    </row>
    <row r="723">
      <c r="C723" s="28"/>
      <c r="H723" s="28"/>
    </row>
    <row r="724">
      <c r="C724" s="28"/>
      <c r="H724" s="28"/>
    </row>
    <row r="725">
      <c r="C725" s="28"/>
      <c r="H725" s="28"/>
    </row>
    <row r="726">
      <c r="C726" s="28"/>
      <c r="H726" s="28"/>
    </row>
    <row r="727">
      <c r="C727" s="28"/>
      <c r="H727" s="28"/>
    </row>
    <row r="728">
      <c r="C728" s="28"/>
      <c r="H728" s="28"/>
    </row>
    <row r="729">
      <c r="C729" s="28"/>
      <c r="H729" s="28"/>
    </row>
    <row r="730">
      <c r="C730" s="28"/>
      <c r="H730" s="28"/>
    </row>
    <row r="731">
      <c r="C731" s="28"/>
      <c r="H731" s="28"/>
    </row>
    <row r="732">
      <c r="C732" s="28"/>
      <c r="H732" s="28"/>
    </row>
    <row r="733">
      <c r="C733" s="28"/>
      <c r="H733" s="28"/>
    </row>
    <row r="734">
      <c r="C734" s="28"/>
      <c r="H734" s="28"/>
    </row>
    <row r="735">
      <c r="C735" s="28"/>
      <c r="H735" s="28"/>
    </row>
    <row r="736">
      <c r="C736" s="28"/>
      <c r="H736" s="28"/>
    </row>
    <row r="737">
      <c r="C737" s="28"/>
      <c r="H737" s="28"/>
    </row>
    <row r="738">
      <c r="C738" s="28"/>
      <c r="H738" s="28"/>
    </row>
    <row r="739">
      <c r="C739" s="28"/>
      <c r="H739" s="28"/>
    </row>
    <row r="740">
      <c r="C740" s="28"/>
      <c r="H740" s="28"/>
    </row>
    <row r="741">
      <c r="C741" s="28"/>
      <c r="H741" s="28"/>
    </row>
    <row r="742">
      <c r="C742" s="28"/>
      <c r="H742" s="28"/>
    </row>
    <row r="743">
      <c r="C743" s="28"/>
      <c r="H743" s="28"/>
    </row>
    <row r="744">
      <c r="C744" s="28"/>
      <c r="H744" s="28"/>
    </row>
    <row r="745">
      <c r="C745" s="28"/>
      <c r="H745" s="28"/>
    </row>
    <row r="746">
      <c r="C746" s="28"/>
      <c r="H746" s="28"/>
    </row>
    <row r="747">
      <c r="C747" s="28"/>
      <c r="H747" s="28"/>
    </row>
    <row r="748">
      <c r="C748" s="28"/>
      <c r="H748" s="28"/>
    </row>
    <row r="749">
      <c r="C749" s="28"/>
      <c r="H749" s="28"/>
    </row>
    <row r="750">
      <c r="C750" s="28"/>
      <c r="H750" s="28"/>
    </row>
    <row r="751">
      <c r="C751" s="28"/>
      <c r="H751" s="28"/>
    </row>
    <row r="752">
      <c r="C752" s="28"/>
      <c r="H752" s="28"/>
    </row>
    <row r="753">
      <c r="C753" s="28"/>
      <c r="H753" s="28"/>
    </row>
    <row r="754">
      <c r="C754" s="28"/>
      <c r="H754" s="28"/>
    </row>
    <row r="755">
      <c r="C755" s="28"/>
      <c r="H755" s="28"/>
    </row>
    <row r="756">
      <c r="C756" s="28"/>
      <c r="H756" s="28"/>
    </row>
    <row r="757">
      <c r="C757" s="28"/>
      <c r="H757" s="28"/>
    </row>
    <row r="758">
      <c r="C758" s="28"/>
      <c r="H758" s="28"/>
    </row>
    <row r="759">
      <c r="C759" s="28"/>
      <c r="H759" s="28"/>
    </row>
    <row r="760">
      <c r="C760" s="28"/>
      <c r="H760" s="28"/>
    </row>
    <row r="761">
      <c r="C761" s="28"/>
      <c r="H761" s="28"/>
    </row>
    <row r="762">
      <c r="C762" s="28"/>
      <c r="H762" s="28"/>
    </row>
    <row r="763">
      <c r="C763" s="28"/>
      <c r="H763" s="28"/>
    </row>
    <row r="764">
      <c r="C764" s="28"/>
      <c r="H764" s="28"/>
    </row>
    <row r="765">
      <c r="C765" s="28"/>
      <c r="H765" s="28"/>
    </row>
    <row r="766">
      <c r="C766" s="28"/>
      <c r="H766" s="28"/>
    </row>
    <row r="767">
      <c r="C767" s="28"/>
      <c r="H767" s="28"/>
    </row>
    <row r="768">
      <c r="C768" s="28"/>
      <c r="H768" s="28"/>
    </row>
    <row r="769">
      <c r="C769" s="28"/>
      <c r="H769" s="28"/>
    </row>
    <row r="770">
      <c r="C770" s="28"/>
      <c r="H770" s="28"/>
    </row>
    <row r="771">
      <c r="C771" s="28"/>
      <c r="H771" s="28"/>
    </row>
    <row r="772">
      <c r="C772" s="28"/>
      <c r="H772" s="28"/>
    </row>
    <row r="773">
      <c r="C773" s="28"/>
      <c r="H773" s="28"/>
    </row>
    <row r="774">
      <c r="C774" s="28"/>
      <c r="H774" s="28"/>
    </row>
    <row r="775">
      <c r="C775" s="28"/>
      <c r="H775" s="28"/>
    </row>
    <row r="776">
      <c r="C776" s="28"/>
      <c r="H776" s="28"/>
    </row>
    <row r="777">
      <c r="C777" s="28"/>
      <c r="H777" s="28"/>
    </row>
    <row r="778">
      <c r="C778" s="28"/>
      <c r="H778" s="28"/>
    </row>
    <row r="779">
      <c r="C779" s="28"/>
      <c r="H779" s="28"/>
    </row>
    <row r="780">
      <c r="C780" s="28"/>
      <c r="H780" s="28"/>
    </row>
    <row r="781">
      <c r="C781" s="28"/>
      <c r="H781" s="28"/>
    </row>
    <row r="782">
      <c r="C782" s="28"/>
      <c r="H782" s="28"/>
    </row>
    <row r="783">
      <c r="C783" s="28"/>
      <c r="H783" s="28"/>
    </row>
    <row r="784">
      <c r="C784" s="28"/>
      <c r="H784" s="28"/>
    </row>
    <row r="785">
      <c r="C785" s="28"/>
      <c r="H785" s="28"/>
    </row>
    <row r="786">
      <c r="C786" s="28"/>
      <c r="H786" s="28"/>
    </row>
    <row r="787">
      <c r="C787" s="28"/>
      <c r="H787" s="28"/>
    </row>
    <row r="788">
      <c r="C788" s="28"/>
      <c r="H788" s="28"/>
    </row>
    <row r="789">
      <c r="C789" s="28"/>
      <c r="H789" s="28"/>
    </row>
    <row r="790">
      <c r="C790" s="28"/>
      <c r="H790" s="28"/>
    </row>
    <row r="791">
      <c r="C791" s="28"/>
      <c r="H791" s="28"/>
    </row>
    <row r="792">
      <c r="C792" s="28"/>
      <c r="H792" s="28"/>
    </row>
    <row r="793">
      <c r="C793" s="28"/>
      <c r="H793" s="28"/>
    </row>
    <row r="794">
      <c r="C794" s="28"/>
      <c r="H794" s="28"/>
    </row>
    <row r="795">
      <c r="C795" s="28"/>
      <c r="H795" s="28"/>
    </row>
    <row r="796">
      <c r="C796" s="28"/>
      <c r="H796" s="28"/>
    </row>
    <row r="797">
      <c r="C797" s="28"/>
      <c r="H797" s="28"/>
    </row>
    <row r="798">
      <c r="C798" s="28"/>
      <c r="H798" s="28"/>
    </row>
    <row r="799">
      <c r="C799" s="28"/>
      <c r="H799" s="28"/>
    </row>
    <row r="800">
      <c r="C800" s="28"/>
      <c r="H800" s="28"/>
    </row>
    <row r="801">
      <c r="C801" s="28"/>
      <c r="H801" s="28"/>
    </row>
    <row r="802">
      <c r="C802" s="28"/>
      <c r="H802" s="28"/>
    </row>
    <row r="803">
      <c r="C803" s="28"/>
      <c r="H803" s="28"/>
    </row>
    <row r="804">
      <c r="C804" s="28"/>
      <c r="H804" s="28"/>
    </row>
    <row r="805">
      <c r="C805" s="28"/>
      <c r="H805" s="28"/>
    </row>
    <row r="806">
      <c r="C806" s="28"/>
      <c r="H806" s="28"/>
    </row>
    <row r="807">
      <c r="C807" s="28"/>
      <c r="H807" s="28"/>
    </row>
    <row r="808">
      <c r="C808" s="28"/>
      <c r="H808" s="28"/>
    </row>
    <row r="809">
      <c r="C809" s="28"/>
      <c r="H809" s="28"/>
    </row>
    <row r="810">
      <c r="C810" s="28"/>
      <c r="H810" s="28"/>
    </row>
    <row r="811">
      <c r="C811" s="28"/>
      <c r="H811" s="28"/>
    </row>
    <row r="812">
      <c r="C812" s="28"/>
      <c r="H812" s="28"/>
    </row>
    <row r="813">
      <c r="C813" s="28"/>
      <c r="H813" s="28"/>
    </row>
    <row r="814">
      <c r="C814" s="28"/>
      <c r="H814" s="28"/>
    </row>
    <row r="815">
      <c r="C815" s="28"/>
      <c r="H815" s="28"/>
    </row>
    <row r="816">
      <c r="C816" s="28"/>
      <c r="H816" s="28"/>
    </row>
    <row r="817">
      <c r="C817" s="28"/>
      <c r="H817" s="28"/>
    </row>
    <row r="818">
      <c r="C818" s="28"/>
      <c r="H818" s="28"/>
    </row>
    <row r="819">
      <c r="C819" s="28"/>
      <c r="H819" s="28"/>
    </row>
    <row r="820">
      <c r="C820" s="28"/>
      <c r="H820" s="28"/>
    </row>
    <row r="821">
      <c r="C821" s="28"/>
      <c r="H821" s="28"/>
    </row>
    <row r="822">
      <c r="C822" s="28"/>
      <c r="H822" s="28"/>
    </row>
    <row r="823">
      <c r="C823" s="28"/>
      <c r="H823" s="28"/>
    </row>
    <row r="824">
      <c r="C824" s="28"/>
      <c r="H824" s="28"/>
    </row>
    <row r="825">
      <c r="C825" s="28"/>
      <c r="H825" s="28"/>
    </row>
    <row r="826">
      <c r="C826" s="28"/>
      <c r="H826" s="28"/>
    </row>
    <row r="827">
      <c r="C827" s="28"/>
      <c r="H827" s="28"/>
    </row>
    <row r="828">
      <c r="C828" s="28"/>
      <c r="H828" s="28"/>
    </row>
    <row r="829">
      <c r="C829" s="28"/>
      <c r="H829" s="28"/>
    </row>
    <row r="830">
      <c r="C830" s="28"/>
      <c r="H830" s="28"/>
    </row>
    <row r="831">
      <c r="C831" s="28"/>
      <c r="H831" s="28"/>
    </row>
    <row r="832">
      <c r="C832" s="28"/>
      <c r="H832" s="28"/>
    </row>
    <row r="833">
      <c r="C833" s="28"/>
      <c r="H833" s="28"/>
    </row>
    <row r="834">
      <c r="C834" s="28"/>
      <c r="H834" s="28"/>
    </row>
    <row r="835">
      <c r="C835" s="28"/>
      <c r="H835" s="28"/>
    </row>
    <row r="836">
      <c r="C836" s="28"/>
      <c r="H836" s="28"/>
    </row>
    <row r="837">
      <c r="C837" s="28"/>
      <c r="H837" s="28"/>
    </row>
    <row r="838">
      <c r="C838" s="28"/>
      <c r="H838" s="28"/>
    </row>
    <row r="839">
      <c r="C839" s="28"/>
      <c r="H839" s="28"/>
    </row>
    <row r="840">
      <c r="C840" s="28"/>
      <c r="H840" s="28"/>
    </row>
    <row r="841">
      <c r="C841" s="28"/>
      <c r="H841" s="28"/>
    </row>
    <row r="842">
      <c r="C842" s="28"/>
      <c r="H842" s="28"/>
    </row>
    <row r="843">
      <c r="C843" s="28"/>
      <c r="H843" s="28"/>
    </row>
    <row r="844">
      <c r="C844" s="28"/>
      <c r="H844" s="28"/>
    </row>
    <row r="845">
      <c r="C845" s="28"/>
      <c r="H845" s="28"/>
    </row>
    <row r="846">
      <c r="C846" s="28"/>
      <c r="H846" s="28"/>
    </row>
    <row r="847">
      <c r="C847" s="28"/>
      <c r="H847" s="28"/>
    </row>
    <row r="848">
      <c r="C848" s="28"/>
      <c r="H848" s="28"/>
    </row>
    <row r="849">
      <c r="C849" s="28"/>
      <c r="H849" s="28"/>
    </row>
    <row r="850">
      <c r="C850" s="28"/>
      <c r="H850" s="28"/>
    </row>
    <row r="851">
      <c r="C851" s="28"/>
      <c r="H851" s="28"/>
    </row>
    <row r="852">
      <c r="C852" s="28"/>
      <c r="H852" s="28"/>
    </row>
    <row r="853">
      <c r="C853" s="28"/>
      <c r="H853" s="28"/>
    </row>
    <row r="854">
      <c r="C854" s="28"/>
      <c r="H854" s="28"/>
    </row>
    <row r="855">
      <c r="C855" s="28"/>
      <c r="H855" s="28"/>
    </row>
    <row r="856">
      <c r="C856" s="28"/>
      <c r="H856" s="28"/>
    </row>
    <row r="857">
      <c r="C857" s="28"/>
      <c r="H857" s="28"/>
    </row>
    <row r="858">
      <c r="C858" s="28"/>
      <c r="H858" s="28"/>
    </row>
    <row r="859">
      <c r="C859" s="28"/>
      <c r="H859" s="28"/>
    </row>
    <row r="860">
      <c r="C860" s="28"/>
      <c r="H860" s="28"/>
    </row>
    <row r="861">
      <c r="C861" s="28"/>
      <c r="H861" s="28"/>
    </row>
    <row r="862">
      <c r="C862" s="28"/>
      <c r="H862" s="28"/>
    </row>
    <row r="863">
      <c r="C863" s="28"/>
      <c r="H863" s="28"/>
    </row>
    <row r="864">
      <c r="C864" s="28"/>
      <c r="H864" s="28"/>
    </row>
    <row r="865">
      <c r="C865" s="28"/>
      <c r="H865" s="28"/>
    </row>
    <row r="866">
      <c r="C866" s="28"/>
      <c r="H866" s="28"/>
    </row>
    <row r="867">
      <c r="C867" s="28"/>
      <c r="H867" s="28"/>
    </row>
    <row r="868">
      <c r="C868" s="28"/>
      <c r="H868" s="28"/>
    </row>
    <row r="869">
      <c r="C869" s="28"/>
      <c r="H869" s="28"/>
    </row>
    <row r="870">
      <c r="C870" s="28"/>
      <c r="H870" s="28"/>
    </row>
    <row r="871">
      <c r="C871" s="28"/>
      <c r="H871" s="28"/>
    </row>
    <row r="872">
      <c r="C872" s="28"/>
      <c r="H872" s="28"/>
    </row>
    <row r="873">
      <c r="C873" s="28"/>
      <c r="H873" s="28"/>
    </row>
    <row r="874">
      <c r="C874" s="28"/>
      <c r="H874" s="28"/>
    </row>
    <row r="875">
      <c r="C875" s="28"/>
      <c r="H875" s="28"/>
    </row>
    <row r="876">
      <c r="C876" s="28"/>
      <c r="H876" s="28"/>
    </row>
    <row r="877">
      <c r="C877" s="28"/>
      <c r="H877" s="28"/>
    </row>
    <row r="878">
      <c r="C878" s="28"/>
      <c r="H878" s="28"/>
    </row>
    <row r="879">
      <c r="C879" s="28"/>
      <c r="H879" s="28"/>
    </row>
    <row r="880">
      <c r="C880" s="28"/>
      <c r="H880" s="28"/>
    </row>
    <row r="881">
      <c r="C881" s="28"/>
      <c r="H881" s="28"/>
    </row>
    <row r="882">
      <c r="C882" s="28"/>
      <c r="H882" s="28"/>
    </row>
    <row r="883">
      <c r="C883" s="28"/>
      <c r="H883" s="28"/>
    </row>
    <row r="884">
      <c r="C884" s="28"/>
      <c r="H884" s="28"/>
    </row>
    <row r="885">
      <c r="C885" s="28"/>
      <c r="H885" s="28"/>
    </row>
    <row r="886">
      <c r="C886" s="28"/>
      <c r="H886" s="28"/>
    </row>
    <row r="887">
      <c r="C887" s="28"/>
      <c r="H887" s="28"/>
    </row>
    <row r="888">
      <c r="C888" s="28"/>
      <c r="H888" s="28"/>
    </row>
    <row r="889">
      <c r="C889" s="28"/>
      <c r="H889" s="28"/>
    </row>
    <row r="890">
      <c r="C890" s="28"/>
      <c r="H890" s="28"/>
    </row>
    <row r="891">
      <c r="C891" s="28"/>
      <c r="H891" s="28"/>
    </row>
    <row r="892">
      <c r="C892" s="28"/>
      <c r="H892" s="28"/>
    </row>
    <row r="893">
      <c r="C893" s="28"/>
      <c r="H893" s="28"/>
    </row>
    <row r="894">
      <c r="C894" s="28"/>
      <c r="H894" s="28"/>
    </row>
    <row r="895">
      <c r="C895" s="28"/>
      <c r="H895" s="28"/>
    </row>
    <row r="896">
      <c r="C896" s="28"/>
      <c r="H896" s="28"/>
    </row>
    <row r="897">
      <c r="C897" s="28"/>
      <c r="H897" s="28"/>
    </row>
    <row r="898">
      <c r="C898" s="28"/>
      <c r="H898" s="28"/>
    </row>
    <row r="899">
      <c r="C899" s="28"/>
      <c r="H899" s="28"/>
    </row>
    <row r="900">
      <c r="C900" s="28"/>
      <c r="H900" s="28"/>
    </row>
    <row r="901">
      <c r="C901" s="28"/>
      <c r="H901" s="28"/>
    </row>
    <row r="902">
      <c r="C902" s="28"/>
      <c r="H902" s="28"/>
    </row>
    <row r="903">
      <c r="C903" s="28"/>
      <c r="H903" s="28"/>
    </row>
    <row r="904">
      <c r="C904" s="28"/>
      <c r="H904" s="28"/>
    </row>
    <row r="905">
      <c r="C905" s="28"/>
      <c r="H905" s="28"/>
    </row>
    <row r="906">
      <c r="C906" s="28"/>
      <c r="H906" s="28"/>
    </row>
    <row r="907">
      <c r="C907" s="28"/>
      <c r="H907" s="28"/>
    </row>
    <row r="908">
      <c r="C908" s="28"/>
      <c r="H908" s="28"/>
    </row>
    <row r="909">
      <c r="C909" s="28"/>
      <c r="H909" s="28"/>
    </row>
    <row r="910">
      <c r="C910" s="28"/>
      <c r="H910" s="28"/>
    </row>
    <row r="911">
      <c r="C911" s="28"/>
      <c r="H911" s="28"/>
    </row>
    <row r="912">
      <c r="C912" s="28"/>
      <c r="H912" s="28"/>
    </row>
    <row r="913">
      <c r="C913" s="28"/>
      <c r="H913" s="28"/>
    </row>
    <row r="914">
      <c r="C914" s="28"/>
      <c r="H914" s="28"/>
    </row>
    <row r="915">
      <c r="C915" s="28"/>
      <c r="H915" s="28"/>
    </row>
    <row r="916">
      <c r="C916" s="28"/>
      <c r="H916" s="28"/>
    </row>
    <row r="917">
      <c r="C917" s="28"/>
      <c r="H917" s="28"/>
    </row>
    <row r="918">
      <c r="C918" s="28"/>
      <c r="H918" s="28"/>
    </row>
    <row r="919">
      <c r="C919" s="28"/>
      <c r="H919" s="28"/>
    </row>
    <row r="920">
      <c r="C920" s="28"/>
      <c r="H920" s="28"/>
    </row>
    <row r="921">
      <c r="C921" s="28"/>
      <c r="H921" s="28"/>
    </row>
    <row r="922">
      <c r="C922" s="28"/>
      <c r="H922" s="28"/>
    </row>
    <row r="923">
      <c r="C923" s="28"/>
      <c r="H923" s="28"/>
    </row>
    <row r="924">
      <c r="C924" s="28"/>
      <c r="H924" s="28"/>
    </row>
    <row r="925">
      <c r="C925" s="28"/>
      <c r="H925" s="28"/>
    </row>
    <row r="926">
      <c r="C926" s="28"/>
      <c r="H926" s="28"/>
    </row>
    <row r="927">
      <c r="C927" s="28"/>
      <c r="H927" s="28"/>
    </row>
    <row r="928">
      <c r="C928" s="28"/>
      <c r="H928" s="28"/>
    </row>
    <row r="929">
      <c r="C929" s="28"/>
      <c r="H929" s="28"/>
    </row>
    <row r="930">
      <c r="C930" s="28"/>
      <c r="H930" s="28"/>
    </row>
    <row r="931">
      <c r="C931" s="28"/>
      <c r="H931" s="28"/>
    </row>
    <row r="932">
      <c r="C932" s="28"/>
      <c r="H932" s="28"/>
    </row>
    <row r="933">
      <c r="C933" s="28"/>
      <c r="H933" s="28"/>
    </row>
    <row r="934">
      <c r="C934" s="28"/>
      <c r="H934" s="28"/>
    </row>
    <row r="935">
      <c r="C935" s="28"/>
      <c r="H935" s="28"/>
    </row>
    <row r="936">
      <c r="C936" s="28"/>
      <c r="H936" s="28"/>
    </row>
    <row r="937">
      <c r="C937" s="28"/>
      <c r="H937" s="28"/>
    </row>
    <row r="938">
      <c r="C938" s="28"/>
      <c r="H938" s="28"/>
    </row>
    <row r="939">
      <c r="C939" s="28"/>
      <c r="H939" s="28"/>
    </row>
    <row r="940">
      <c r="C940" s="28"/>
      <c r="H940" s="28"/>
    </row>
    <row r="941">
      <c r="C941" s="28"/>
      <c r="H941" s="28"/>
    </row>
    <row r="942">
      <c r="C942" s="28"/>
      <c r="H942" s="28"/>
    </row>
    <row r="943">
      <c r="C943" s="28"/>
      <c r="H943" s="28"/>
    </row>
    <row r="944">
      <c r="C944" s="28"/>
      <c r="H944" s="28"/>
    </row>
    <row r="945">
      <c r="C945" s="28"/>
      <c r="H945" s="28"/>
    </row>
    <row r="946">
      <c r="C946" s="28"/>
      <c r="H946" s="28"/>
    </row>
    <row r="947">
      <c r="C947" s="28"/>
      <c r="H947" s="28"/>
    </row>
    <row r="948">
      <c r="C948" s="28"/>
      <c r="H948" s="28"/>
    </row>
    <row r="949">
      <c r="C949" s="28"/>
      <c r="H949" s="28"/>
    </row>
    <row r="950">
      <c r="C950" s="28"/>
      <c r="H950" s="28"/>
    </row>
    <row r="951">
      <c r="C951" s="28"/>
      <c r="H951" s="28"/>
    </row>
    <row r="952">
      <c r="C952" s="28"/>
      <c r="H952" s="28"/>
    </row>
    <row r="953">
      <c r="C953" s="28"/>
      <c r="H953" s="28"/>
    </row>
    <row r="954">
      <c r="C954" s="28"/>
      <c r="H954" s="28"/>
    </row>
    <row r="955">
      <c r="C955" s="28"/>
      <c r="H955" s="28"/>
    </row>
    <row r="956">
      <c r="C956" s="28"/>
      <c r="H956" s="28"/>
    </row>
    <row r="957">
      <c r="C957" s="28"/>
      <c r="H957" s="28"/>
    </row>
    <row r="958">
      <c r="C958" s="28"/>
      <c r="H958" s="28"/>
    </row>
    <row r="959">
      <c r="C959" s="28"/>
      <c r="H959" s="28"/>
    </row>
    <row r="960">
      <c r="C960" s="28"/>
      <c r="H960" s="28"/>
    </row>
    <row r="961">
      <c r="C961" s="28"/>
      <c r="H961" s="28"/>
    </row>
    <row r="962">
      <c r="C962" s="28"/>
      <c r="H962" s="28"/>
    </row>
    <row r="963">
      <c r="C963" s="28"/>
      <c r="H963" s="28"/>
    </row>
    <row r="964">
      <c r="C964" s="28"/>
      <c r="H964" s="28"/>
    </row>
    <row r="965">
      <c r="C965" s="28"/>
      <c r="H965" s="28"/>
    </row>
    <row r="966">
      <c r="C966" s="28"/>
      <c r="H966" s="28"/>
    </row>
    <row r="967">
      <c r="C967" s="28"/>
      <c r="H967" s="28"/>
    </row>
    <row r="968">
      <c r="C968" s="28"/>
      <c r="H968" s="28"/>
    </row>
    <row r="969">
      <c r="C969" s="28"/>
      <c r="H969" s="28"/>
    </row>
    <row r="970">
      <c r="C970" s="28"/>
      <c r="H970" s="28"/>
    </row>
    <row r="971">
      <c r="C971" s="28"/>
      <c r="H971" s="28"/>
    </row>
    <row r="972">
      <c r="C972" s="28"/>
      <c r="H972" s="28"/>
    </row>
    <row r="973">
      <c r="C973" s="28"/>
      <c r="H973" s="28"/>
    </row>
    <row r="974">
      <c r="C974" s="28"/>
      <c r="H974" s="28"/>
    </row>
    <row r="975">
      <c r="C975" s="28"/>
      <c r="H975" s="28"/>
    </row>
    <row r="976">
      <c r="C976" s="28"/>
      <c r="H976" s="28"/>
    </row>
    <row r="977">
      <c r="C977" s="28"/>
      <c r="H977" s="28"/>
    </row>
    <row r="978">
      <c r="C978" s="28"/>
      <c r="H978" s="28"/>
    </row>
    <row r="979">
      <c r="C979" s="28"/>
      <c r="H979" s="28"/>
    </row>
    <row r="980">
      <c r="C980" s="28"/>
      <c r="H980" s="28"/>
    </row>
    <row r="981">
      <c r="C981" s="28"/>
      <c r="H981" s="28"/>
    </row>
    <row r="982">
      <c r="C982" s="28"/>
      <c r="H982" s="28"/>
    </row>
    <row r="983">
      <c r="C983" s="28"/>
      <c r="H983" s="28"/>
    </row>
    <row r="984">
      <c r="C984" s="28"/>
      <c r="H984" s="28"/>
    </row>
    <row r="985">
      <c r="C985" s="28"/>
      <c r="H985" s="28"/>
    </row>
    <row r="986">
      <c r="C986" s="28"/>
      <c r="H986" s="28"/>
    </row>
    <row r="987">
      <c r="C987" s="28"/>
      <c r="H987" s="28"/>
    </row>
    <row r="988">
      <c r="C988" s="28"/>
      <c r="H988" s="28"/>
    </row>
    <row r="989">
      <c r="C989" s="28"/>
      <c r="H989" s="28"/>
    </row>
    <row r="990">
      <c r="C990" s="28"/>
      <c r="H990" s="28"/>
    </row>
    <row r="991">
      <c r="C991" s="28"/>
      <c r="H991" s="28"/>
    </row>
    <row r="992">
      <c r="C992" s="28"/>
      <c r="H992" s="28"/>
    </row>
    <row r="993">
      <c r="C993" s="28"/>
      <c r="H993" s="28"/>
    </row>
    <row r="994">
      <c r="C994" s="28"/>
      <c r="H994" s="28"/>
    </row>
    <row r="995">
      <c r="C995" s="28"/>
      <c r="H995" s="28"/>
    </row>
    <row r="996">
      <c r="C996" s="28"/>
      <c r="H996" s="28"/>
    </row>
    <row r="997">
      <c r="C997" s="28"/>
      <c r="H997" s="28"/>
    </row>
    <row r="998">
      <c r="C998" s="28"/>
      <c r="H998" s="28"/>
    </row>
    <row r="999">
      <c r="C999" s="28"/>
      <c r="H999" s="28"/>
    </row>
    <row r="1000">
      <c r="C1000" s="28"/>
      <c r="H1000" s="2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5.86"/>
    <col customWidth="1" min="8" max="8" width="27.29"/>
  </cols>
  <sheetData>
    <row r="1">
      <c r="A1" s="61" t="s">
        <v>0</v>
      </c>
      <c r="B1" s="61" t="s">
        <v>2</v>
      </c>
      <c r="C1" s="62" t="s">
        <v>3</v>
      </c>
      <c r="D1" s="7" t="s">
        <v>7</v>
      </c>
      <c r="E1" s="8"/>
      <c r="F1" s="61" t="s">
        <v>399</v>
      </c>
      <c r="G1" s="61" t="s">
        <v>9</v>
      </c>
      <c r="H1" s="61" t="s">
        <v>10</v>
      </c>
      <c r="I1" s="61" t="s">
        <v>11</v>
      </c>
    </row>
    <row r="2">
      <c r="A2" s="50" t="s">
        <v>12</v>
      </c>
      <c r="B2" s="50" t="s">
        <v>13</v>
      </c>
      <c r="C2" s="51"/>
      <c r="F2" s="50" t="s">
        <v>14</v>
      </c>
      <c r="G2" s="52">
        <v>1.0</v>
      </c>
      <c r="H2" s="50" t="s">
        <v>15</v>
      </c>
      <c r="I2" s="50" t="s">
        <v>16</v>
      </c>
    </row>
    <row r="3">
      <c r="A3" s="50" t="s">
        <v>17</v>
      </c>
      <c r="B3" s="50" t="s">
        <v>18</v>
      </c>
      <c r="C3" s="51"/>
      <c r="F3" s="50" t="s">
        <v>14</v>
      </c>
      <c r="G3" s="52">
        <v>0.0</v>
      </c>
      <c r="H3" s="50" t="s">
        <v>19</v>
      </c>
      <c r="I3" s="50" t="s">
        <v>20</v>
      </c>
    </row>
    <row r="4">
      <c r="A4" s="50" t="s">
        <v>21</v>
      </c>
      <c r="B4" s="50" t="s">
        <v>21</v>
      </c>
      <c r="C4" s="51"/>
      <c r="F4" s="50" t="s">
        <v>2102</v>
      </c>
      <c r="G4" s="52">
        <v>1.0</v>
      </c>
      <c r="H4" s="50" t="s">
        <v>2103</v>
      </c>
      <c r="I4" s="50" t="s">
        <v>2104</v>
      </c>
    </row>
    <row r="5">
      <c r="A5" s="50" t="s">
        <v>26</v>
      </c>
      <c r="B5" s="50" t="s">
        <v>27</v>
      </c>
      <c r="C5" s="51"/>
      <c r="F5" s="50" t="s">
        <v>2102</v>
      </c>
      <c r="G5" s="52">
        <v>2.0</v>
      </c>
      <c r="H5" s="50" t="s">
        <v>2105</v>
      </c>
      <c r="I5" s="50" t="s">
        <v>2106</v>
      </c>
    </row>
    <row r="6">
      <c r="A6" s="50" t="s">
        <v>30</v>
      </c>
      <c r="B6" s="50" t="s">
        <v>30</v>
      </c>
      <c r="C6" s="32" t="s">
        <v>30</v>
      </c>
      <c r="F6" s="50" t="s">
        <v>2102</v>
      </c>
      <c r="G6" s="52">
        <v>3.0</v>
      </c>
      <c r="H6" s="50" t="s">
        <v>2107</v>
      </c>
      <c r="I6" s="50" t="s">
        <v>2108</v>
      </c>
    </row>
    <row r="7">
      <c r="A7" s="50" t="s">
        <v>34</v>
      </c>
      <c r="B7" s="50" t="s">
        <v>34</v>
      </c>
      <c r="C7" s="32" t="s">
        <v>34</v>
      </c>
      <c r="F7" s="50" t="s">
        <v>2102</v>
      </c>
      <c r="G7" s="52">
        <v>4.0</v>
      </c>
      <c r="H7" s="50" t="s">
        <v>1532</v>
      </c>
      <c r="I7" s="50" t="s">
        <v>1533</v>
      </c>
    </row>
    <row r="8">
      <c r="A8" s="50" t="s">
        <v>38</v>
      </c>
      <c r="B8" s="50" t="s">
        <v>38</v>
      </c>
      <c r="C8" s="32" t="s">
        <v>38</v>
      </c>
      <c r="F8" s="50" t="s">
        <v>2102</v>
      </c>
      <c r="G8" s="52">
        <v>5.0</v>
      </c>
      <c r="H8" s="50" t="s">
        <v>2109</v>
      </c>
      <c r="I8" s="50" t="s">
        <v>2110</v>
      </c>
    </row>
    <row r="9">
      <c r="A9" s="50" t="s">
        <v>42</v>
      </c>
      <c r="B9" s="50" t="s">
        <v>42</v>
      </c>
      <c r="C9" s="32" t="s">
        <v>42</v>
      </c>
      <c r="F9" s="50" t="s">
        <v>2102</v>
      </c>
      <c r="G9" s="52">
        <v>6.0</v>
      </c>
      <c r="H9" s="50" t="s">
        <v>2111</v>
      </c>
      <c r="I9" s="50" t="s">
        <v>2112</v>
      </c>
    </row>
    <row r="10">
      <c r="A10" s="50" t="s">
        <v>45</v>
      </c>
      <c r="B10" s="50" t="s">
        <v>46</v>
      </c>
      <c r="C10" s="32" t="s">
        <v>46</v>
      </c>
      <c r="F10" s="50" t="s">
        <v>2102</v>
      </c>
      <c r="G10" s="52">
        <v>7.0</v>
      </c>
      <c r="H10" s="50" t="s">
        <v>2113</v>
      </c>
      <c r="I10" s="50" t="s">
        <v>2114</v>
      </c>
    </row>
    <row r="11">
      <c r="A11" s="50" t="s">
        <v>45</v>
      </c>
      <c r="B11" s="50" t="s">
        <v>49</v>
      </c>
      <c r="C11" s="32" t="s">
        <v>49</v>
      </c>
      <c r="F11" s="50" t="s">
        <v>2102</v>
      </c>
      <c r="G11" s="52">
        <v>8.0</v>
      </c>
      <c r="H11" s="50" t="s">
        <v>2115</v>
      </c>
      <c r="I11" s="50" t="s">
        <v>2116</v>
      </c>
    </row>
    <row r="12">
      <c r="A12" s="50" t="s">
        <v>45</v>
      </c>
      <c r="B12" s="50" t="s">
        <v>54</v>
      </c>
      <c r="C12" s="32" t="s">
        <v>54</v>
      </c>
      <c r="F12" s="50" t="s">
        <v>2102</v>
      </c>
      <c r="G12" s="52">
        <v>9.0</v>
      </c>
      <c r="H12" s="50" t="s">
        <v>2117</v>
      </c>
      <c r="I12" s="50" t="s">
        <v>2118</v>
      </c>
    </row>
    <row r="13">
      <c r="A13" s="50" t="s">
        <v>45</v>
      </c>
      <c r="B13" s="50" t="s">
        <v>57</v>
      </c>
      <c r="C13" s="32" t="s">
        <v>57</v>
      </c>
      <c r="F13" s="50" t="s">
        <v>2102</v>
      </c>
      <c r="G13" s="52">
        <v>10.0</v>
      </c>
      <c r="H13" s="50" t="s">
        <v>2119</v>
      </c>
      <c r="I13" s="50" t="s">
        <v>2120</v>
      </c>
    </row>
    <row r="14">
      <c r="A14" s="50" t="s">
        <v>45</v>
      </c>
      <c r="B14" s="50" t="s">
        <v>60</v>
      </c>
      <c r="C14" s="32" t="s">
        <v>60</v>
      </c>
      <c r="F14" s="50" t="s">
        <v>2102</v>
      </c>
      <c r="G14" s="52">
        <v>11.0</v>
      </c>
      <c r="H14" s="50" t="s">
        <v>1466</v>
      </c>
      <c r="I14" s="50" t="s">
        <v>1468</v>
      </c>
    </row>
    <row r="15">
      <c r="A15" s="50" t="s">
        <v>45</v>
      </c>
      <c r="B15" s="50" t="s">
        <v>63</v>
      </c>
      <c r="C15" s="32" t="s">
        <v>63</v>
      </c>
      <c r="F15" s="50" t="s">
        <v>2102</v>
      </c>
      <c r="G15" s="52">
        <v>12.0</v>
      </c>
      <c r="H15" s="50" t="s">
        <v>1482</v>
      </c>
      <c r="I15" s="50" t="s">
        <v>1484</v>
      </c>
    </row>
    <row r="16">
      <c r="A16" s="50" t="s">
        <v>45</v>
      </c>
      <c r="B16" s="50" t="s">
        <v>68</v>
      </c>
      <c r="C16" s="32" t="s">
        <v>68</v>
      </c>
      <c r="F16" s="50" t="s">
        <v>2102</v>
      </c>
      <c r="G16" s="52">
        <v>13.0</v>
      </c>
      <c r="H16" s="50" t="s">
        <v>2121</v>
      </c>
      <c r="I16" s="50" t="s">
        <v>2122</v>
      </c>
    </row>
    <row r="17">
      <c r="A17" s="50" t="s">
        <v>45</v>
      </c>
      <c r="B17" s="50" t="s">
        <v>70</v>
      </c>
      <c r="C17" s="32" t="s">
        <v>70</v>
      </c>
      <c r="F17" s="50" t="s">
        <v>2102</v>
      </c>
      <c r="G17" s="52">
        <v>14.0</v>
      </c>
      <c r="H17" s="50" t="s">
        <v>1470</v>
      </c>
      <c r="I17" s="50" t="s">
        <v>1472</v>
      </c>
    </row>
    <row r="18">
      <c r="A18" s="50" t="s">
        <v>45</v>
      </c>
      <c r="B18" s="50" t="s">
        <v>72</v>
      </c>
      <c r="C18" s="32" t="s">
        <v>72</v>
      </c>
      <c r="F18" s="50" t="s">
        <v>2102</v>
      </c>
      <c r="G18" s="52">
        <v>15.0</v>
      </c>
      <c r="H18" s="50" t="s">
        <v>1496</v>
      </c>
      <c r="I18" s="50" t="s">
        <v>1497</v>
      </c>
    </row>
    <row r="19">
      <c r="A19" s="50" t="s">
        <v>45</v>
      </c>
      <c r="B19" s="50" t="s">
        <v>74</v>
      </c>
      <c r="C19" s="32" t="s">
        <v>74</v>
      </c>
      <c r="F19" s="50" t="s">
        <v>2102</v>
      </c>
      <c r="G19" s="52">
        <v>16.0</v>
      </c>
      <c r="H19" s="50" t="s">
        <v>2123</v>
      </c>
      <c r="I19" s="50" t="s">
        <v>1311</v>
      </c>
    </row>
    <row r="20">
      <c r="A20" s="50" t="s">
        <v>45</v>
      </c>
      <c r="B20" s="50" t="s">
        <v>77</v>
      </c>
      <c r="C20" s="32" t="s">
        <v>77</v>
      </c>
      <c r="F20" s="50" t="s">
        <v>2102</v>
      </c>
      <c r="G20" s="52">
        <v>17.0</v>
      </c>
      <c r="H20" s="50" t="s">
        <v>1378</v>
      </c>
      <c r="I20" s="50" t="s">
        <v>1379</v>
      </c>
    </row>
    <row r="21">
      <c r="A21" s="50" t="s">
        <v>79</v>
      </c>
      <c r="B21" s="50" t="s">
        <v>2124</v>
      </c>
      <c r="C21" s="32" t="s">
        <v>2125</v>
      </c>
      <c r="F21" s="50" t="s">
        <v>2102</v>
      </c>
      <c r="G21" s="52">
        <v>18.0</v>
      </c>
      <c r="H21" s="50" t="s">
        <v>1303</v>
      </c>
      <c r="I21" s="50" t="s">
        <v>2126</v>
      </c>
    </row>
    <row r="22">
      <c r="A22" s="50" t="s">
        <v>180</v>
      </c>
      <c r="B22" s="50" t="s">
        <v>2127</v>
      </c>
      <c r="C22" s="32" t="s">
        <v>2128</v>
      </c>
      <c r="F22" s="50" t="s">
        <v>2102</v>
      </c>
      <c r="G22" s="52">
        <v>19.0</v>
      </c>
      <c r="H22" s="50" t="s">
        <v>2129</v>
      </c>
      <c r="I22" s="50" t="s">
        <v>1420</v>
      </c>
    </row>
    <row r="23">
      <c r="A23" s="50" t="s">
        <v>212</v>
      </c>
      <c r="B23" s="50" t="s">
        <v>2130</v>
      </c>
      <c r="C23" s="51"/>
      <c r="F23" s="50" t="s">
        <v>2102</v>
      </c>
      <c r="G23" s="52">
        <v>20.0</v>
      </c>
      <c r="H23" s="50" t="s">
        <v>1423</v>
      </c>
      <c r="I23" s="50" t="s">
        <v>1424</v>
      </c>
    </row>
    <row r="24">
      <c r="A24" s="50" t="s">
        <v>2131</v>
      </c>
      <c r="B24" s="50" t="s">
        <v>2132</v>
      </c>
      <c r="C24" s="32" t="s">
        <v>2133</v>
      </c>
      <c r="F24" s="50" t="s">
        <v>2102</v>
      </c>
      <c r="G24" s="52">
        <v>21.0</v>
      </c>
      <c r="H24" s="50" t="s">
        <v>1415</v>
      </c>
      <c r="I24" s="50" t="s">
        <v>2134</v>
      </c>
    </row>
    <row r="25">
      <c r="A25" s="50" t="s">
        <v>79</v>
      </c>
      <c r="B25" s="50" t="s">
        <v>2135</v>
      </c>
      <c r="C25" s="32" t="s">
        <v>2136</v>
      </c>
      <c r="F25" s="50" t="s">
        <v>2137</v>
      </c>
      <c r="G25" s="52">
        <v>1.0</v>
      </c>
      <c r="H25" s="50" t="s">
        <v>2138</v>
      </c>
      <c r="I25" s="50" t="s">
        <v>2139</v>
      </c>
    </row>
    <row r="26">
      <c r="A26" s="50" t="s">
        <v>79</v>
      </c>
      <c r="B26" s="50" t="s">
        <v>2140</v>
      </c>
      <c r="C26" s="32" t="s">
        <v>2141</v>
      </c>
      <c r="F26" s="50" t="s">
        <v>2137</v>
      </c>
      <c r="G26" s="52">
        <v>2.0</v>
      </c>
      <c r="H26" s="50" t="s">
        <v>2142</v>
      </c>
      <c r="I26" s="50" t="s">
        <v>2143</v>
      </c>
    </row>
    <row r="27">
      <c r="A27" s="50" t="s">
        <v>45</v>
      </c>
      <c r="B27" s="50" t="s">
        <v>2144</v>
      </c>
      <c r="C27" s="51"/>
      <c r="F27" s="50" t="s">
        <v>2137</v>
      </c>
      <c r="G27" s="52">
        <v>3.0</v>
      </c>
      <c r="H27" s="50" t="s">
        <v>2145</v>
      </c>
      <c r="I27" s="50" t="s">
        <v>2146</v>
      </c>
    </row>
    <row r="28">
      <c r="A28" s="50" t="s">
        <v>87</v>
      </c>
      <c r="B28" s="50" t="s">
        <v>2147</v>
      </c>
      <c r="C28" s="51"/>
      <c r="F28" s="50" t="s">
        <v>2137</v>
      </c>
      <c r="G28" s="52">
        <v>4.0</v>
      </c>
      <c r="H28" s="50" t="s">
        <v>2148</v>
      </c>
      <c r="I28" s="50" t="s">
        <v>2149</v>
      </c>
    </row>
    <row r="29">
      <c r="A29" s="50" t="s">
        <v>45</v>
      </c>
      <c r="B29" s="50" t="s">
        <v>2150</v>
      </c>
      <c r="C29" s="51"/>
      <c r="F29" s="50" t="s">
        <v>2137</v>
      </c>
      <c r="G29" s="52">
        <v>5.0</v>
      </c>
      <c r="H29" s="50" t="s">
        <v>2151</v>
      </c>
      <c r="I29" s="50" t="s">
        <v>2152</v>
      </c>
    </row>
    <row r="30">
      <c r="A30" s="50" t="s">
        <v>45</v>
      </c>
      <c r="B30" s="50" t="s">
        <v>2153</v>
      </c>
      <c r="C30" s="51"/>
      <c r="F30" s="50" t="s">
        <v>2137</v>
      </c>
      <c r="G30" s="52">
        <v>6.0</v>
      </c>
      <c r="H30" s="50" t="s">
        <v>2154</v>
      </c>
      <c r="I30" s="50" t="s">
        <v>2155</v>
      </c>
    </row>
    <row r="31">
      <c r="A31" s="50" t="s">
        <v>2156</v>
      </c>
      <c r="B31" s="50" t="s">
        <v>2157</v>
      </c>
      <c r="C31" s="32" t="s">
        <v>2158</v>
      </c>
      <c r="F31" s="50" t="s">
        <v>2137</v>
      </c>
      <c r="G31" s="52">
        <v>7.0</v>
      </c>
      <c r="H31" s="50" t="s">
        <v>2159</v>
      </c>
      <c r="I31" s="50" t="s">
        <v>2160</v>
      </c>
    </row>
    <row r="32">
      <c r="A32" s="50" t="s">
        <v>2161</v>
      </c>
      <c r="B32" s="50" t="s">
        <v>2162</v>
      </c>
      <c r="C32" s="32" t="s">
        <v>2163</v>
      </c>
      <c r="F32" s="50" t="s">
        <v>2137</v>
      </c>
      <c r="G32" s="52">
        <v>8.0</v>
      </c>
      <c r="H32" s="50" t="s">
        <v>2164</v>
      </c>
      <c r="I32" s="50" t="s">
        <v>2165</v>
      </c>
    </row>
    <row r="33">
      <c r="A33" s="50" t="s">
        <v>94</v>
      </c>
      <c r="B33" s="50" t="s">
        <v>2166</v>
      </c>
      <c r="C33" s="32" t="s">
        <v>616</v>
      </c>
      <c r="F33" s="50" t="s">
        <v>2137</v>
      </c>
      <c r="G33" s="52">
        <v>9.0</v>
      </c>
      <c r="H33" s="50" t="s">
        <v>2167</v>
      </c>
      <c r="I33" s="50" t="s">
        <v>2168</v>
      </c>
    </row>
    <row r="34">
      <c r="A34" s="50" t="s">
        <v>45</v>
      </c>
      <c r="B34" s="50" t="s">
        <v>2169</v>
      </c>
      <c r="C34" s="51"/>
      <c r="F34" s="50" t="s">
        <v>2137</v>
      </c>
      <c r="G34" s="52">
        <v>10.0</v>
      </c>
      <c r="H34" s="50" t="s">
        <v>2170</v>
      </c>
      <c r="I34" s="50" t="s">
        <v>2171</v>
      </c>
    </row>
    <row r="35">
      <c r="A35" s="50" t="s">
        <v>2172</v>
      </c>
      <c r="B35" s="50" t="s">
        <v>2173</v>
      </c>
      <c r="C35" s="32" t="s">
        <v>2174</v>
      </c>
      <c r="F35" s="50" t="s">
        <v>2137</v>
      </c>
      <c r="G35" s="52">
        <v>11.0</v>
      </c>
      <c r="H35" s="50" t="s">
        <v>2175</v>
      </c>
      <c r="I35" s="50" t="s">
        <v>2176</v>
      </c>
    </row>
    <row r="36">
      <c r="A36" s="50" t="s">
        <v>212</v>
      </c>
      <c r="B36" s="50" t="s">
        <v>700</v>
      </c>
      <c r="C36" s="51"/>
      <c r="F36" s="50" t="s">
        <v>2137</v>
      </c>
      <c r="G36" s="52">
        <v>12.0</v>
      </c>
      <c r="H36" s="50" t="s">
        <v>2177</v>
      </c>
      <c r="I36" s="50" t="s">
        <v>2178</v>
      </c>
    </row>
    <row r="37">
      <c r="A37" s="50" t="s">
        <v>100</v>
      </c>
      <c r="B37" s="50" t="s">
        <v>2179</v>
      </c>
      <c r="C37" s="32" t="s">
        <v>2180</v>
      </c>
      <c r="F37" s="50" t="s">
        <v>2181</v>
      </c>
      <c r="G37" s="52">
        <v>1.0</v>
      </c>
      <c r="H37" s="50" t="s">
        <v>2182</v>
      </c>
      <c r="I37" s="50" t="s">
        <v>2183</v>
      </c>
    </row>
    <row r="38">
      <c r="A38" s="50" t="s">
        <v>2184</v>
      </c>
      <c r="B38" s="50" t="s">
        <v>2185</v>
      </c>
      <c r="C38" s="32" t="s">
        <v>2186</v>
      </c>
      <c r="F38" s="50" t="s">
        <v>2181</v>
      </c>
      <c r="G38" s="52">
        <v>2.0</v>
      </c>
      <c r="H38" s="50" t="s">
        <v>2187</v>
      </c>
      <c r="I38" s="50" t="s">
        <v>2188</v>
      </c>
    </row>
    <row r="39">
      <c r="A39" s="50" t="s">
        <v>218</v>
      </c>
      <c r="B39" s="59"/>
      <c r="C39" s="51"/>
      <c r="F39" s="50" t="s">
        <v>2181</v>
      </c>
      <c r="G39" s="52">
        <v>3.0</v>
      </c>
      <c r="H39" s="50" t="s">
        <v>2189</v>
      </c>
      <c r="I39" s="50" t="s">
        <v>2190</v>
      </c>
    </row>
    <row r="40">
      <c r="A40" s="70" t="s">
        <v>45</v>
      </c>
      <c r="B40" s="70" t="s">
        <v>2191</v>
      </c>
      <c r="C40" s="51"/>
      <c r="F40" s="50" t="s">
        <v>2181</v>
      </c>
      <c r="G40" s="52">
        <v>4.0</v>
      </c>
      <c r="H40" s="50" t="s">
        <v>2192</v>
      </c>
      <c r="I40" s="50" t="s">
        <v>2193</v>
      </c>
    </row>
    <row r="41">
      <c r="A41" s="70" t="s">
        <v>100</v>
      </c>
      <c r="B41" s="70" t="s">
        <v>2194</v>
      </c>
      <c r="C41" s="71" t="s">
        <v>2195</v>
      </c>
      <c r="F41" s="50" t="s">
        <v>2181</v>
      </c>
      <c r="G41" s="52">
        <v>5.0</v>
      </c>
      <c r="H41" s="50" t="s">
        <v>2196</v>
      </c>
      <c r="I41" s="50" t="s">
        <v>2197</v>
      </c>
    </row>
    <row r="42">
      <c r="A42" s="50" t="s">
        <v>2198</v>
      </c>
      <c r="B42" s="50" t="s">
        <v>2199</v>
      </c>
      <c r="C42" s="32" t="s">
        <v>2200</v>
      </c>
      <c r="F42" s="50" t="s">
        <v>2181</v>
      </c>
      <c r="G42" s="52">
        <v>6.0</v>
      </c>
      <c r="H42" s="50" t="s">
        <v>2201</v>
      </c>
      <c r="I42" s="50" t="s">
        <v>2202</v>
      </c>
    </row>
    <row r="43">
      <c r="A43" s="50" t="s">
        <v>94</v>
      </c>
      <c r="B43" s="50" t="s">
        <v>2203</v>
      </c>
      <c r="C43" s="32" t="s">
        <v>2204</v>
      </c>
      <c r="F43" s="50" t="s">
        <v>2181</v>
      </c>
      <c r="G43" s="52">
        <v>7.0</v>
      </c>
      <c r="H43" s="50" t="s">
        <v>2205</v>
      </c>
      <c r="I43" s="50" t="s">
        <v>2206</v>
      </c>
    </row>
    <row r="44">
      <c r="A44" s="50" t="s">
        <v>1659</v>
      </c>
      <c r="B44" s="50" t="s">
        <v>2207</v>
      </c>
      <c r="C44" s="32" t="s">
        <v>2208</v>
      </c>
      <c r="F44" s="50" t="s">
        <v>2181</v>
      </c>
      <c r="G44" s="52">
        <v>8.0</v>
      </c>
      <c r="H44" s="50" t="s">
        <v>2209</v>
      </c>
      <c r="I44" s="50" t="s">
        <v>2210</v>
      </c>
    </row>
    <row r="45">
      <c r="A45" s="50" t="s">
        <v>100</v>
      </c>
      <c r="B45" s="50" t="s">
        <v>2211</v>
      </c>
      <c r="C45" s="32" t="s">
        <v>2212</v>
      </c>
      <c r="F45" s="50" t="s">
        <v>2181</v>
      </c>
      <c r="G45" s="52">
        <v>9.0</v>
      </c>
      <c r="H45" s="50" t="s">
        <v>2213</v>
      </c>
      <c r="I45" s="50" t="s">
        <v>1987</v>
      </c>
    </row>
    <row r="46">
      <c r="A46" s="50" t="s">
        <v>180</v>
      </c>
      <c r="B46" s="50" t="s">
        <v>2214</v>
      </c>
      <c r="C46" s="32" t="s">
        <v>2215</v>
      </c>
      <c r="F46" s="50" t="s">
        <v>2181</v>
      </c>
      <c r="G46" s="52">
        <v>10.0</v>
      </c>
      <c r="H46" s="50" t="s">
        <v>2216</v>
      </c>
      <c r="I46" s="50" t="s">
        <v>2217</v>
      </c>
    </row>
    <row r="47">
      <c r="A47" s="50" t="s">
        <v>180</v>
      </c>
      <c r="B47" s="50" t="s">
        <v>2218</v>
      </c>
      <c r="C47" s="32" t="s">
        <v>2219</v>
      </c>
      <c r="F47" s="50" t="s">
        <v>2181</v>
      </c>
      <c r="G47" s="52">
        <v>11.0</v>
      </c>
      <c r="H47" s="50" t="s">
        <v>2220</v>
      </c>
      <c r="I47" s="50" t="s">
        <v>2221</v>
      </c>
    </row>
    <row r="48">
      <c r="A48" s="50" t="s">
        <v>2222</v>
      </c>
      <c r="B48" s="50" t="s">
        <v>2223</v>
      </c>
      <c r="C48" s="32" t="s">
        <v>2224</v>
      </c>
      <c r="F48" s="50" t="s">
        <v>2181</v>
      </c>
      <c r="G48" s="57">
        <v>99.0</v>
      </c>
      <c r="H48" s="50" t="s">
        <v>616</v>
      </c>
      <c r="I48" s="50" t="s">
        <v>566</v>
      </c>
    </row>
    <row r="49">
      <c r="A49" s="50" t="s">
        <v>94</v>
      </c>
      <c r="B49" s="50" t="s">
        <v>2225</v>
      </c>
      <c r="C49" s="32" t="s">
        <v>2226</v>
      </c>
      <c r="F49" s="50" t="s">
        <v>2173</v>
      </c>
      <c r="G49" s="52">
        <v>1.0</v>
      </c>
      <c r="H49" s="50" t="s">
        <v>2227</v>
      </c>
      <c r="I49" s="50" t="s">
        <v>2228</v>
      </c>
    </row>
    <row r="50">
      <c r="A50" s="50" t="s">
        <v>100</v>
      </c>
      <c r="B50" s="50" t="s">
        <v>2229</v>
      </c>
      <c r="C50" s="32" t="s">
        <v>2230</v>
      </c>
      <c r="F50" s="50" t="s">
        <v>2173</v>
      </c>
      <c r="G50" s="52">
        <v>2.0</v>
      </c>
      <c r="H50" s="50" t="s">
        <v>2231</v>
      </c>
      <c r="I50" s="50" t="s">
        <v>2232</v>
      </c>
    </row>
    <row r="51">
      <c r="A51" s="50" t="s">
        <v>2233</v>
      </c>
      <c r="B51" s="50" t="s">
        <v>2234</v>
      </c>
      <c r="C51" s="32" t="s">
        <v>2235</v>
      </c>
      <c r="F51" s="50" t="s">
        <v>2173</v>
      </c>
      <c r="G51" s="52">
        <v>3.0</v>
      </c>
      <c r="H51" s="50" t="s">
        <v>2236</v>
      </c>
      <c r="I51" s="50" t="s">
        <v>2237</v>
      </c>
    </row>
    <row r="52">
      <c r="A52" s="50" t="s">
        <v>94</v>
      </c>
      <c r="B52" s="50" t="s">
        <v>2238</v>
      </c>
      <c r="C52" s="32" t="s">
        <v>2239</v>
      </c>
      <c r="F52" s="50" t="s">
        <v>2173</v>
      </c>
      <c r="G52" s="52">
        <v>4.0</v>
      </c>
      <c r="H52" s="50" t="s">
        <v>2240</v>
      </c>
      <c r="I52" s="50" t="s">
        <v>2241</v>
      </c>
    </row>
    <row r="53">
      <c r="A53" s="50" t="s">
        <v>100</v>
      </c>
      <c r="B53" s="50" t="s">
        <v>2242</v>
      </c>
      <c r="C53" s="32" t="s">
        <v>2243</v>
      </c>
      <c r="F53" s="50" t="s">
        <v>2173</v>
      </c>
      <c r="G53" s="52">
        <v>5.0</v>
      </c>
      <c r="H53" s="50" t="s">
        <v>2244</v>
      </c>
      <c r="I53" s="50" t="s">
        <v>2245</v>
      </c>
    </row>
    <row r="54">
      <c r="A54" s="50" t="s">
        <v>180</v>
      </c>
      <c r="B54" s="50" t="s">
        <v>2246</v>
      </c>
      <c r="C54" s="32" t="s">
        <v>2247</v>
      </c>
      <c r="F54" s="50" t="s">
        <v>2173</v>
      </c>
      <c r="G54" s="52">
        <v>6.0</v>
      </c>
      <c r="H54" s="50" t="s">
        <v>2248</v>
      </c>
      <c r="I54" s="50" t="s">
        <v>2249</v>
      </c>
    </row>
    <row r="55">
      <c r="A55" s="50" t="s">
        <v>100</v>
      </c>
      <c r="B55" s="50" t="s">
        <v>2250</v>
      </c>
      <c r="C55" s="32" t="s">
        <v>2251</v>
      </c>
      <c r="F55" s="50" t="s">
        <v>2173</v>
      </c>
      <c r="G55" s="52">
        <v>7.0</v>
      </c>
      <c r="H55" s="50" t="s">
        <v>2252</v>
      </c>
      <c r="I55" s="50" t="s">
        <v>2253</v>
      </c>
    </row>
    <row r="56">
      <c r="A56" s="50" t="s">
        <v>122</v>
      </c>
      <c r="B56" s="59"/>
      <c r="C56" s="51"/>
      <c r="F56" s="50" t="s">
        <v>2254</v>
      </c>
      <c r="G56" s="52">
        <v>1.0</v>
      </c>
      <c r="H56" s="50" t="s">
        <v>2255</v>
      </c>
      <c r="I56" s="50" t="s">
        <v>2256</v>
      </c>
    </row>
    <row r="57">
      <c r="A57" s="50" t="s">
        <v>218</v>
      </c>
      <c r="B57" s="59"/>
      <c r="C57" s="51"/>
      <c r="F57" s="50" t="s">
        <v>2254</v>
      </c>
      <c r="G57" s="52">
        <v>2.0</v>
      </c>
      <c r="H57" s="50" t="s">
        <v>2257</v>
      </c>
      <c r="I57" s="50" t="s">
        <v>2258</v>
      </c>
    </row>
    <row r="58">
      <c r="A58" s="50" t="s">
        <v>79</v>
      </c>
      <c r="B58" s="50" t="s">
        <v>127</v>
      </c>
      <c r="C58" s="32" t="s">
        <v>229</v>
      </c>
      <c r="F58" s="50" t="s">
        <v>2254</v>
      </c>
      <c r="G58" s="52">
        <v>3.0</v>
      </c>
      <c r="H58" s="50" t="s">
        <v>2259</v>
      </c>
      <c r="I58" s="50" t="s">
        <v>2260</v>
      </c>
    </row>
    <row r="59">
      <c r="C59" s="28"/>
      <c r="F59" s="50" t="s">
        <v>2254</v>
      </c>
      <c r="G59" s="52">
        <v>4.0</v>
      </c>
      <c r="H59" s="50" t="s">
        <v>2261</v>
      </c>
      <c r="I59" s="50" t="s">
        <v>2262</v>
      </c>
    </row>
    <row r="60">
      <c r="C60" s="28"/>
      <c r="F60" s="50" t="s">
        <v>2254</v>
      </c>
      <c r="G60" s="52">
        <v>5.0</v>
      </c>
      <c r="H60" s="50" t="s">
        <v>2264</v>
      </c>
      <c r="I60" s="50" t="s">
        <v>2266</v>
      </c>
    </row>
    <row r="61">
      <c r="C61" s="28"/>
      <c r="F61" s="50" t="s">
        <v>2268</v>
      </c>
      <c r="G61" s="52">
        <v>1.0</v>
      </c>
      <c r="H61" s="50" t="s">
        <v>2269</v>
      </c>
      <c r="I61" s="50" t="s">
        <v>2270</v>
      </c>
    </row>
    <row r="62">
      <c r="C62" s="28"/>
      <c r="F62" s="50" t="s">
        <v>2268</v>
      </c>
      <c r="G62" s="52">
        <v>2.0</v>
      </c>
      <c r="H62" s="50" t="s">
        <v>2273</v>
      </c>
      <c r="I62" s="50" t="s">
        <v>2274</v>
      </c>
    </row>
    <row r="63">
      <c r="C63" s="28"/>
      <c r="F63" s="50" t="s">
        <v>2268</v>
      </c>
      <c r="G63" s="52">
        <v>3.0</v>
      </c>
      <c r="H63" s="50" t="s">
        <v>2275</v>
      </c>
      <c r="I63" s="50" t="s">
        <v>2277</v>
      </c>
    </row>
    <row r="64">
      <c r="C64" s="28"/>
      <c r="F64" s="50" t="s">
        <v>2268</v>
      </c>
      <c r="G64" s="52">
        <v>4.0</v>
      </c>
      <c r="H64" s="50" t="s">
        <v>2279</v>
      </c>
      <c r="I64" s="50" t="s">
        <v>2280</v>
      </c>
    </row>
    <row r="65">
      <c r="C65" s="28"/>
      <c r="F65" s="50" t="s">
        <v>2268</v>
      </c>
      <c r="G65" s="57">
        <v>99.0</v>
      </c>
      <c r="H65" s="50" t="s">
        <v>616</v>
      </c>
      <c r="I65" s="50" t="s">
        <v>566</v>
      </c>
    </row>
    <row r="66">
      <c r="C66" s="28"/>
      <c r="F66" s="50" t="s">
        <v>2283</v>
      </c>
      <c r="G66" s="52">
        <v>1.0</v>
      </c>
      <c r="H66" s="50" t="s">
        <v>2285</v>
      </c>
      <c r="I66" s="50" t="s">
        <v>2287</v>
      </c>
    </row>
    <row r="67">
      <c r="C67" s="28"/>
      <c r="F67" s="50" t="s">
        <v>2283</v>
      </c>
      <c r="G67" s="52">
        <v>2.0</v>
      </c>
      <c r="H67" s="50" t="s">
        <v>2288</v>
      </c>
      <c r="I67" s="50" t="s">
        <v>2291</v>
      </c>
    </row>
    <row r="68">
      <c r="C68" s="28"/>
      <c r="F68" s="50" t="s">
        <v>2283</v>
      </c>
      <c r="G68" s="52">
        <v>3.0</v>
      </c>
      <c r="H68" s="50" t="s">
        <v>2293</v>
      </c>
      <c r="I68" s="50" t="s">
        <v>2295</v>
      </c>
    </row>
    <row r="69">
      <c r="C69" s="28"/>
      <c r="F69" s="50" t="s">
        <v>2283</v>
      </c>
      <c r="G69" s="52">
        <v>4.0</v>
      </c>
      <c r="H69" s="50" t="s">
        <v>2297</v>
      </c>
      <c r="I69" s="50" t="s">
        <v>2298</v>
      </c>
    </row>
    <row r="70">
      <c r="C70" s="28"/>
      <c r="F70" s="50" t="s">
        <v>2283</v>
      </c>
      <c r="G70" s="52">
        <v>5.0</v>
      </c>
      <c r="H70" s="50" t="s">
        <v>2300</v>
      </c>
      <c r="I70" s="50" t="s">
        <v>2301</v>
      </c>
    </row>
    <row r="71">
      <c r="C71" s="28"/>
      <c r="F71" s="50" t="s">
        <v>2283</v>
      </c>
      <c r="G71" s="52">
        <v>6.0</v>
      </c>
      <c r="H71" s="50" t="s">
        <v>2302</v>
      </c>
      <c r="I71" s="50" t="s">
        <v>2303</v>
      </c>
    </row>
    <row r="72">
      <c r="C72" s="28"/>
      <c r="F72" s="50" t="s">
        <v>2283</v>
      </c>
      <c r="G72" s="52">
        <v>7.0</v>
      </c>
      <c r="H72" s="50" t="s">
        <v>2304</v>
      </c>
      <c r="I72" s="50" t="s">
        <v>2305</v>
      </c>
    </row>
    <row r="73">
      <c r="C73" s="28"/>
      <c r="F73" s="50" t="s">
        <v>2283</v>
      </c>
      <c r="G73" s="52">
        <v>8.0</v>
      </c>
      <c r="H73" s="50" t="s">
        <v>2306</v>
      </c>
      <c r="I73" s="50" t="s">
        <v>2308</v>
      </c>
    </row>
    <row r="74">
      <c r="C74" s="28"/>
      <c r="F74" s="50" t="s">
        <v>2283</v>
      </c>
      <c r="G74" s="57">
        <v>99.0</v>
      </c>
      <c r="H74" s="50" t="s">
        <v>616</v>
      </c>
      <c r="I74" s="50" t="s">
        <v>566</v>
      </c>
    </row>
    <row r="75">
      <c r="C75" s="28"/>
      <c r="F75" s="50" t="s">
        <v>2309</v>
      </c>
      <c r="G75" s="52">
        <v>1.0</v>
      </c>
      <c r="H75" s="50" t="s">
        <v>2310</v>
      </c>
      <c r="I75" s="50" t="s">
        <v>2311</v>
      </c>
    </row>
    <row r="76">
      <c r="C76" s="28"/>
      <c r="F76" s="50" t="s">
        <v>2309</v>
      </c>
      <c r="G76" s="52">
        <v>2.0</v>
      </c>
      <c r="H76" s="50" t="s">
        <v>2312</v>
      </c>
      <c r="I76" s="50" t="s">
        <v>279</v>
      </c>
    </row>
    <row r="77">
      <c r="C77" s="28"/>
      <c r="F77" s="50" t="s">
        <v>2309</v>
      </c>
      <c r="G77" s="52">
        <v>3.0</v>
      </c>
      <c r="H77" s="50" t="s">
        <v>2313</v>
      </c>
      <c r="I77" s="50" t="s">
        <v>2314</v>
      </c>
    </row>
    <row r="78">
      <c r="C78" s="28"/>
      <c r="F78" s="50" t="s">
        <v>2309</v>
      </c>
      <c r="G78" s="52">
        <v>4.0</v>
      </c>
      <c r="H78" s="50" t="s">
        <v>2315</v>
      </c>
      <c r="I78" s="50" t="s">
        <v>2316</v>
      </c>
    </row>
    <row r="79">
      <c r="C79" s="28"/>
      <c r="F79" s="50" t="s">
        <v>2309</v>
      </c>
      <c r="G79" s="52">
        <v>5.0</v>
      </c>
      <c r="H79" s="50" t="s">
        <v>2317</v>
      </c>
      <c r="I79" s="50" t="s">
        <v>905</v>
      </c>
    </row>
    <row r="80">
      <c r="C80" s="28"/>
      <c r="F80" s="50" t="s">
        <v>2309</v>
      </c>
      <c r="G80" s="52">
        <v>6.0</v>
      </c>
      <c r="H80" s="50" t="s">
        <v>2318</v>
      </c>
      <c r="I80" s="50" t="s">
        <v>2319</v>
      </c>
    </row>
    <row r="81">
      <c r="C81" s="28"/>
      <c r="F81" s="50" t="s">
        <v>2309</v>
      </c>
      <c r="G81" s="52">
        <v>7.0</v>
      </c>
      <c r="H81" s="50" t="s">
        <v>2320</v>
      </c>
      <c r="I81" s="50" t="s">
        <v>2321</v>
      </c>
    </row>
    <row r="82">
      <c r="C82" s="28"/>
      <c r="F82" s="50" t="s">
        <v>2309</v>
      </c>
      <c r="G82" s="52">
        <v>8.0</v>
      </c>
      <c r="H82" s="50" t="s">
        <v>2322</v>
      </c>
      <c r="I82" s="50" t="s">
        <v>2323</v>
      </c>
    </row>
    <row r="83">
      <c r="C83" s="28"/>
      <c r="F83" s="50" t="s">
        <v>2309</v>
      </c>
      <c r="G83" s="52">
        <v>9.0</v>
      </c>
      <c r="H83" s="50" t="s">
        <v>2324</v>
      </c>
      <c r="I83" s="50" t="s">
        <v>2325</v>
      </c>
    </row>
    <row r="84">
      <c r="C84" s="28"/>
      <c r="F84" s="50" t="s">
        <v>2309</v>
      </c>
      <c r="G84" s="52">
        <v>10.0</v>
      </c>
      <c r="H84" s="50" t="s">
        <v>2326</v>
      </c>
      <c r="I84" s="50" t="s">
        <v>2327</v>
      </c>
    </row>
    <row r="85">
      <c r="C85" s="28"/>
      <c r="F85" s="50" t="s">
        <v>2309</v>
      </c>
      <c r="G85" s="52">
        <v>11.0</v>
      </c>
      <c r="H85" s="50" t="s">
        <v>2329</v>
      </c>
      <c r="I85" s="50" t="s">
        <v>2330</v>
      </c>
    </row>
    <row r="86">
      <c r="C86" s="28"/>
      <c r="F86" s="50" t="s">
        <v>2309</v>
      </c>
      <c r="G86" s="57">
        <v>99.0</v>
      </c>
      <c r="H86" s="50" t="s">
        <v>616</v>
      </c>
      <c r="I86" s="50" t="s">
        <v>566</v>
      </c>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2.57"/>
    <col customWidth="1" min="8" max="8" width="35.71"/>
  </cols>
  <sheetData>
    <row r="1">
      <c r="A1" s="1" t="s">
        <v>0</v>
      </c>
      <c r="B1" s="1" t="s">
        <v>2</v>
      </c>
      <c r="C1" s="6" t="s">
        <v>3</v>
      </c>
      <c r="D1" s="7" t="s">
        <v>7</v>
      </c>
      <c r="E1" s="8"/>
      <c r="F1" s="9" t="s">
        <v>8</v>
      </c>
      <c r="G1" s="9" t="s">
        <v>9</v>
      </c>
      <c r="H1" s="9" t="s">
        <v>10</v>
      </c>
      <c r="I1" s="9" t="s">
        <v>11</v>
      </c>
      <c r="J1" s="8"/>
      <c r="K1" s="8"/>
      <c r="L1" s="8"/>
      <c r="M1" s="8"/>
      <c r="N1" s="8"/>
      <c r="O1" s="8"/>
      <c r="P1" s="8"/>
      <c r="Q1" s="8"/>
      <c r="R1" s="8"/>
      <c r="S1" s="8"/>
      <c r="T1" s="8"/>
      <c r="U1" s="8"/>
      <c r="V1" s="8"/>
      <c r="W1" s="8"/>
      <c r="X1" s="8"/>
      <c r="Y1" s="8"/>
      <c r="Z1" s="8"/>
    </row>
    <row r="2">
      <c r="A2" s="10" t="s">
        <v>12</v>
      </c>
      <c r="B2" s="10" t="s">
        <v>13</v>
      </c>
      <c r="C2" s="11"/>
      <c r="F2" s="12" t="s">
        <v>14</v>
      </c>
      <c r="G2" s="12">
        <v>1.0</v>
      </c>
      <c r="H2" s="12" t="s">
        <v>15</v>
      </c>
      <c r="I2" s="10" t="s">
        <v>16</v>
      </c>
    </row>
    <row r="3">
      <c r="A3" s="10" t="s">
        <v>17</v>
      </c>
      <c r="B3" s="10" t="s">
        <v>18</v>
      </c>
      <c r="C3" s="11"/>
      <c r="F3" s="12" t="s">
        <v>14</v>
      </c>
      <c r="G3" s="12">
        <v>0.0</v>
      </c>
      <c r="H3" s="12" t="s">
        <v>19</v>
      </c>
      <c r="I3" s="10" t="s">
        <v>20</v>
      </c>
    </row>
    <row r="4">
      <c r="A4" s="10" t="s">
        <v>21</v>
      </c>
      <c r="B4" s="10" t="s">
        <v>21</v>
      </c>
      <c r="C4" s="11"/>
      <c r="F4" s="10" t="s">
        <v>22</v>
      </c>
      <c r="G4" s="14">
        <v>1.0</v>
      </c>
      <c r="H4" s="10" t="s">
        <v>24</v>
      </c>
      <c r="I4" s="10" t="s">
        <v>25</v>
      </c>
    </row>
    <row r="5">
      <c r="A5" s="10" t="s">
        <v>26</v>
      </c>
      <c r="B5" s="10" t="s">
        <v>27</v>
      </c>
      <c r="C5" s="11"/>
      <c r="F5" s="10" t="s">
        <v>22</v>
      </c>
      <c r="G5" s="14">
        <v>2.0</v>
      </c>
      <c r="H5" s="10" t="s">
        <v>28</v>
      </c>
      <c r="I5" s="10" t="s">
        <v>29</v>
      </c>
    </row>
    <row r="6">
      <c r="A6" s="10" t="s">
        <v>30</v>
      </c>
      <c r="B6" s="10" t="s">
        <v>30</v>
      </c>
      <c r="C6" s="16" t="s">
        <v>30</v>
      </c>
      <c r="F6" s="10" t="s">
        <v>22</v>
      </c>
      <c r="G6" s="14">
        <v>3.0</v>
      </c>
      <c r="H6" s="10" t="s">
        <v>32</v>
      </c>
      <c r="I6" s="10" t="s">
        <v>33</v>
      </c>
    </row>
    <row r="7">
      <c r="A7" s="10" t="s">
        <v>34</v>
      </c>
      <c r="B7" s="10" t="s">
        <v>34</v>
      </c>
      <c r="C7" s="16" t="s">
        <v>34</v>
      </c>
      <c r="F7" s="10" t="s">
        <v>22</v>
      </c>
      <c r="G7" s="18">
        <v>99.0</v>
      </c>
      <c r="H7" s="10" t="s">
        <v>36</v>
      </c>
      <c r="I7" s="10" t="s">
        <v>37</v>
      </c>
    </row>
    <row r="8">
      <c r="A8" s="10" t="s">
        <v>38</v>
      </c>
      <c r="B8" s="10" t="s">
        <v>38</v>
      </c>
      <c r="C8" s="16" t="s">
        <v>38</v>
      </c>
      <c r="F8" s="10" t="s">
        <v>39</v>
      </c>
      <c r="G8" s="14">
        <v>1.0</v>
      </c>
      <c r="H8" s="10" t="s">
        <v>40</v>
      </c>
      <c r="I8" s="10" t="s">
        <v>41</v>
      </c>
    </row>
    <row r="9">
      <c r="A9" s="10" t="s">
        <v>42</v>
      </c>
      <c r="B9" s="10" t="s">
        <v>42</v>
      </c>
      <c r="C9" s="16" t="s">
        <v>42</v>
      </c>
      <c r="F9" s="10" t="s">
        <v>39</v>
      </c>
      <c r="G9" s="14">
        <v>2.0</v>
      </c>
      <c r="H9" s="10" t="s">
        <v>43</v>
      </c>
      <c r="I9" s="10" t="s">
        <v>44</v>
      </c>
    </row>
    <row r="10">
      <c r="A10" s="10" t="s">
        <v>45</v>
      </c>
      <c r="B10" s="10" t="s">
        <v>46</v>
      </c>
      <c r="C10" s="16" t="s">
        <v>46</v>
      </c>
      <c r="F10" s="10" t="s">
        <v>39</v>
      </c>
      <c r="G10" s="14">
        <v>3.0</v>
      </c>
      <c r="H10" s="10" t="s">
        <v>47</v>
      </c>
      <c r="I10" s="10" t="s">
        <v>48</v>
      </c>
    </row>
    <row r="11">
      <c r="A11" s="10" t="s">
        <v>45</v>
      </c>
      <c r="B11" s="10" t="s">
        <v>49</v>
      </c>
      <c r="C11" s="16" t="s">
        <v>49</v>
      </c>
      <c r="F11" s="10" t="s">
        <v>51</v>
      </c>
      <c r="G11" s="14">
        <v>1.0</v>
      </c>
      <c r="H11" s="10" t="s">
        <v>52</v>
      </c>
      <c r="I11" s="10" t="s">
        <v>53</v>
      </c>
    </row>
    <row r="12">
      <c r="A12" s="10" t="s">
        <v>45</v>
      </c>
      <c r="B12" s="10" t="s">
        <v>54</v>
      </c>
      <c r="C12" s="16" t="s">
        <v>54</v>
      </c>
      <c r="F12" s="10" t="s">
        <v>51</v>
      </c>
      <c r="G12" s="14">
        <v>2.0</v>
      </c>
      <c r="H12" s="10" t="s">
        <v>55</v>
      </c>
      <c r="I12" s="10" t="s">
        <v>56</v>
      </c>
    </row>
    <row r="13">
      <c r="A13" s="10" t="s">
        <v>45</v>
      </c>
      <c r="B13" s="10" t="s">
        <v>57</v>
      </c>
      <c r="C13" s="16" t="s">
        <v>57</v>
      </c>
      <c r="F13" s="10" t="s">
        <v>51</v>
      </c>
      <c r="G13" s="14">
        <v>3.0</v>
      </c>
      <c r="H13" s="10" t="s">
        <v>58</v>
      </c>
      <c r="I13" s="10" t="s">
        <v>59</v>
      </c>
    </row>
    <row r="14">
      <c r="A14" s="10" t="s">
        <v>45</v>
      </c>
      <c r="B14" s="10" t="s">
        <v>60</v>
      </c>
      <c r="C14" s="16" t="s">
        <v>60</v>
      </c>
      <c r="F14" s="10" t="s">
        <v>51</v>
      </c>
      <c r="G14" s="18">
        <v>99.0</v>
      </c>
      <c r="H14" s="10" t="s">
        <v>61</v>
      </c>
      <c r="I14" s="10" t="s">
        <v>62</v>
      </c>
    </row>
    <row r="15">
      <c r="A15" s="10" t="s">
        <v>45</v>
      </c>
      <c r="B15" s="10" t="s">
        <v>63</v>
      </c>
      <c r="C15" s="16" t="s">
        <v>63</v>
      </c>
      <c r="F15" s="10" t="s">
        <v>64</v>
      </c>
      <c r="G15" s="14">
        <v>1.0</v>
      </c>
      <c r="H15" s="10" t="s">
        <v>65</v>
      </c>
      <c r="I15" s="10" t="s">
        <v>66</v>
      </c>
    </row>
    <row r="16">
      <c r="A16" s="10" t="s">
        <v>45</v>
      </c>
      <c r="B16" s="10" t="s">
        <v>68</v>
      </c>
      <c r="C16" s="16" t="s">
        <v>68</v>
      </c>
      <c r="F16" s="10" t="s">
        <v>64</v>
      </c>
      <c r="G16" s="14">
        <v>2.0</v>
      </c>
      <c r="H16" s="14">
        <v>2.0</v>
      </c>
      <c r="I16" s="10" t="s">
        <v>69</v>
      </c>
    </row>
    <row r="17">
      <c r="A17" s="10" t="s">
        <v>45</v>
      </c>
      <c r="B17" s="10" t="s">
        <v>70</v>
      </c>
      <c r="C17" s="16" t="s">
        <v>70</v>
      </c>
      <c r="F17" s="10" t="s">
        <v>64</v>
      </c>
      <c r="G17" s="14">
        <v>3.0</v>
      </c>
      <c r="H17" s="14">
        <v>3.0</v>
      </c>
      <c r="I17" s="10" t="s">
        <v>71</v>
      </c>
    </row>
    <row r="18">
      <c r="A18" s="10" t="s">
        <v>45</v>
      </c>
      <c r="B18" s="10" t="s">
        <v>72</v>
      </c>
      <c r="C18" s="16" t="s">
        <v>72</v>
      </c>
      <c r="F18" s="10" t="s">
        <v>64</v>
      </c>
      <c r="G18" s="14">
        <v>4.0</v>
      </c>
      <c r="H18" s="14">
        <v>4.0</v>
      </c>
      <c r="I18" s="10" t="s">
        <v>73</v>
      </c>
    </row>
    <row r="19">
      <c r="A19" s="10" t="s">
        <v>45</v>
      </c>
      <c r="B19" s="10" t="s">
        <v>74</v>
      </c>
      <c r="C19" s="16" t="s">
        <v>74</v>
      </c>
      <c r="F19" s="10" t="s">
        <v>64</v>
      </c>
      <c r="G19" s="14">
        <v>5.0</v>
      </c>
      <c r="H19" s="10" t="s">
        <v>75</v>
      </c>
      <c r="I19" s="10" t="s">
        <v>76</v>
      </c>
    </row>
    <row r="20">
      <c r="A20" s="10" t="s">
        <v>45</v>
      </c>
      <c r="B20" s="10" t="s">
        <v>77</v>
      </c>
      <c r="C20" s="16" t="s">
        <v>77</v>
      </c>
    </row>
    <row r="21">
      <c r="A21" s="10" t="s">
        <v>79</v>
      </c>
      <c r="B21" s="10" t="s">
        <v>80</v>
      </c>
      <c r="C21" s="16" t="s">
        <v>81</v>
      </c>
    </row>
    <row r="22">
      <c r="A22" s="10" t="s">
        <v>79</v>
      </c>
      <c r="B22" s="10" t="s">
        <v>82</v>
      </c>
      <c r="C22" s="16" t="s">
        <v>83</v>
      </c>
    </row>
    <row r="23">
      <c r="A23" s="10" t="s">
        <v>84</v>
      </c>
      <c r="B23" s="10" t="s">
        <v>22</v>
      </c>
      <c r="C23" s="16" t="s">
        <v>85</v>
      </c>
    </row>
    <row r="24">
      <c r="A24" s="10" t="s">
        <v>45</v>
      </c>
      <c r="B24" s="10" t="s">
        <v>86</v>
      </c>
      <c r="C24" s="11"/>
    </row>
    <row r="25">
      <c r="A25" s="10" t="s">
        <v>87</v>
      </c>
      <c r="B25" s="10" t="s">
        <v>88</v>
      </c>
      <c r="C25" s="16" t="s">
        <v>89</v>
      </c>
    </row>
    <row r="26">
      <c r="A26" s="10" t="s">
        <v>45</v>
      </c>
      <c r="B26" s="10" t="s">
        <v>90</v>
      </c>
      <c r="C26" s="11"/>
    </row>
    <row r="27">
      <c r="A27" s="10" t="s">
        <v>45</v>
      </c>
      <c r="B27" s="10" t="s">
        <v>91</v>
      </c>
      <c r="C27" s="11"/>
    </row>
    <row r="28">
      <c r="A28" s="10" t="s">
        <v>79</v>
      </c>
      <c r="B28" s="10" t="s">
        <v>92</v>
      </c>
      <c r="C28" s="16" t="s">
        <v>93</v>
      </c>
    </row>
    <row r="29">
      <c r="A29" s="10" t="s">
        <v>94</v>
      </c>
      <c r="B29" s="10" t="s">
        <v>95</v>
      </c>
      <c r="C29" s="16" t="s">
        <v>96</v>
      </c>
    </row>
    <row r="30">
      <c r="A30" s="10" t="s">
        <v>97</v>
      </c>
      <c r="B30" s="10" t="s">
        <v>98</v>
      </c>
      <c r="C30" s="16" t="s">
        <v>99</v>
      </c>
    </row>
    <row r="31">
      <c r="A31" s="10" t="s">
        <v>100</v>
      </c>
      <c r="B31" s="10" t="s">
        <v>101</v>
      </c>
      <c r="C31" s="16" t="s">
        <v>102</v>
      </c>
    </row>
    <row r="32">
      <c r="A32" s="10" t="s">
        <v>103</v>
      </c>
      <c r="B32" s="10" t="s">
        <v>104</v>
      </c>
      <c r="C32" s="16" t="s">
        <v>105</v>
      </c>
    </row>
    <row r="33">
      <c r="A33" s="10" t="s">
        <v>100</v>
      </c>
      <c r="B33" s="10" t="s">
        <v>106</v>
      </c>
      <c r="C33" s="16" t="s">
        <v>107</v>
      </c>
    </row>
    <row r="34">
      <c r="A34" s="10" t="s">
        <v>108</v>
      </c>
      <c r="B34" s="10" t="s">
        <v>109</v>
      </c>
      <c r="C34" s="16" t="s">
        <v>110</v>
      </c>
    </row>
    <row r="35">
      <c r="A35" s="10" t="s">
        <v>45</v>
      </c>
      <c r="B35" s="10" t="s">
        <v>111</v>
      </c>
    </row>
    <row r="36">
      <c r="A36" s="10" t="s">
        <v>87</v>
      </c>
      <c r="B36" s="10" t="s">
        <v>114</v>
      </c>
      <c r="C36" s="16" t="s">
        <v>115</v>
      </c>
    </row>
    <row r="37">
      <c r="A37" s="10" t="s">
        <v>45</v>
      </c>
      <c r="B37" s="10" t="s">
        <v>116</v>
      </c>
    </row>
    <row r="38">
      <c r="A38" s="10" t="s">
        <v>45</v>
      </c>
      <c r="B38" s="10" t="s">
        <v>118</v>
      </c>
    </row>
    <row r="39">
      <c r="A39" s="10" t="s">
        <v>119</v>
      </c>
      <c r="B39" s="10" t="s">
        <v>120</v>
      </c>
      <c r="C39" s="16" t="s">
        <v>121</v>
      </c>
    </row>
    <row r="40">
      <c r="A40" s="10" t="s">
        <v>122</v>
      </c>
      <c r="B40" s="24"/>
      <c r="C40" s="11"/>
    </row>
    <row r="41">
      <c r="A41" s="10" t="s">
        <v>122</v>
      </c>
      <c r="B41" s="24"/>
      <c r="C41" s="11"/>
    </row>
    <row r="42">
      <c r="A42" s="10" t="s">
        <v>79</v>
      </c>
      <c r="B42" s="10" t="s">
        <v>127</v>
      </c>
      <c r="C42" s="16" t="s">
        <v>128</v>
      </c>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mergeCells count="3">
    <mergeCell ref="B35:C35"/>
    <mergeCell ref="B37:C37"/>
    <mergeCell ref="B38:C38"/>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5.0"/>
    <col customWidth="1" min="8" max="8" width="51.0"/>
  </cols>
  <sheetData>
    <row r="1">
      <c r="A1" s="1" t="s">
        <v>0</v>
      </c>
      <c r="B1" s="1" t="s">
        <v>2</v>
      </c>
      <c r="C1" s="6" t="s">
        <v>3</v>
      </c>
      <c r="D1" s="8"/>
      <c r="E1" s="8"/>
      <c r="F1" s="1" t="s">
        <v>8</v>
      </c>
      <c r="G1" s="1" t="s">
        <v>9</v>
      </c>
      <c r="H1" s="1" t="s">
        <v>10</v>
      </c>
      <c r="I1" s="1" t="s">
        <v>11</v>
      </c>
    </row>
    <row r="2">
      <c r="A2" s="12" t="s">
        <v>12</v>
      </c>
      <c r="B2" s="12" t="s">
        <v>13</v>
      </c>
      <c r="C2" s="11"/>
      <c r="F2" s="12" t="s">
        <v>14</v>
      </c>
      <c r="G2" s="14">
        <v>1.0</v>
      </c>
      <c r="H2" s="12" t="s">
        <v>15</v>
      </c>
      <c r="I2" s="12" t="s">
        <v>16</v>
      </c>
    </row>
    <row r="3">
      <c r="A3" s="12" t="s">
        <v>17</v>
      </c>
      <c r="B3" s="12" t="s">
        <v>18</v>
      </c>
      <c r="C3" s="11"/>
      <c r="F3" s="12" t="s">
        <v>14</v>
      </c>
      <c r="G3" s="14">
        <v>0.0</v>
      </c>
      <c r="H3" s="12" t="s">
        <v>19</v>
      </c>
      <c r="I3" s="12" t="s">
        <v>20</v>
      </c>
    </row>
    <row r="4">
      <c r="A4" s="12" t="s">
        <v>21</v>
      </c>
      <c r="B4" s="12" t="s">
        <v>21</v>
      </c>
      <c r="C4" s="11"/>
      <c r="F4" s="12" t="s">
        <v>2263</v>
      </c>
      <c r="G4" s="14">
        <v>1.0</v>
      </c>
      <c r="H4" s="12" t="s">
        <v>2265</v>
      </c>
      <c r="I4" s="12" t="s">
        <v>2267</v>
      </c>
    </row>
    <row r="5">
      <c r="A5" s="12" t="s">
        <v>26</v>
      </c>
      <c r="B5" s="12" t="s">
        <v>27</v>
      </c>
      <c r="C5" s="11"/>
      <c r="F5" s="12" t="s">
        <v>2263</v>
      </c>
      <c r="G5" s="14">
        <v>2.0</v>
      </c>
      <c r="H5" s="12" t="s">
        <v>2271</v>
      </c>
      <c r="I5" s="12" t="s">
        <v>2272</v>
      </c>
    </row>
    <row r="6">
      <c r="A6" s="12" t="s">
        <v>30</v>
      </c>
      <c r="B6" s="12" t="s">
        <v>30</v>
      </c>
      <c r="C6" s="38" t="s">
        <v>30</v>
      </c>
      <c r="F6" s="12" t="s">
        <v>2263</v>
      </c>
      <c r="G6" s="14">
        <v>3.0</v>
      </c>
      <c r="H6" s="12" t="s">
        <v>2276</v>
      </c>
      <c r="I6" s="12" t="s">
        <v>2278</v>
      </c>
    </row>
    <row r="7">
      <c r="A7" s="12" t="s">
        <v>34</v>
      </c>
      <c r="B7" s="12" t="s">
        <v>34</v>
      </c>
      <c r="C7" s="38" t="s">
        <v>34</v>
      </c>
      <c r="F7" s="12" t="s">
        <v>2263</v>
      </c>
      <c r="G7" s="14">
        <v>4.0</v>
      </c>
      <c r="H7" s="12" t="s">
        <v>2281</v>
      </c>
      <c r="I7" s="12" t="s">
        <v>2282</v>
      </c>
    </row>
    <row r="8">
      <c r="A8" s="12" t="s">
        <v>38</v>
      </c>
      <c r="B8" s="12" t="s">
        <v>38</v>
      </c>
      <c r="C8" s="38" t="s">
        <v>38</v>
      </c>
      <c r="F8" s="12" t="s">
        <v>2263</v>
      </c>
      <c r="G8" s="14">
        <v>5.0</v>
      </c>
      <c r="H8" s="12" t="s">
        <v>2284</v>
      </c>
      <c r="I8" s="12" t="s">
        <v>2286</v>
      </c>
    </row>
    <row r="9">
      <c r="A9" s="12" t="s">
        <v>42</v>
      </c>
      <c r="B9" s="12" t="s">
        <v>42</v>
      </c>
      <c r="C9" s="38" t="s">
        <v>42</v>
      </c>
      <c r="F9" s="12" t="s">
        <v>2263</v>
      </c>
      <c r="G9" s="14">
        <v>6.0</v>
      </c>
      <c r="H9" s="12" t="s">
        <v>2289</v>
      </c>
      <c r="I9" s="12" t="s">
        <v>579</v>
      </c>
    </row>
    <row r="10">
      <c r="A10" s="12" t="s">
        <v>45</v>
      </c>
      <c r="B10" s="12" t="s">
        <v>46</v>
      </c>
      <c r="C10" s="38" t="s">
        <v>46</v>
      </c>
      <c r="F10" s="12" t="s">
        <v>2263</v>
      </c>
      <c r="G10" s="14">
        <v>7.0</v>
      </c>
      <c r="H10" s="12" t="s">
        <v>2290</v>
      </c>
      <c r="I10" s="12" t="s">
        <v>2292</v>
      </c>
    </row>
    <row r="11">
      <c r="A11" s="12" t="s">
        <v>45</v>
      </c>
      <c r="B11" s="12" t="s">
        <v>49</v>
      </c>
      <c r="C11" s="38" t="s">
        <v>49</v>
      </c>
      <c r="F11" s="12" t="s">
        <v>2263</v>
      </c>
      <c r="G11" s="14">
        <v>8.0</v>
      </c>
      <c r="H11" s="12" t="s">
        <v>2294</v>
      </c>
      <c r="I11" s="12" t="s">
        <v>2296</v>
      </c>
    </row>
    <row r="12">
      <c r="A12" s="12" t="s">
        <v>45</v>
      </c>
      <c r="B12" s="12" t="s">
        <v>54</v>
      </c>
      <c r="C12" s="38" t="s">
        <v>54</v>
      </c>
      <c r="F12" s="12" t="s">
        <v>2263</v>
      </c>
      <c r="G12" s="14">
        <v>9.0</v>
      </c>
      <c r="H12" s="12" t="s">
        <v>2299</v>
      </c>
      <c r="I12" s="12" t="s">
        <v>2065</v>
      </c>
    </row>
    <row r="13">
      <c r="A13" s="12" t="s">
        <v>45</v>
      </c>
      <c r="B13" s="12" t="s">
        <v>57</v>
      </c>
      <c r="C13" s="38" t="s">
        <v>57</v>
      </c>
      <c r="F13" s="12" t="s">
        <v>2263</v>
      </c>
      <c r="G13" s="14">
        <v>10.0</v>
      </c>
      <c r="H13" s="12" t="s">
        <v>580</v>
      </c>
      <c r="I13" s="12" t="s">
        <v>2307</v>
      </c>
    </row>
    <row r="14">
      <c r="A14" s="12" t="s">
        <v>45</v>
      </c>
      <c r="B14" s="12" t="s">
        <v>60</v>
      </c>
      <c r="C14" s="38" t="s">
        <v>60</v>
      </c>
      <c r="F14" s="12" t="s">
        <v>2263</v>
      </c>
      <c r="G14" s="18">
        <v>99.0</v>
      </c>
      <c r="H14" s="12" t="s">
        <v>456</v>
      </c>
      <c r="I14" s="12" t="s">
        <v>457</v>
      </c>
    </row>
    <row r="15">
      <c r="A15" s="12" t="s">
        <v>45</v>
      </c>
      <c r="B15" s="12" t="s">
        <v>63</v>
      </c>
      <c r="C15" s="38" t="s">
        <v>63</v>
      </c>
      <c r="F15" s="12" t="s">
        <v>720</v>
      </c>
      <c r="G15" s="14">
        <v>1.0</v>
      </c>
      <c r="H15" s="12" t="s">
        <v>721</v>
      </c>
      <c r="I15" s="12" t="s">
        <v>723</v>
      </c>
    </row>
    <row r="16">
      <c r="A16" s="12" t="s">
        <v>45</v>
      </c>
      <c r="B16" s="12" t="s">
        <v>68</v>
      </c>
      <c r="C16" s="38" t="s">
        <v>68</v>
      </c>
      <c r="F16" s="12" t="s">
        <v>720</v>
      </c>
      <c r="G16" s="14">
        <v>2.0</v>
      </c>
      <c r="H16" s="12" t="s">
        <v>727</v>
      </c>
      <c r="I16" s="12" t="s">
        <v>728</v>
      </c>
    </row>
    <row r="17">
      <c r="A17" s="12" t="s">
        <v>45</v>
      </c>
      <c r="B17" s="12" t="s">
        <v>70</v>
      </c>
      <c r="C17" s="38" t="s">
        <v>70</v>
      </c>
      <c r="F17" s="12" t="s">
        <v>720</v>
      </c>
      <c r="G17" s="14">
        <v>3.0</v>
      </c>
      <c r="H17" s="12" t="s">
        <v>733</v>
      </c>
      <c r="I17" s="12" t="s">
        <v>734</v>
      </c>
    </row>
    <row r="18">
      <c r="A18" s="12" t="s">
        <v>45</v>
      </c>
      <c r="B18" s="12" t="s">
        <v>72</v>
      </c>
      <c r="C18" s="38" t="s">
        <v>72</v>
      </c>
      <c r="F18" s="12" t="s">
        <v>720</v>
      </c>
      <c r="G18" s="14">
        <v>4.0</v>
      </c>
      <c r="H18" s="12" t="s">
        <v>739</v>
      </c>
      <c r="I18" s="12" t="s">
        <v>740</v>
      </c>
    </row>
    <row r="19">
      <c r="A19" s="12" t="s">
        <v>45</v>
      </c>
      <c r="B19" s="12" t="s">
        <v>74</v>
      </c>
      <c r="C19" s="38" t="s">
        <v>74</v>
      </c>
      <c r="F19" s="12" t="s">
        <v>720</v>
      </c>
      <c r="G19" s="14">
        <v>5.0</v>
      </c>
      <c r="H19" s="12" t="s">
        <v>741</v>
      </c>
      <c r="I19" s="12" t="s">
        <v>742</v>
      </c>
    </row>
    <row r="20">
      <c r="A20" s="12" t="s">
        <v>45</v>
      </c>
      <c r="B20" s="12" t="s">
        <v>77</v>
      </c>
      <c r="C20" s="38" t="s">
        <v>77</v>
      </c>
      <c r="F20" s="12" t="s">
        <v>720</v>
      </c>
      <c r="G20" s="14">
        <v>6.0</v>
      </c>
      <c r="H20" s="12" t="s">
        <v>744</v>
      </c>
      <c r="I20" s="12" t="s">
        <v>745</v>
      </c>
    </row>
    <row r="21">
      <c r="A21" s="12" t="s">
        <v>79</v>
      </c>
      <c r="B21" s="12" t="s">
        <v>80</v>
      </c>
      <c r="C21" s="38" t="s">
        <v>2328</v>
      </c>
      <c r="F21" s="12" t="s">
        <v>720</v>
      </c>
      <c r="G21" s="14">
        <v>7.0</v>
      </c>
      <c r="H21" s="12" t="s">
        <v>747</v>
      </c>
      <c r="I21" s="12" t="s">
        <v>748</v>
      </c>
    </row>
    <row r="22">
      <c r="A22" s="12" t="s">
        <v>79</v>
      </c>
      <c r="B22" s="12" t="s">
        <v>82</v>
      </c>
      <c r="C22" s="38" t="s">
        <v>83</v>
      </c>
      <c r="F22" s="12" t="s">
        <v>720</v>
      </c>
      <c r="G22" s="14">
        <v>8.0</v>
      </c>
      <c r="H22" s="12" t="s">
        <v>751</v>
      </c>
      <c r="I22" s="12" t="s">
        <v>752</v>
      </c>
    </row>
    <row r="23">
      <c r="A23" s="12" t="s">
        <v>180</v>
      </c>
      <c r="B23" s="12" t="s">
        <v>2331</v>
      </c>
      <c r="C23" s="38" t="s">
        <v>2332</v>
      </c>
      <c r="F23" s="12" t="s">
        <v>720</v>
      </c>
      <c r="G23" s="14">
        <v>9.0</v>
      </c>
      <c r="H23" s="12" t="s">
        <v>753</v>
      </c>
      <c r="I23" s="12" t="s">
        <v>754</v>
      </c>
    </row>
    <row r="24">
      <c r="A24" s="12" t="s">
        <v>180</v>
      </c>
      <c r="B24" s="12" t="s">
        <v>2333</v>
      </c>
      <c r="C24" s="38" t="s">
        <v>2334</v>
      </c>
      <c r="F24" s="12" t="s">
        <v>720</v>
      </c>
      <c r="G24" s="14">
        <v>10.0</v>
      </c>
      <c r="H24" s="12" t="s">
        <v>756</v>
      </c>
      <c r="I24" s="12" t="s">
        <v>757</v>
      </c>
    </row>
    <row r="25">
      <c r="A25" s="12" t="s">
        <v>79</v>
      </c>
      <c r="B25" s="12" t="s">
        <v>2335</v>
      </c>
      <c r="C25" s="38" t="s">
        <v>2336</v>
      </c>
      <c r="F25" s="12" t="s">
        <v>720</v>
      </c>
      <c r="G25" s="14">
        <v>11.0</v>
      </c>
      <c r="H25" s="12" t="s">
        <v>758</v>
      </c>
      <c r="I25" s="12" t="s">
        <v>759</v>
      </c>
    </row>
    <row r="26">
      <c r="A26" s="12" t="s">
        <v>79</v>
      </c>
      <c r="B26" s="12" t="s">
        <v>2337</v>
      </c>
      <c r="C26" s="38" t="s">
        <v>2338</v>
      </c>
      <c r="F26" s="12" t="s">
        <v>720</v>
      </c>
      <c r="G26" s="14">
        <v>12.0</v>
      </c>
      <c r="H26" s="12" t="s">
        <v>760</v>
      </c>
      <c r="I26" s="12" t="s">
        <v>761</v>
      </c>
    </row>
    <row r="27">
      <c r="A27" s="12" t="s">
        <v>87</v>
      </c>
      <c r="B27" s="12" t="s">
        <v>2339</v>
      </c>
      <c r="C27" s="38" t="s">
        <v>2340</v>
      </c>
      <c r="F27" s="12" t="s">
        <v>720</v>
      </c>
      <c r="G27" s="14">
        <v>13.0</v>
      </c>
      <c r="H27" s="12" t="s">
        <v>762</v>
      </c>
      <c r="I27" s="12" t="s">
        <v>763</v>
      </c>
    </row>
    <row r="28">
      <c r="A28" s="12" t="s">
        <v>660</v>
      </c>
      <c r="B28" s="12" t="s">
        <v>661</v>
      </c>
      <c r="C28" s="38" t="s">
        <v>2341</v>
      </c>
      <c r="F28" s="12" t="s">
        <v>720</v>
      </c>
      <c r="G28" s="14">
        <v>14.0</v>
      </c>
      <c r="H28" s="12" t="s">
        <v>764</v>
      </c>
      <c r="I28" s="12" t="s">
        <v>765</v>
      </c>
    </row>
    <row r="29">
      <c r="A29" s="12" t="s">
        <v>100</v>
      </c>
      <c r="B29" s="12" t="s">
        <v>2342</v>
      </c>
      <c r="C29" s="38" t="s">
        <v>2343</v>
      </c>
      <c r="F29" s="12" t="s">
        <v>720</v>
      </c>
      <c r="G29" s="14">
        <v>15.0</v>
      </c>
      <c r="H29" s="12" t="s">
        <v>766</v>
      </c>
      <c r="I29" s="12" t="s">
        <v>767</v>
      </c>
    </row>
    <row r="30">
      <c r="A30" s="12" t="s">
        <v>180</v>
      </c>
      <c r="B30" s="12" t="s">
        <v>2344</v>
      </c>
      <c r="C30" s="38" t="s">
        <v>2345</v>
      </c>
      <c r="F30" s="12" t="s">
        <v>720</v>
      </c>
      <c r="G30" s="18">
        <v>99.0</v>
      </c>
      <c r="H30" s="12" t="s">
        <v>768</v>
      </c>
      <c r="I30" s="12" t="s">
        <v>769</v>
      </c>
    </row>
    <row r="31">
      <c r="A31" s="12" t="s">
        <v>2346</v>
      </c>
      <c r="B31" s="12" t="s">
        <v>2347</v>
      </c>
      <c r="C31" s="38" t="s">
        <v>2348</v>
      </c>
      <c r="F31" s="12" t="s">
        <v>2349</v>
      </c>
      <c r="G31" s="14">
        <v>1.0</v>
      </c>
      <c r="H31" s="12" t="s">
        <v>2350</v>
      </c>
      <c r="I31" s="12" t="s">
        <v>2351</v>
      </c>
    </row>
    <row r="32">
      <c r="A32" s="12" t="s">
        <v>94</v>
      </c>
      <c r="B32" s="12" t="s">
        <v>2352</v>
      </c>
      <c r="C32" s="38" t="s">
        <v>456</v>
      </c>
      <c r="F32" s="12" t="s">
        <v>2349</v>
      </c>
      <c r="G32" s="14">
        <v>2.0</v>
      </c>
      <c r="H32" s="12" t="s">
        <v>2353</v>
      </c>
      <c r="I32" s="12" t="s">
        <v>2354</v>
      </c>
    </row>
    <row r="33">
      <c r="A33" s="12" t="s">
        <v>676</v>
      </c>
      <c r="B33" s="12" t="s">
        <v>720</v>
      </c>
      <c r="C33" s="38" t="s">
        <v>2355</v>
      </c>
      <c r="F33" s="12" t="s">
        <v>2349</v>
      </c>
      <c r="G33" s="14">
        <v>3.0</v>
      </c>
      <c r="H33" s="12" t="s">
        <v>2356</v>
      </c>
      <c r="I33" s="12" t="s">
        <v>2357</v>
      </c>
    </row>
    <row r="34">
      <c r="A34" s="12" t="s">
        <v>94</v>
      </c>
      <c r="B34" s="12" t="s">
        <v>684</v>
      </c>
      <c r="C34" s="38" t="s">
        <v>768</v>
      </c>
      <c r="F34" s="12" t="s">
        <v>2349</v>
      </c>
      <c r="G34" s="14">
        <v>4.0</v>
      </c>
      <c r="H34" s="12" t="s">
        <v>2358</v>
      </c>
      <c r="I34" s="12" t="s">
        <v>2359</v>
      </c>
    </row>
    <row r="35">
      <c r="A35" s="12" t="s">
        <v>2360</v>
      </c>
      <c r="B35" s="12" t="s">
        <v>2361</v>
      </c>
      <c r="C35" s="38" t="s">
        <v>2362</v>
      </c>
      <c r="F35" s="12" t="s">
        <v>2349</v>
      </c>
      <c r="G35" s="14">
        <v>5.0</v>
      </c>
      <c r="H35" s="12" t="s">
        <v>2363</v>
      </c>
      <c r="I35" s="12" t="s">
        <v>2364</v>
      </c>
    </row>
    <row r="36">
      <c r="A36" s="12" t="s">
        <v>94</v>
      </c>
      <c r="B36" s="12" t="s">
        <v>2365</v>
      </c>
      <c r="C36" s="38" t="s">
        <v>456</v>
      </c>
      <c r="F36" s="12" t="s">
        <v>2349</v>
      </c>
      <c r="G36" s="14">
        <v>6.0</v>
      </c>
      <c r="H36" s="12" t="s">
        <v>2366</v>
      </c>
      <c r="I36" s="12" t="s">
        <v>2367</v>
      </c>
    </row>
    <row r="37">
      <c r="A37" s="12" t="s">
        <v>2368</v>
      </c>
      <c r="B37" s="12" t="s">
        <v>2369</v>
      </c>
      <c r="C37" s="38" t="s">
        <v>2370</v>
      </c>
      <c r="F37" s="12" t="s">
        <v>2349</v>
      </c>
      <c r="G37" s="14">
        <v>7.0</v>
      </c>
      <c r="H37" s="12" t="s">
        <v>2371</v>
      </c>
      <c r="I37" s="12" t="s">
        <v>2372</v>
      </c>
    </row>
    <row r="38">
      <c r="A38" s="12" t="s">
        <v>100</v>
      </c>
      <c r="B38" s="12" t="s">
        <v>2373</v>
      </c>
      <c r="C38" s="38" t="s">
        <v>2374</v>
      </c>
      <c r="F38" s="12" t="s">
        <v>2349</v>
      </c>
      <c r="G38" s="14">
        <v>8.0</v>
      </c>
      <c r="H38" s="12" t="s">
        <v>2375</v>
      </c>
      <c r="I38" s="12" t="s">
        <v>2376</v>
      </c>
    </row>
    <row r="39">
      <c r="A39" s="12" t="s">
        <v>180</v>
      </c>
      <c r="B39" s="12" t="s">
        <v>2377</v>
      </c>
      <c r="C39" s="38" t="s">
        <v>2378</v>
      </c>
      <c r="F39" s="12" t="s">
        <v>2349</v>
      </c>
      <c r="G39" s="14">
        <v>9.0</v>
      </c>
      <c r="H39" s="12" t="s">
        <v>2379</v>
      </c>
      <c r="I39" s="12" t="s">
        <v>2380</v>
      </c>
    </row>
    <row r="40">
      <c r="A40" s="12" t="s">
        <v>212</v>
      </c>
      <c r="B40" s="12" t="s">
        <v>2381</v>
      </c>
      <c r="C40" s="11"/>
      <c r="F40" s="12" t="s">
        <v>2349</v>
      </c>
      <c r="G40" s="18">
        <v>99.0</v>
      </c>
      <c r="H40" s="12" t="s">
        <v>456</v>
      </c>
      <c r="I40" s="12" t="s">
        <v>457</v>
      </c>
    </row>
    <row r="41">
      <c r="A41" s="12" t="s">
        <v>1659</v>
      </c>
      <c r="B41" s="12" t="s">
        <v>2382</v>
      </c>
      <c r="C41" s="38" t="s">
        <v>2383</v>
      </c>
      <c r="F41" s="12" t="s">
        <v>2384</v>
      </c>
      <c r="G41" s="14">
        <v>1.0</v>
      </c>
      <c r="H41" s="12" t="s">
        <v>2385</v>
      </c>
      <c r="I41" s="12" t="s">
        <v>2386</v>
      </c>
    </row>
    <row r="42">
      <c r="A42" s="12" t="s">
        <v>2387</v>
      </c>
      <c r="B42" s="12" t="s">
        <v>2388</v>
      </c>
      <c r="C42" s="38" t="s">
        <v>2389</v>
      </c>
      <c r="F42" s="12" t="s">
        <v>2384</v>
      </c>
      <c r="G42" s="14">
        <v>2.0</v>
      </c>
      <c r="H42" s="12" t="s">
        <v>2390</v>
      </c>
      <c r="I42" s="12" t="s">
        <v>2391</v>
      </c>
    </row>
    <row r="43">
      <c r="A43" s="12" t="s">
        <v>218</v>
      </c>
      <c r="B43" s="24"/>
      <c r="C43" s="11"/>
      <c r="F43" s="12" t="s">
        <v>770</v>
      </c>
      <c r="G43" s="14">
        <v>1.0</v>
      </c>
      <c r="H43" s="12" t="s">
        <v>557</v>
      </c>
      <c r="I43" s="12" t="s">
        <v>558</v>
      </c>
    </row>
    <row r="44">
      <c r="A44" s="12" t="s">
        <v>100</v>
      </c>
      <c r="B44" s="12" t="s">
        <v>2392</v>
      </c>
      <c r="C44" s="38" t="s">
        <v>2393</v>
      </c>
      <c r="F44" s="12" t="s">
        <v>770</v>
      </c>
      <c r="G44" s="14">
        <v>2.0</v>
      </c>
      <c r="H44" s="12" t="s">
        <v>559</v>
      </c>
      <c r="I44" s="12" t="s">
        <v>560</v>
      </c>
    </row>
    <row r="45">
      <c r="A45" s="12" t="s">
        <v>100</v>
      </c>
      <c r="B45" s="12" t="s">
        <v>2394</v>
      </c>
      <c r="C45" s="38" t="s">
        <v>2395</v>
      </c>
      <c r="F45" s="12" t="s">
        <v>770</v>
      </c>
      <c r="G45" s="14">
        <v>3.0</v>
      </c>
      <c r="H45" s="12" t="s">
        <v>561</v>
      </c>
      <c r="I45" s="12" t="s">
        <v>564</v>
      </c>
    </row>
    <row r="46">
      <c r="A46" s="12" t="s">
        <v>2396</v>
      </c>
      <c r="B46" s="12" t="s">
        <v>2384</v>
      </c>
      <c r="C46" s="38" t="s">
        <v>2397</v>
      </c>
      <c r="F46" s="12" t="s">
        <v>770</v>
      </c>
      <c r="G46" s="14">
        <v>4.0</v>
      </c>
      <c r="H46" s="12" t="s">
        <v>563</v>
      </c>
      <c r="I46" s="12" t="s">
        <v>562</v>
      </c>
    </row>
    <row r="47">
      <c r="A47" s="12" t="s">
        <v>79</v>
      </c>
      <c r="B47" s="12" t="s">
        <v>127</v>
      </c>
      <c r="C47" s="38" t="s">
        <v>2398</v>
      </c>
      <c r="F47" s="12" t="s">
        <v>770</v>
      </c>
      <c r="G47" s="14">
        <v>5.0</v>
      </c>
      <c r="H47" s="12" t="s">
        <v>771</v>
      </c>
      <c r="I47" s="12" t="s">
        <v>772</v>
      </c>
    </row>
    <row r="48">
      <c r="A48" s="12" t="s">
        <v>122</v>
      </c>
      <c r="B48" s="24"/>
      <c r="C48" s="11"/>
      <c r="F48" s="12" t="s">
        <v>770</v>
      </c>
      <c r="G48" s="18">
        <v>99.0</v>
      </c>
      <c r="H48" s="12" t="s">
        <v>2399</v>
      </c>
      <c r="I48" s="12" t="s">
        <v>2400</v>
      </c>
    </row>
    <row r="49">
      <c r="A49" s="12" t="s">
        <v>79</v>
      </c>
      <c r="B49" s="12" t="s">
        <v>127</v>
      </c>
      <c r="C49" s="38" t="s">
        <v>128</v>
      </c>
      <c r="F49" s="12" t="s">
        <v>2401</v>
      </c>
      <c r="G49" s="14">
        <v>1.0</v>
      </c>
      <c r="H49" s="12" t="s">
        <v>2402</v>
      </c>
      <c r="I49" s="12" t="s">
        <v>2403</v>
      </c>
    </row>
    <row r="50">
      <c r="C50" s="28"/>
      <c r="F50" s="12" t="s">
        <v>2401</v>
      </c>
      <c r="G50" s="14">
        <v>2.0</v>
      </c>
      <c r="H50" s="12" t="s">
        <v>2404</v>
      </c>
      <c r="I50" s="12" t="s">
        <v>2405</v>
      </c>
    </row>
    <row r="51">
      <c r="C51" s="28"/>
      <c r="F51" s="12" t="s">
        <v>2401</v>
      </c>
      <c r="G51" s="14">
        <v>3.0</v>
      </c>
      <c r="H51" s="12" t="s">
        <v>2406</v>
      </c>
      <c r="I51" s="12" t="s">
        <v>2407</v>
      </c>
    </row>
    <row r="52">
      <c r="C52" s="28"/>
      <c r="F52" s="12" t="s">
        <v>2401</v>
      </c>
      <c r="G52" s="14">
        <v>4.0</v>
      </c>
      <c r="H52" s="12" t="s">
        <v>2408</v>
      </c>
      <c r="I52" s="12" t="s">
        <v>2409</v>
      </c>
    </row>
    <row r="53">
      <c r="C53" s="28"/>
      <c r="F53" s="12" t="s">
        <v>2401</v>
      </c>
      <c r="G53" s="14">
        <v>5.0</v>
      </c>
      <c r="H53" s="12" t="s">
        <v>2410</v>
      </c>
      <c r="I53" s="12" t="s">
        <v>2411</v>
      </c>
    </row>
    <row r="54">
      <c r="C54" s="28"/>
      <c r="F54" s="12" t="s">
        <v>2401</v>
      </c>
      <c r="G54" s="14">
        <v>6.0</v>
      </c>
      <c r="H54" s="12" t="s">
        <v>2412</v>
      </c>
      <c r="I54" s="12" t="s">
        <v>2413</v>
      </c>
    </row>
    <row r="55">
      <c r="C55" s="28"/>
      <c r="F55" s="12" t="s">
        <v>2401</v>
      </c>
      <c r="G55" s="14">
        <v>7.0</v>
      </c>
      <c r="H55" s="12" t="s">
        <v>2414</v>
      </c>
      <c r="I55" s="12" t="s">
        <v>2415</v>
      </c>
    </row>
    <row r="56">
      <c r="C56" s="28"/>
      <c r="F56" s="12" t="s">
        <v>2416</v>
      </c>
      <c r="G56" s="14">
        <v>1.0</v>
      </c>
      <c r="H56" s="12" t="s">
        <v>2417</v>
      </c>
      <c r="I56" s="12" t="s">
        <v>2418</v>
      </c>
    </row>
    <row r="57">
      <c r="C57" s="28"/>
      <c r="F57" s="12" t="s">
        <v>2416</v>
      </c>
      <c r="G57" s="14">
        <v>2.0</v>
      </c>
      <c r="H57" s="12" t="s">
        <v>2419</v>
      </c>
      <c r="I57" s="12" t="s">
        <v>2420</v>
      </c>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7.29"/>
    <col customWidth="1" min="8" max="8" width="30.71"/>
  </cols>
  <sheetData>
    <row r="1">
      <c r="A1" s="68" t="s">
        <v>0</v>
      </c>
      <c r="B1" s="68" t="s">
        <v>2</v>
      </c>
      <c r="C1" s="69" t="s">
        <v>3</v>
      </c>
      <c r="D1" s="8"/>
      <c r="E1" s="8"/>
      <c r="F1" s="68" t="s">
        <v>399</v>
      </c>
      <c r="G1" s="68" t="s">
        <v>9</v>
      </c>
      <c r="H1" s="68" t="s">
        <v>10</v>
      </c>
      <c r="I1" s="68" t="s">
        <v>11</v>
      </c>
    </row>
    <row r="2">
      <c r="A2" s="58" t="s">
        <v>12</v>
      </c>
      <c r="B2" s="58" t="s">
        <v>13</v>
      </c>
      <c r="C2" s="51"/>
      <c r="F2" s="58" t="s">
        <v>14</v>
      </c>
      <c r="G2" s="52">
        <v>1.0</v>
      </c>
      <c r="H2" s="58" t="s">
        <v>15</v>
      </c>
      <c r="I2" s="58" t="s">
        <v>16</v>
      </c>
    </row>
    <row r="3">
      <c r="A3" s="58" t="s">
        <v>17</v>
      </c>
      <c r="B3" s="58" t="s">
        <v>18</v>
      </c>
      <c r="C3" s="51"/>
      <c r="F3" s="58" t="s">
        <v>14</v>
      </c>
      <c r="G3" s="52">
        <v>0.0</v>
      </c>
      <c r="H3" s="58" t="s">
        <v>19</v>
      </c>
      <c r="I3" s="58" t="s">
        <v>20</v>
      </c>
    </row>
    <row r="4">
      <c r="A4" s="58" t="s">
        <v>21</v>
      </c>
      <c r="B4" s="58" t="s">
        <v>21</v>
      </c>
      <c r="C4" s="51"/>
      <c r="F4" s="58" t="s">
        <v>2421</v>
      </c>
      <c r="G4" s="52">
        <v>1.0</v>
      </c>
      <c r="H4" s="58" t="s">
        <v>2422</v>
      </c>
      <c r="I4" s="58" t="s">
        <v>2423</v>
      </c>
    </row>
    <row r="5">
      <c r="A5" s="58" t="s">
        <v>26</v>
      </c>
      <c r="B5" s="58" t="s">
        <v>27</v>
      </c>
      <c r="C5" s="51"/>
      <c r="F5" s="58" t="s">
        <v>2421</v>
      </c>
      <c r="G5" s="52">
        <v>2.0</v>
      </c>
      <c r="H5" s="58" t="s">
        <v>2424</v>
      </c>
      <c r="I5" s="58" t="s">
        <v>2425</v>
      </c>
    </row>
    <row r="6">
      <c r="A6" s="58" t="s">
        <v>30</v>
      </c>
      <c r="B6" s="58" t="s">
        <v>30</v>
      </c>
      <c r="C6" s="36" t="s">
        <v>30</v>
      </c>
      <c r="F6" s="58" t="s">
        <v>2421</v>
      </c>
      <c r="G6" s="52">
        <v>3.0</v>
      </c>
      <c r="H6" s="58" t="s">
        <v>2426</v>
      </c>
      <c r="I6" s="58" t="s">
        <v>2427</v>
      </c>
    </row>
    <row r="7">
      <c r="A7" s="58" t="s">
        <v>34</v>
      </c>
      <c r="B7" s="58" t="s">
        <v>34</v>
      </c>
      <c r="C7" s="36" t="s">
        <v>34</v>
      </c>
      <c r="F7" s="58" t="s">
        <v>2421</v>
      </c>
      <c r="G7" s="52">
        <v>4.0</v>
      </c>
      <c r="H7" s="58" t="s">
        <v>2428</v>
      </c>
      <c r="I7" s="58" t="s">
        <v>2429</v>
      </c>
    </row>
    <row r="8">
      <c r="A8" s="58" t="s">
        <v>38</v>
      </c>
      <c r="B8" s="58" t="s">
        <v>38</v>
      </c>
      <c r="C8" s="36" t="s">
        <v>38</v>
      </c>
      <c r="F8" s="58" t="s">
        <v>2421</v>
      </c>
      <c r="G8" s="52">
        <v>5.0</v>
      </c>
      <c r="H8" s="58" t="s">
        <v>2430</v>
      </c>
      <c r="I8" s="58" t="s">
        <v>2431</v>
      </c>
    </row>
    <row r="9">
      <c r="A9" s="58" t="s">
        <v>42</v>
      </c>
      <c r="B9" s="58" t="s">
        <v>42</v>
      </c>
      <c r="C9" s="36" t="s">
        <v>42</v>
      </c>
      <c r="F9" s="58" t="s">
        <v>2421</v>
      </c>
      <c r="G9" s="52">
        <v>6.0</v>
      </c>
      <c r="H9" s="58" t="s">
        <v>2432</v>
      </c>
      <c r="I9" s="58" t="s">
        <v>2433</v>
      </c>
    </row>
    <row r="10">
      <c r="A10" s="58" t="s">
        <v>45</v>
      </c>
      <c r="B10" s="58" t="s">
        <v>46</v>
      </c>
      <c r="C10" s="36" t="s">
        <v>46</v>
      </c>
      <c r="F10" s="58" t="s">
        <v>2421</v>
      </c>
      <c r="G10" s="52">
        <v>7.0</v>
      </c>
      <c r="H10" s="58" t="s">
        <v>2434</v>
      </c>
      <c r="I10" s="58" t="s">
        <v>2435</v>
      </c>
    </row>
    <row r="11">
      <c r="A11" s="58" t="s">
        <v>45</v>
      </c>
      <c r="B11" s="58" t="s">
        <v>49</v>
      </c>
      <c r="C11" s="36" t="s">
        <v>49</v>
      </c>
      <c r="F11" s="58" t="s">
        <v>2421</v>
      </c>
      <c r="G11" s="57">
        <v>98.0</v>
      </c>
      <c r="H11" s="58" t="s">
        <v>2436</v>
      </c>
      <c r="I11" s="58" t="s">
        <v>2437</v>
      </c>
    </row>
    <row r="12">
      <c r="A12" s="58" t="s">
        <v>45</v>
      </c>
      <c r="B12" s="58" t="s">
        <v>54</v>
      </c>
      <c r="C12" s="36" t="s">
        <v>54</v>
      </c>
      <c r="F12" s="58" t="s">
        <v>2421</v>
      </c>
      <c r="G12" s="57">
        <v>99.0</v>
      </c>
      <c r="H12" s="58" t="s">
        <v>2438</v>
      </c>
      <c r="I12" s="58" t="s">
        <v>2439</v>
      </c>
    </row>
    <row r="13">
      <c r="A13" s="58" t="s">
        <v>45</v>
      </c>
      <c r="B13" s="58" t="s">
        <v>57</v>
      </c>
      <c r="C13" s="36" t="s">
        <v>57</v>
      </c>
      <c r="F13" s="58" t="s">
        <v>1126</v>
      </c>
      <c r="G13" s="52">
        <v>1.0</v>
      </c>
      <c r="H13" s="58" t="s">
        <v>2440</v>
      </c>
      <c r="I13" s="58" t="s">
        <v>2441</v>
      </c>
    </row>
    <row r="14">
      <c r="A14" s="58" t="s">
        <v>45</v>
      </c>
      <c r="B14" s="58" t="s">
        <v>60</v>
      </c>
      <c r="C14" s="36" t="s">
        <v>60</v>
      </c>
      <c r="F14" s="58" t="s">
        <v>1126</v>
      </c>
      <c r="G14" s="52">
        <v>2.0</v>
      </c>
      <c r="H14" s="58" t="s">
        <v>2442</v>
      </c>
      <c r="I14" s="58" t="s">
        <v>2443</v>
      </c>
    </row>
    <row r="15">
      <c r="A15" s="58" t="s">
        <v>45</v>
      </c>
      <c r="B15" s="58" t="s">
        <v>63</v>
      </c>
      <c r="C15" s="36" t="s">
        <v>63</v>
      </c>
      <c r="F15" s="58" t="s">
        <v>1126</v>
      </c>
      <c r="G15" s="52">
        <v>3.0</v>
      </c>
      <c r="H15" s="58" t="s">
        <v>2444</v>
      </c>
      <c r="I15" s="58" t="s">
        <v>2445</v>
      </c>
    </row>
    <row r="16">
      <c r="A16" s="58" t="s">
        <v>45</v>
      </c>
      <c r="B16" s="58" t="s">
        <v>68</v>
      </c>
      <c r="C16" s="36" t="s">
        <v>68</v>
      </c>
      <c r="F16" s="58" t="s">
        <v>2446</v>
      </c>
      <c r="G16" s="52">
        <v>1.0</v>
      </c>
      <c r="H16" s="58" t="s">
        <v>2447</v>
      </c>
      <c r="I16" s="58" t="s">
        <v>2448</v>
      </c>
    </row>
    <row r="17">
      <c r="A17" s="58" t="s">
        <v>45</v>
      </c>
      <c r="B17" s="58" t="s">
        <v>70</v>
      </c>
      <c r="C17" s="36" t="s">
        <v>70</v>
      </c>
      <c r="F17" s="58" t="s">
        <v>2446</v>
      </c>
      <c r="G17" s="52">
        <v>2.0</v>
      </c>
      <c r="H17" s="58" t="s">
        <v>2449</v>
      </c>
      <c r="I17" s="58" t="s">
        <v>1812</v>
      </c>
    </row>
    <row r="18">
      <c r="A18" s="58" t="s">
        <v>45</v>
      </c>
      <c r="B18" s="58" t="s">
        <v>72</v>
      </c>
      <c r="C18" s="36" t="s">
        <v>72</v>
      </c>
      <c r="F18" s="58" t="s">
        <v>2446</v>
      </c>
      <c r="G18" s="52">
        <v>3.0</v>
      </c>
      <c r="H18" s="58" t="s">
        <v>2450</v>
      </c>
      <c r="I18" s="58" t="s">
        <v>1814</v>
      </c>
    </row>
    <row r="19">
      <c r="A19" s="58" t="s">
        <v>45</v>
      </c>
      <c r="B19" s="58" t="s">
        <v>74</v>
      </c>
      <c r="C19" s="36" t="s">
        <v>74</v>
      </c>
      <c r="F19" s="58" t="s">
        <v>2446</v>
      </c>
      <c r="G19" s="52">
        <v>4.0</v>
      </c>
      <c r="H19" s="58" t="s">
        <v>2451</v>
      </c>
      <c r="I19" s="58" t="s">
        <v>1816</v>
      </c>
    </row>
    <row r="20">
      <c r="A20" s="58" t="s">
        <v>45</v>
      </c>
      <c r="B20" s="58" t="s">
        <v>77</v>
      </c>
      <c r="C20" s="36" t="s">
        <v>77</v>
      </c>
      <c r="F20" s="58" t="s">
        <v>2446</v>
      </c>
      <c r="G20" s="57">
        <v>99.0</v>
      </c>
      <c r="H20" s="58" t="s">
        <v>2452</v>
      </c>
      <c r="I20" s="58" t="s">
        <v>325</v>
      </c>
    </row>
    <row r="21">
      <c r="A21" s="58" t="s">
        <v>79</v>
      </c>
      <c r="B21" s="58" t="s">
        <v>80</v>
      </c>
      <c r="C21" s="36" t="s">
        <v>2453</v>
      </c>
      <c r="F21" s="58" t="s">
        <v>556</v>
      </c>
      <c r="G21" s="52">
        <v>1.0</v>
      </c>
      <c r="H21" s="58" t="s">
        <v>557</v>
      </c>
      <c r="I21" s="58" t="s">
        <v>558</v>
      </c>
    </row>
    <row r="22">
      <c r="A22" s="58" t="s">
        <v>79</v>
      </c>
      <c r="B22" s="58" t="s">
        <v>82</v>
      </c>
      <c r="C22" s="36" t="s">
        <v>83</v>
      </c>
      <c r="F22" s="58" t="s">
        <v>556</v>
      </c>
      <c r="G22" s="52">
        <v>2.0</v>
      </c>
      <c r="H22" s="58" t="s">
        <v>559</v>
      </c>
      <c r="I22" s="58" t="s">
        <v>560</v>
      </c>
    </row>
    <row r="23">
      <c r="A23" s="58" t="s">
        <v>100</v>
      </c>
      <c r="B23" s="58" t="s">
        <v>2454</v>
      </c>
      <c r="C23" s="36" t="s">
        <v>2455</v>
      </c>
      <c r="F23" s="58" t="s">
        <v>556</v>
      </c>
      <c r="G23" s="52">
        <v>3.0</v>
      </c>
      <c r="H23" s="58" t="s">
        <v>2456</v>
      </c>
      <c r="I23" s="58" t="s">
        <v>2457</v>
      </c>
    </row>
    <row r="24">
      <c r="A24" s="58" t="s">
        <v>100</v>
      </c>
      <c r="B24" s="58" t="s">
        <v>2458</v>
      </c>
      <c r="C24" s="36" t="s">
        <v>2459</v>
      </c>
      <c r="F24" s="58" t="s">
        <v>556</v>
      </c>
      <c r="G24" s="52">
        <v>4.0</v>
      </c>
      <c r="H24" s="58" t="s">
        <v>561</v>
      </c>
      <c r="I24" s="58" t="s">
        <v>564</v>
      </c>
    </row>
    <row r="25">
      <c r="A25" s="58" t="s">
        <v>2460</v>
      </c>
      <c r="B25" s="58" t="s">
        <v>2461</v>
      </c>
      <c r="C25" s="36" t="s">
        <v>2462</v>
      </c>
      <c r="F25" s="58" t="s">
        <v>556</v>
      </c>
      <c r="G25" s="52">
        <v>5.0</v>
      </c>
      <c r="H25" s="58" t="s">
        <v>1671</v>
      </c>
      <c r="I25" s="58" t="s">
        <v>2463</v>
      </c>
    </row>
    <row r="26">
      <c r="A26" s="58" t="s">
        <v>45</v>
      </c>
      <c r="B26" s="58" t="s">
        <v>2464</v>
      </c>
      <c r="C26" s="51"/>
      <c r="F26" s="58" t="s">
        <v>556</v>
      </c>
      <c r="G26" s="52">
        <v>6.0</v>
      </c>
      <c r="H26" s="58" t="s">
        <v>1682</v>
      </c>
      <c r="I26" s="58" t="s">
        <v>2465</v>
      </c>
    </row>
    <row r="27">
      <c r="A27" s="58" t="s">
        <v>87</v>
      </c>
      <c r="B27" s="58" t="s">
        <v>2421</v>
      </c>
      <c r="C27" s="36" t="s">
        <v>2466</v>
      </c>
      <c r="F27" s="58" t="s">
        <v>556</v>
      </c>
      <c r="G27" s="52">
        <v>7.0</v>
      </c>
      <c r="H27" s="58" t="s">
        <v>1684</v>
      </c>
      <c r="I27" s="58" t="s">
        <v>2467</v>
      </c>
    </row>
    <row r="28">
      <c r="A28" s="58" t="s">
        <v>45</v>
      </c>
      <c r="B28" s="58" t="s">
        <v>2468</v>
      </c>
      <c r="C28" s="51"/>
      <c r="F28" s="58" t="s">
        <v>556</v>
      </c>
      <c r="G28" s="57">
        <v>99.0</v>
      </c>
      <c r="H28" s="58" t="s">
        <v>2469</v>
      </c>
      <c r="I28" s="58" t="s">
        <v>2470</v>
      </c>
    </row>
    <row r="29">
      <c r="A29" s="58" t="s">
        <v>45</v>
      </c>
      <c r="B29" s="58" t="s">
        <v>2471</v>
      </c>
      <c r="C29" s="51"/>
    </row>
    <row r="30">
      <c r="A30" s="58" t="s">
        <v>79</v>
      </c>
      <c r="B30" s="58" t="s">
        <v>2472</v>
      </c>
      <c r="C30" s="36" t="s">
        <v>2473</v>
      </c>
    </row>
    <row r="31">
      <c r="A31" s="58" t="s">
        <v>79</v>
      </c>
      <c r="B31" s="58" t="s">
        <v>2474</v>
      </c>
      <c r="C31" s="36" t="s">
        <v>2475</v>
      </c>
    </row>
    <row r="32">
      <c r="A32" s="58" t="s">
        <v>2476</v>
      </c>
      <c r="B32" s="58" t="s">
        <v>1126</v>
      </c>
      <c r="C32" s="36" t="s">
        <v>2477</v>
      </c>
    </row>
    <row r="33">
      <c r="A33" s="58" t="s">
        <v>212</v>
      </c>
      <c r="B33" s="58" t="s">
        <v>2478</v>
      </c>
      <c r="C33" s="51"/>
    </row>
    <row r="34">
      <c r="A34" s="58" t="s">
        <v>100</v>
      </c>
      <c r="B34" s="58" t="s">
        <v>2479</v>
      </c>
      <c r="C34" s="36" t="s">
        <v>2480</v>
      </c>
    </row>
    <row r="35">
      <c r="A35" s="58" t="s">
        <v>100</v>
      </c>
      <c r="B35" s="58" t="s">
        <v>2481</v>
      </c>
      <c r="C35" s="36" t="s">
        <v>2482</v>
      </c>
    </row>
    <row r="36">
      <c r="A36" s="58" t="s">
        <v>218</v>
      </c>
      <c r="B36" s="59"/>
      <c r="C36" s="51"/>
    </row>
    <row r="37">
      <c r="A37" s="58" t="s">
        <v>79</v>
      </c>
      <c r="B37" s="58" t="s">
        <v>2483</v>
      </c>
      <c r="C37" s="36" t="s">
        <v>2484</v>
      </c>
    </row>
    <row r="38">
      <c r="A38" s="58" t="s">
        <v>2485</v>
      </c>
      <c r="B38" s="58" t="s">
        <v>2486</v>
      </c>
      <c r="C38" s="36" t="s">
        <v>2487</v>
      </c>
    </row>
    <row r="39">
      <c r="A39" s="58" t="s">
        <v>693</v>
      </c>
      <c r="B39" s="58" t="s">
        <v>2488</v>
      </c>
      <c r="C39" s="36" t="s">
        <v>2489</v>
      </c>
    </row>
    <row r="40">
      <c r="A40" s="58" t="s">
        <v>212</v>
      </c>
      <c r="B40" s="58" t="s">
        <v>2490</v>
      </c>
      <c r="C40" s="36" t="s">
        <v>2491</v>
      </c>
    </row>
    <row r="41">
      <c r="A41" s="58" t="s">
        <v>79</v>
      </c>
      <c r="B41" s="58" t="s">
        <v>2492</v>
      </c>
      <c r="C41" s="36" t="s">
        <v>2493</v>
      </c>
    </row>
    <row r="42">
      <c r="A42" s="58" t="s">
        <v>100</v>
      </c>
      <c r="B42" s="58" t="s">
        <v>2494</v>
      </c>
      <c r="C42" s="36" t="s">
        <v>2495</v>
      </c>
    </row>
    <row r="43">
      <c r="A43" s="58" t="s">
        <v>100</v>
      </c>
      <c r="B43" s="58" t="s">
        <v>2496</v>
      </c>
      <c r="C43" s="36" t="s">
        <v>2497</v>
      </c>
    </row>
    <row r="44">
      <c r="A44" s="58" t="s">
        <v>100</v>
      </c>
      <c r="B44" s="58" t="s">
        <v>2498</v>
      </c>
      <c r="C44" s="36" t="s">
        <v>2499</v>
      </c>
    </row>
    <row r="45">
      <c r="A45" s="58" t="s">
        <v>100</v>
      </c>
      <c r="B45" s="58" t="s">
        <v>2500</v>
      </c>
      <c r="C45" s="36" t="s">
        <v>2501</v>
      </c>
    </row>
    <row r="46">
      <c r="A46" s="58" t="s">
        <v>100</v>
      </c>
      <c r="B46" s="58" t="s">
        <v>2502</v>
      </c>
      <c r="C46" s="36" t="s">
        <v>2503</v>
      </c>
    </row>
    <row r="47">
      <c r="A47" s="58" t="s">
        <v>100</v>
      </c>
      <c r="B47" s="58" t="s">
        <v>2504</v>
      </c>
      <c r="C47" s="36" t="s">
        <v>2505</v>
      </c>
    </row>
    <row r="48">
      <c r="A48" s="58" t="s">
        <v>100</v>
      </c>
      <c r="B48" s="58" t="s">
        <v>2506</v>
      </c>
      <c r="C48" s="36" t="s">
        <v>2507</v>
      </c>
    </row>
    <row r="49">
      <c r="A49" s="58" t="s">
        <v>100</v>
      </c>
      <c r="B49" s="58" t="s">
        <v>2508</v>
      </c>
      <c r="C49" s="36" t="s">
        <v>2509</v>
      </c>
    </row>
    <row r="50">
      <c r="A50" s="58" t="s">
        <v>218</v>
      </c>
      <c r="B50" s="59"/>
      <c r="C50" s="51"/>
    </row>
    <row r="51">
      <c r="A51" s="58" t="s">
        <v>100</v>
      </c>
      <c r="B51" s="58" t="s">
        <v>2510</v>
      </c>
      <c r="C51" s="36" t="s">
        <v>2511</v>
      </c>
    </row>
    <row r="52">
      <c r="A52" s="58" t="s">
        <v>122</v>
      </c>
      <c r="B52" s="59"/>
      <c r="C52" s="51"/>
    </row>
    <row r="53">
      <c r="A53" s="58" t="s">
        <v>79</v>
      </c>
      <c r="B53" s="58" t="s">
        <v>127</v>
      </c>
      <c r="C53" s="36" t="s">
        <v>128</v>
      </c>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7.43"/>
    <col customWidth="1" min="8" max="8" width="32.57"/>
  </cols>
  <sheetData>
    <row r="1">
      <c r="A1" s="5" t="s">
        <v>0</v>
      </c>
      <c r="B1" s="5" t="s">
        <v>2</v>
      </c>
      <c r="C1" s="23" t="s">
        <v>3</v>
      </c>
      <c r="D1" s="7" t="s">
        <v>398</v>
      </c>
      <c r="E1" s="8"/>
      <c r="F1" s="5" t="s">
        <v>8</v>
      </c>
      <c r="G1" s="5" t="s">
        <v>9</v>
      </c>
      <c r="H1" s="5" t="s">
        <v>10</v>
      </c>
      <c r="I1" s="5" t="s">
        <v>11</v>
      </c>
    </row>
    <row r="2">
      <c r="A2" s="25" t="s">
        <v>12</v>
      </c>
      <c r="B2" s="25" t="s">
        <v>13</v>
      </c>
      <c r="C2" s="27"/>
      <c r="F2" s="25" t="s">
        <v>14</v>
      </c>
      <c r="G2" s="25">
        <v>1.0</v>
      </c>
      <c r="H2" s="25" t="s">
        <v>15</v>
      </c>
      <c r="I2" s="25" t="s">
        <v>16</v>
      </c>
    </row>
    <row r="3">
      <c r="A3" s="25" t="s">
        <v>17</v>
      </c>
      <c r="B3" s="25" t="s">
        <v>18</v>
      </c>
      <c r="C3" s="27"/>
      <c r="F3" s="25" t="s">
        <v>14</v>
      </c>
      <c r="G3" s="25">
        <v>0.0</v>
      </c>
      <c r="H3" s="25" t="s">
        <v>19</v>
      </c>
      <c r="I3" s="25" t="s">
        <v>20</v>
      </c>
    </row>
    <row r="4">
      <c r="A4" s="25" t="s">
        <v>21</v>
      </c>
      <c r="B4" s="25" t="s">
        <v>21</v>
      </c>
      <c r="C4" s="27"/>
      <c r="F4" s="25" t="s">
        <v>135</v>
      </c>
      <c r="G4" s="29">
        <v>1.0</v>
      </c>
      <c r="H4" s="25" t="s">
        <v>2512</v>
      </c>
      <c r="I4" s="25" t="s">
        <v>2513</v>
      </c>
    </row>
    <row r="5">
      <c r="A5" s="25" t="s">
        <v>26</v>
      </c>
      <c r="B5" s="25" t="s">
        <v>27</v>
      </c>
      <c r="C5" s="27"/>
      <c r="F5" s="25" t="s">
        <v>135</v>
      </c>
      <c r="G5" s="29">
        <v>2.0</v>
      </c>
      <c r="H5" s="25" t="s">
        <v>2514</v>
      </c>
      <c r="I5" s="25" t="s">
        <v>2515</v>
      </c>
    </row>
    <row r="6">
      <c r="A6" s="25" t="s">
        <v>30</v>
      </c>
      <c r="B6" s="25" t="s">
        <v>30</v>
      </c>
      <c r="C6" s="31" t="s">
        <v>30</v>
      </c>
      <c r="F6" s="25" t="s">
        <v>135</v>
      </c>
      <c r="G6" s="29">
        <v>3.0</v>
      </c>
      <c r="H6" s="25" t="s">
        <v>2516</v>
      </c>
      <c r="I6" s="25" t="s">
        <v>2517</v>
      </c>
    </row>
    <row r="7">
      <c r="A7" s="25" t="s">
        <v>34</v>
      </c>
      <c r="B7" s="25" t="s">
        <v>34</v>
      </c>
      <c r="C7" s="31" t="s">
        <v>34</v>
      </c>
      <c r="F7" s="25" t="s">
        <v>147</v>
      </c>
      <c r="G7" s="29">
        <v>1.0</v>
      </c>
      <c r="H7" s="25" t="s">
        <v>2512</v>
      </c>
      <c r="I7" s="25" t="s">
        <v>2513</v>
      </c>
    </row>
    <row r="8">
      <c r="A8" s="25" t="s">
        <v>38</v>
      </c>
      <c r="B8" s="25" t="s">
        <v>38</v>
      </c>
      <c r="C8" s="31" t="s">
        <v>38</v>
      </c>
      <c r="F8" s="25" t="s">
        <v>147</v>
      </c>
      <c r="G8" s="29">
        <v>2.0</v>
      </c>
      <c r="H8" s="25" t="s">
        <v>2514</v>
      </c>
      <c r="I8" s="25" t="s">
        <v>2515</v>
      </c>
    </row>
    <row r="9">
      <c r="A9" s="25" t="s">
        <v>42</v>
      </c>
      <c r="B9" s="25" t="s">
        <v>42</v>
      </c>
      <c r="C9" s="31" t="s">
        <v>42</v>
      </c>
      <c r="F9" s="25" t="s">
        <v>147</v>
      </c>
      <c r="G9" s="29">
        <v>3.0</v>
      </c>
      <c r="H9" s="25" t="s">
        <v>2516</v>
      </c>
      <c r="I9" s="25" t="s">
        <v>2517</v>
      </c>
    </row>
    <row r="10">
      <c r="A10" s="25" t="s">
        <v>45</v>
      </c>
      <c r="B10" s="25" t="s">
        <v>46</v>
      </c>
      <c r="C10" s="31" t="s">
        <v>46</v>
      </c>
      <c r="F10" s="25" t="s">
        <v>315</v>
      </c>
      <c r="G10" s="29">
        <v>1.0</v>
      </c>
      <c r="H10" s="25" t="s">
        <v>2518</v>
      </c>
      <c r="I10" s="25" t="s">
        <v>2519</v>
      </c>
    </row>
    <row r="11">
      <c r="A11" s="25" t="s">
        <v>45</v>
      </c>
      <c r="B11" s="25" t="s">
        <v>49</v>
      </c>
      <c r="C11" s="31" t="s">
        <v>49</v>
      </c>
      <c r="F11" s="25" t="s">
        <v>315</v>
      </c>
      <c r="G11" s="29">
        <v>2.0</v>
      </c>
      <c r="H11" s="25" t="s">
        <v>2520</v>
      </c>
      <c r="I11" s="25" t="s">
        <v>2521</v>
      </c>
    </row>
    <row r="12">
      <c r="A12" s="25" t="s">
        <v>45</v>
      </c>
      <c r="B12" s="25" t="s">
        <v>54</v>
      </c>
      <c r="C12" s="31" t="s">
        <v>54</v>
      </c>
      <c r="F12" s="25" t="s">
        <v>315</v>
      </c>
      <c r="G12" s="29">
        <v>3.0</v>
      </c>
      <c r="H12" s="25" t="s">
        <v>2522</v>
      </c>
      <c r="I12" s="25" t="s">
        <v>2523</v>
      </c>
    </row>
    <row r="13">
      <c r="A13" s="25" t="s">
        <v>45</v>
      </c>
      <c r="B13" s="25" t="s">
        <v>57</v>
      </c>
      <c r="C13" s="31" t="s">
        <v>57</v>
      </c>
      <c r="F13" s="25" t="s">
        <v>315</v>
      </c>
      <c r="G13" s="33">
        <v>77.0</v>
      </c>
      <c r="H13" s="25" t="s">
        <v>160</v>
      </c>
      <c r="I13" s="25" t="s">
        <v>161</v>
      </c>
    </row>
    <row r="14">
      <c r="A14" s="25" t="s">
        <v>45</v>
      </c>
      <c r="B14" s="25" t="s">
        <v>60</v>
      </c>
      <c r="C14" s="31" t="s">
        <v>60</v>
      </c>
      <c r="F14" s="25" t="s">
        <v>0</v>
      </c>
      <c r="G14" s="29">
        <v>1.0</v>
      </c>
      <c r="H14" s="25" t="s">
        <v>2524</v>
      </c>
      <c r="I14" s="25" t="s">
        <v>2525</v>
      </c>
    </row>
    <row r="15">
      <c r="A15" s="25" t="s">
        <v>45</v>
      </c>
      <c r="B15" s="25" t="s">
        <v>63</v>
      </c>
      <c r="C15" s="31" t="s">
        <v>63</v>
      </c>
      <c r="F15" s="25" t="s">
        <v>0</v>
      </c>
      <c r="G15" s="29">
        <v>2.0</v>
      </c>
      <c r="H15" s="25" t="s">
        <v>2526</v>
      </c>
      <c r="I15" s="25" t="s">
        <v>2527</v>
      </c>
    </row>
    <row r="16">
      <c r="A16" s="25" t="s">
        <v>45</v>
      </c>
      <c r="B16" s="25" t="s">
        <v>68</v>
      </c>
      <c r="C16" s="31" t="s">
        <v>68</v>
      </c>
      <c r="F16" s="25" t="s">
        <v>0</v>
      </c>
      <c r="G16" s="29">
        <v>3.0</v>
      </c>
      <c r="H16" s="25" t="s">
        <v>2528</v>
      </c>
      <c r="I16" s="25" t="s">
        <v>2529</v>
      </c>
    </row>
    <row r="17">
      <c r="A17" s="25" t="s">
        <v>45</v>
      </c>
      <c r="B17" s="25" t="s">
        <v>70</v>
      </c>
      <c r="C17" s="31" t="s">
        <v>70</v>
      </c>
      <c r="F17" s="25" t="s">
        <v>0</v>
      </c>
      <c r="G17" s="29">
        <v>4.0</v>
      </c>
      <c r="H17" s="25" t="s">
        <v>2530</v>
      </c>
      <c r="I17" s="25" t="s">
        <v>2531</v>
      </c>
    </row>
    <row r="18">
      <c r="A18" s="25" t="s">
        <v>45</v>
      </c>
      <c r="B18" s="25" t="s">
        <v>74</v>
      </c>
      <c r="C18" s="31" t="s">
        <v>74</v>
      </c>
      <c r="F18" s="25" t="s">
        <v>0</v>
      </c>
      <c r="G18" s="29">
        <v>5.0</v>
      </c>
      <c r="H18" s="25" t="s">
        <v>2532</v>
      </c>
      <c r="I18" s="25" t="s">
        <v>2533</v>
      </c>
    </row>
    <row r="19">
      <c r="A19" s="25" t="s">
        <v>45</v>
      </c>
      <c r="B19" s="25" t="s">
        <v>77</v>
      </c>
      <c r="C19" s="31" t="s">
        <v>77</v>
      </c>
      <c r="F19" s="25" t="s">
        <v>0</v>
      </c>
      <c r="G19" s="29">
        <v>6.0</v>
      </c>
      <c r="H19" s="25" t="s">
        <v>2534</v>
      </c>
      <c r="I19" s="25" t="s">
        <v>2535</v>
      </c>
    </row>
    <row r="20">
      <c r="A20" s="25" t="s">
        <v>180</v>
      </c>
      <c r="B20" s="25" t="s">
        <v>2536</v>
      </c>
      <c r="C20" s="31" t="s">
        <v>2537</v>
      </c>
      <c r="F20" s="25" t="s">
        <v>0</v>
      </c>
      <c r="G20" s="29">
        <v>7.0</v>
      </c>
      <c r="H20" s="25" t="s">
        <v>2538</v>
      </c>
      <c r="I20" s="25" t="s">
        <v>2539</v>
      </c>
    </row>
    <row r="21">
      <c r="A21" s="25" t="s">
        <v>79</v>
      </c>
      <c r="B21" s="25" t="s">
        <v>184</v>
      </c>
      <c r="C21" s="31" t="s">
        <v>2540</v>
      </c>
      <c r="F21" s="25" t="s">
        <v>0</v>
      </c>
      <c r="G21" s="29">
        <v>8.0</v>
      </c>
      <c r="H21" s="25" t="s">
        <v>2541</v>
      </c>
      <c r="I21" s="25" t="s">
        <v>2542</v>
      </c>
    </row>
    <row r="22">
      <c r="A22" s="25" t="s">
        <v>79</v>
      </c>
      <c r="B22" s="25" t="s">
        <v>186</v>
      </c>
      <c r="C22" s="31" t="s">
        <v>2543</v>
      </c>
      <c r="F22" s="25" t="s">
        <v>0</v>
      </c>
      <c r="G22" s="29">
        <v>9.0</v>
      </c>
      <c r="H22" s="25" t="s">
        <v>2544</v>
      </c>
      <c r="I22" s="25" t="s">
        <v>2545</v>
      </c>
    </row>
    <row r="23">
      <c r="A23" s="25" t="s">
        <v>79</v>
      </c>
      <c r="B23" s="25" t="s">
        <v>188</v>
      </c>
      <c r="C23" s="31" t="s">
        <v>2546</v>
      </c>
      <c r="F23" s="25" t="s">
        <v>0</v>
      </c>
      <c r="G23" s="29">
        <v>10.0</v>
      </c>
      <c r="H23" s="25" t="s">
        <v>2547</v>
      </c>
      <c r="I23" s="25" t="s">
        <v>2548</v>
      </c>
    </row>
    <row r="24">
      <c r="A24" s="25" t="s">
        <v>79</v>
      </c>
      <c r="B24" s="25" t="s">
        <v>190</v>
      </c>
      <c r="C24" s="31" t="s">
        <v>2549</v>
      </c>
      <c r="F24" s="25" t="s">
        <v>0</v>
      </c>
      <c r="G24" s="29">
        <v>11.0</v>
      </c>
      <c r="H24" s="25" t="s">
        <v>2550</v>
      </c>
      <c r="I24" s="25" t="s">
        <v>2551</v>
      </c>
    </row>
    <row r="25">
      <c r="A25" s="25" t="s">
        <v>87</v>
      </c>
      <c r="B25" s="25" t="s">
        <v>2552</v>
      </c>
      <c r="C25" s="31" t="s">
        <v>2553</v>
      </c>
      <c r="F25" s="25" t="s">
        <v>0</v>
      </c>
      <c r="G25" s="29">
        <v>12.0</v>
      </c>
      <c r="H25" s="25" t="s">
        <v>2554</v>
      </c>
      <c r="I25" s="25" t="s">
        <v>2555</v>
      </c>
    </row>
    <row r="26">
      <c r="A26" s="25" t="s">
        <v>195</v>
      </c>
      <c r="B26" s="25" t="s">
        <v>2556</v>
      </c>
      <c r="C26" s="31" t="s">
        <v>2557</v>
      </c>
      <c r="F26" s="25" t="s">
        <v>0</v>
      </c>
      <c r="G26" s="29">
        <v>13.0</v>
      </c>
      <c r="H26" s="25" t="s">
        <v>2558</v>
      </c>
      <c r="I26" s="25" t="s">
        <v>2559</v>
      </c>
    </row>
    <row r="27">
      <c r="A27" s="25" t="s">
        <v>198</v>
      </c>
      <c r="B27" s="25" t="s">
        <v>2560</v>
      </c>
      <c r="C27" s="31" t="s">
        <v>2561</v>
      </c>
      <c r="F27" s="25" t="s">
        <v>0</v>
      </c>
      <c r="G27" s="29">
        <v>14.0</v>
      </c>
      <c r="H27" s="25" t="s">
        <v>2562</v>
      </c>
      <c r="I27" s="25" t="s">
        <v>2563</v>
      </c>
    </row>
    <row r="28">
      <c r="A28" s="25" t="s">
        <v>201</v>
      </c>
      <c r="B28" s="25" t="s">
        <v>2564</v>
      </c>
      <c r="C28" s="31" t="s">
        <v>2565</v>
      </c>
    </row>
    <row r="29">
      <c r="A29" s="25" t="s">
        <v>204</v>
      </c>
      <c r="B29" s="25" t="s">
        <v>2566</v>
      </c>
      <c r="C29" s="31" t="s">
        <v>2567</v>
      </c>
    </row>
    <row r="30">
      <c r="A30" s="25" t="s">
        <v>2568</v>
      </c>
      <c r="B30" s="25" t="s">
        <v>2569</v>
      </c>
      <c r="C30" s="31" t="s">
        <v>2570</v>
      </c>
    </row>
    <row r="31">
      <c r="A31" s="25" t="s">
        <v>212</v>
      </c>
      <c r="B31" s="25" t="s">
        <v>2571</v>
      </c>
      <c r="C31" s="31" t="s">
        <v>2572</v>
      </c>
    </row>
    <row r="32">
      <c r="A32" s="25" t="s">
        <v>180</v>
      </c>
      <c r="B32" s="25" t="s">
        <v>2573</v>
      </c>
      <c r="C32" s="31" t="s">
        <v>2574</v>
      </c>
    </row>
    <row r="33">
      <c r="A33" s="25" t="s">
        <v>180</v>
      </c>
      <c r="B33" s="25" t="s">
        <v>2575</v>
      </c>
      <c r="C33" s="31" t="s">
        <v>2576</v>
      </c>
    </row>
    <row r="34">
      <c r="A34" s="25" t="s">
        <v>218</v>
      </c>
      <c r="B34" s="37"/>
      <c r="C34" s="27"/>
    </row>
    <row r="35">
      <c r="A35" s="25" t="s">
        <v>345</v>
      </c>
      <c r="B35" s="25" t="s">
        <v>315</v>
      </c>
      <c r="C35" s="31" t="s">
        <v>2577</v>
      </c>
    </row>
    <row r="36">
      <c r="A36" s="25" t="s">
        <v>79</v>
      </c>
      <c r="B36" s="25" t="s">
        <v>2578</v>
      </c>
      <c r="C36" s="31" t="s">
        <v>2579</v>
      </c>
    </row>
    <row r="37">
      <c r="A37" s="25" t="s">
        <v>122</v>
      </c>
      <c r="B37" s="37"/>
      <c r="C37" s="27"/>
    </row>
    <row r="38">
      <c r="A38" s="25" t="s">
        <v>79</v>
      </c>
      <c r="B38" s="25" t="s">
        <v>127</v>
      </c>
      <c r="C38" s="31" t="s">
        <v>229</v>
      </c>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8.0"/>
    <col customWidth="1" min="8" max="8" width="32.57"/>
  </cols>
  <sheetData>
    <row r="1">
      <c r="A1" s="63" t="s">
        <v>0</v>
      </c>
      <c r="B1" s="63" t="s">
        <v>2</v>
      </c>
      <c r="C1" s="64" t="s">
        <v>3</v>
      </c>
      <c r="D1" s="8"/>
      <c r="E1" s="8"/>
      <c r="F1" s="5" t="s">
        <v>8</v>
      </c>
      <c r="G1" s="5" t="s">
        <v>9</v>
      </c>
      <c r="H1" s="5" t="s">
        <v>10</v>
      </c>
      <c r="I1" s="63" t="s">
        <v>11</v>
      </c>
    </row>
    <row r="2">
      <c r="A2" s="72" t="s">
        <v>12</v>
      </c>
      <c r="B2" s="72" t="s">
        <v>13</v>
      </c>
      <c r="C2" s="27"/>
      <c r="F2" s="25" t="s">
        <v>14</v>
      </c>
      <c r="G2" s="25">
        <v>1.0</v>
      </c>
      <c r="H2" s="25" t="s">
        <v>15</v>
      </c>
      <c r="I2" s="72" t="s">
        <v>16</v>
      </c>
    </row>
    <row r="3">
      <c r="A3" s="72" t="s">
        <v>17</v>
      </c>
      <c r="B3" s="72" t="s">
        <v>18</v>
      </c>
      <c r="C3" s="27"/>
      <c r="F3" s="25" t="s">
        <v>14</v>
      </c>
      <c r="G3" s="25">
        <v>0.0</v>
      </c>
      <c r="H3" s="25" t="s">
        <v>19</v>
      </c>
      <c r="I3" s="72" t="s">
        <v>20</v>
      </c>
    </row>
    <row r="4">
      <c r="A4" s="72" t="s">
        <v>21</v>
      </c>
      <c r="B4" s="72" t="s">
        <v>21</v>
      </c>
      <c r="C4" s="27"/>
      <c r="F4" s="72" t="s">
        <v>135</v>
      </c>
      <c r="G4" s="29">
        <v>1.0</v>
      </c>
      <c r="H4" s="72" t="s">
        <v>2512</v>
      </c>
      <c r="I4" s="72" t="s">
        <v>2513</v>
      </c>
    </row>
    <row r="5">
      <c r="A5" s="72" t="s">
        <v>26</v>
      </c>
      <c r="B5" s="72" t="s">
        <v>27</v>
      </c>
      <c r="C5" s="27"/>
      <c r="F5" s="72" t="s">
        <v>135</v>
      </c>
      <c r="G5" s="29">
        <v>2.0</v>
      </c>
      <c r="H5" s="72" t="s">
        <v>2514</v>
      </c>
      <c r="I5" s="72" t="s">
        <v>2580</v>
      </c>
    </row>
    <row r="6">
      <c r="A6" s="72" t="s">
        <v>30</v>
      </c>
      <c r="B6" s="72" t="s">
        <v>30</v>
      </c>
      <c r="C6" s="73" t="s">
        <v>30</v>
      </c>
      <c r="F6" s="72" t="s">
        <v>135</v>
      </c>
      <c r="G6" s="29">
        <v>3.0</v>
      </c>
      <c r="H6" s="72" t="s">
        <v>2516</v>
      </c>
      <c r="I6" s="72" t="s">
        <v>2581</v>
      </c>
    </row>
    <row r="7">
      <c r="A7" s="72" t="s">
        <v>34</v>
      </c>
      <c r="B7" s="72" t="s">
        <v>34</v>
      </c>
      <c r="C7" s="73" t="s">
        <v>34</v>
      </c>
      <c r="F7" s="72" t="s">
        <v>147</v>
      </c>
      <c r="G7" s="29">
        <v>1.0</v>
      </c>
      <c r="H7" s="72" t="s">
        <v>2512</v>
      </c>
      <c r="I7" s="72" t="s">
        <v>2513</v>
      </c>
    </row>
    <row r="8">
      <c r="A8" s="72" t="s">
        <v>38</v>
      </c>
      <c r="B8" s="72" t="s">
        <v>38</v>
      </c>
      <c r="C8" s="73" t="s">
        <v>38</v>
      </c>
      <c r="F8" s="72" t="s">
        <v>147</v>
      </c>
      <c r="G8" s="29">
        <v>2.0</v>
      </c>
      <c r="H8" s="72" t="s">
        <v>2514</v>
      </c>
      <c r="I8" s="72" t="s">
        <v>2580</v>
      </c>
    </row>
    <row r="9">
      <c r="A9" s="72" t="s">
        <v>42</v>
      </c>
      <c r="B9" s="72" t="s">
        <v>42</v>
      </c>
      <c r="C9" s="73" t="s">
        <v>42</v>
      </c>
      <c r="F9" s="72" t="s">
        <v>147</v>
      </c>
      <c r="G9" s="29">
        <v>3.0</v>
      </c>
      <c r="H9" s="72" t="s">
        <v>2516</v>
      </c>
      <c r="I9" s="72" t="s">
        <v>2581</v>
      </c>
    </row>
    <row r="10">
      <c r="A10" s="72" t="s">
        <v>45</v>
      </c>
      <c r="B10" s="72" t="s">
        <v>46</v>
      </c>
      <c r="C10" s="73" t="s">
        <v>46</v>
      </c>
      <c r="F10" s="72" t="s">
        <v>315</v>
      </c>
      <c r="G10" s="29">
        <v>1.0</v>
      </c>
      <c r="H10" s="72" t="s">
        <v>2518</v>
      </c>
      <c r="I10" s="72" t="s">
        <v>2519</v>
      </c>
    </row>
    <row r="11">
      <c r="A11" s="72" t="s">
        <v>45</v>
      </c>
      <c r="B11" s="72" t="s">
        <v>49</v>
      </c>
      <c r="C11" s="73" t="s">
        <v>49</v>
      </c>
      <c r="F11" s="72" t="s">
        <v>315</v>
      </c>
      <c r="G11" s="29">
        <v>2.0</v>
      </c>
      <c r="H11" s="72" t="s">
        <v>2520</v>
      </c>
      <c r="I11" s="72" t="s">
        <v>2521</v>
      </c>
    </row>
    <row r="12">
      <c r="A12" s="72" t="s">
        <v>45</v>
      </c>
      <c r="B12" s="72" t="s">
        <v>54</v>
      </c>
      <c r="C12" s="73" t="s">
        <v>54</v>
      </c>
      <c r="F12" s="72" t="s">
        <v>315</v>
      </c>
      <c r="G12" s="29">
        <v>3.0</v>
      </c>
      <c r="H12" s="72" t="s">
        <v>2522</v>
      </c>
      <c r="I12" s="72" t="s">
        <v>2523</v>
      </c>
    </row>
    <row r="13">
      <c r="A13" s="72" t="s">
        <v>45</v>
      </c>
      <c r="B13" s="72" t="s">
        <v>57</v>
      </c>
      <c r="C13" s="73" t="s">
        <v>57</v>
      </c>
      <c r="F13" s="72" t="s">
        <v>315</v>
      </c>
      <c r="G13" s="33">
        <v>77.0</v>
      </c>
      <c r="H13" s="72" t="s">
        <v>160</v>
      </c>
      <c r="I13" s="72" t="s">
        <v>161</v>
      </c>
    </row>
    <row r="14">
      <c r="A14" s="72" t="s">
        <v>45</v>
      </c>
      <c r="B14" s="72" t="s">
        <v>60</v>
      </c>
      <c r="C14" s="73" t="s">
        <v>60</v>
      </c>
      <c r="F14" s="72" t="s">
        <v>0</v>
      </c>
      <c r="G14" s="29">
        <v>1.0</v>
      </c>
      <c r="H14" s="72" t="s">
        <v>2524</v>
      </c>
      <c r="I14" s="72" t="s">
        <v>2525</v>
      </c>
    </row>
    <row r="15">
      <c r="A15" s="72" t="s">
        <v>45</v>
      </c>
      <c r="B15" s="72" t="s">
        <v>63</v>
      </c>
      <c r="C15" s="73" t="s">
        <v>63</v>
      </c>
      <c r="F15" s="72" t="s">
        <v>0</v>
      </c>
      <c r="G15" s="29">
        <v>2.0</v>
      </c>
      <c r="H15" s="72" t="s">
        <v>2526</v>
      </c>
      <c r="I15" s="72" t="s">
        <v>2582</v>
      </c>
    </row>
    <row r="16">
      <c r="A16" s="72" t="s">
        <v>45</v>
      </c>
      <c r="B16" s="72" t="s">
        <v>68</v>
      </c>
      <c r="C16" s="73" t="s">
        <v>68</v>
      </c>
      <c r="F16" s="72" t="s">
        <v>0</v>
      </c>
      <c r="G16" s="29">
        <v>3.0</v>
      </c>
      <c r="H16" s="72" t="s">
        <v>2528</v>
      </c>
      <c r="I16" s="72" t="s">
        <v>2529</v>
      </c>
    </row>
    <row r="17">
      <c r="A17" s="72" t="s">
        <v>45</v>
      </c>
      <c r="B17" s="72" t="s">
        <v>70</v>
      </c>
      <c r="C17" s="73" t="s">
        <v>70</v>
      </c>
      <c r="F17" s="72" t="s">
        <v>0</v>
      </c>
      <c r="G17" s="29">
        <v>4.0</v>
      </c>
      <c r="H17" s="72" t="s">
        <v>2530</v>
      </c>
      <c r="I17" s="72" t="s">
        <v>2531</v>
      </c>
    </row>
    <row r="18">
      <c r="A18" s="72" t="s">
        <v>45</v>
      </c>
      <c r="B18" s="72" t="s">
        <v>74</v>
      </c>
      <c r="C18" s="73" t="s">
        <v>74</v>
      </c>
      <c r="F18" s="72" t="s">
        <v>0</v>
      </c>
      <c r="G18" s="29">
        <v>5.0</v>
      </c>
      <c r="H18" s="72" t="s">
        <v>2532</v>
      </c>
      <c r="I18" s="72" t="s">
        <v>2533</v>
      </c>
    </row>
    <row r="19">
      <c r="A19" s="72" t="s">
        <v>45</v>
      </c>
      <c r="B19" s="72" t="s">
        <v>77</v>
      </c>
      <c r="C19" s="73" t="s">
        <v>77</v>
      </c>
      <c r="F19" s="72" t="s">
        <v>0</v>
      </c>
      <c r="G19" s="29">
        <v>6.0</v>
      </c>
      <c r="H19" s="72" t="s">
        <v>2534</v>
      </c>
      <c r="I19" s="72" t="s">
        <v>2535</v>
      </c>
    </row>
    <row r="20">
      <c r="A20" s="72" t="s">
        <v>180</v>
      </c>
      <c r="B20" s="72" t="s">
        <v>2583</v>
      </c>
      <c r="C20" s="73" t="s">
        <v>2584</v>
      </c>
      <c r="F20" s="72" t="s">
        <v>0</v>
      </c>
      <c r="G20" s="29">
        <v>7.0</v>
      </c>
      <c r="H20" s="72" t="s">
        <v>2538</v>
      </c>
      <c r="I20" s="72" t="s">
        <v>2539</v>
      </c>
    </row>
    <row r="21">
      <c r="A21" s="72" t="s">
        <v>2568</v>
      </c>
      <c r="B21" s="72" t="s">
        <v>2585</v>
      </c>
      <c r="C21" s="73" t="s">
        <v>2586</v>
      </c>
      <c r="F21" s="72" t="s">
        <v>0</v>
      </c>
      <c r="G21" s="29">
        <v>8.0</v>
      </c>
      <c r="H21" s="72" t="s">
        <v>2541</v>
      </c>
      <c r="I21" s="72" t="s">
        <v>2542</v>
      </c>
    </row>
    <row r="22">
      <c r="A22" s="72" t="s">
        <v>100</v>
      </c>
      <c r="B22" s="72" t="s">
        <v>2587</v>
      </c>
      <c r="C22" s="73" t="s">
        <v>2588</v>
      </c>
      <c r="F22" s="72" t="s">
        <v>0</v>
      </c>
      <c r="G22" s="29">
        <v>9.0</v>
      </c>
      <c r="H22" s="72" t="s">
        <v>2544</v>
      </c>
      <c r="I22" s="72" t="s">
        <v>2545</v>
      </c>
    </row>
    <row r="23">
      <c r="A23" s="72" t="s">
        <v>2589</v>
      </c>
      <c r="B23" s="72" t="s">
        <v>2590</v>
      </c>
      <c r="C23" s="73" t="s">
        <v>2591</v>
      </c>
      <c r="F23" s="72" t="s">
        <v>0</v>
      </c>
      <c r="G23" s="29">
        <v>10.0</v>
      </c>
      <c r="H23" s="72" t="s">
        <v>2547</v>
      </c>
      <c r="I23" s="72" t="s">
        <v>2548</v>
      </c>
    </row>
    <row r="24">
      <c r="A24" s="72" t="s">
        <v>79</v>
      </c>
      <c r="B24" s="72" t="s">
        <v>127</v>
      </c>
      <c r="C24" s="73" t="s">
        <v>229</v>
      </c>
      <c r="F24" s="72" t="s">
        <v>0</v>
      </c>
      <c r="G24" s="29">
        <v>11.0</v>
      </c>
      <c r="H24" s="72" t="s">
        <v>2550</v>
      </c>
      <c r="I24" s="72" t="s">
        <v>2551</v>
      </c>
    </row>
    <row r="25">
      <c r="C25" s="28"/>
      <c r="F25" s="72" t="s">
        <v>0</v>
      </c>
      <c r="G25" s="29">
        <v>12.0</v>
      </c>
      <c r="H25" s="72" t="s">
        <v>2554</v>
      </c>
      <c r="I25" s="72" t="s">
        <v>2555</v>
      </c>
    </row>
    <row r="26">
      <c r="C26" s="28"/>
      <c r="F26" s="72" t="s">
        <v>0</v>
      </c>
      <c r="G26" s="29">
        <v>13.0</v>
      </c>
      <c r="H26" s="72" t="s">
        <v>2558</v>
      </c>
      <c r="I26" s="72" t="s">
        <v>2559</v>
      </c>
    </row>
    <row r="27">
      <c r="C27" s="28"/>
      <c r="F27" s="72" t="s">
        <v>0</v>
      </c>
      <c r="G27" s="29">
        <v>14.0</v>
      </c>
      <c r="H27" s="72" t="s">
        <v>2562</v>
      </c>
      <c r="I27" s="72" t="s">
        <v>2563</v>
      </c>
    </row>
    <row r="28">
      <c r="C28" s="28"/>
      <c r="F28" s="72" t="s">
        <v>2593</v>
      </c>
      <c r="G28" s="29">
        <v>1.0</v>
      </c>
      <c r="H28" s="72" t="s">
        <v>2595</v>
      </c>
      <c r="I28" s="72" t="s">
        <v>2596</v>
      </c>
    </row>
    <row r="29">
      <c r="C29" s="28"/>
      <c r="F29" s="72" t="s">
        <v>2593</v>
      </c>
      <c r="G29" s="29">
        <v>2.0</v>
      </c>
      <c r="H29" s="72" t="s">
        <v>2597</v>
      </c>
      <c r="I29" s="72" t="s">
        <v>2598</v>
      </c>
    </row>
    <row r="30">
      <c r="C30" s="28"/>
      <c r="F30" s="72" t="s">
        <v>2593</v>
      </c>
      <c r="G30" s="29">
        <v>3.0</v>
      </c>
      <c r="H30" s="72" t="s">
        <v>2599</v>
      </c>
      <c r="I30" s="72" t="s">
        <v>2600</v>
      </c>
    </row>
    <row r="31">
      <c r="C31" s="28"/>
      <c r="F31" s="72" t="s">
        <v>2593</v>
      </c>
      <c r="G31" s="29">
        <v>4.0</v>
      </c>
      <c r="H31" s="72" t="s">
        <v>2601</v>
      </c>
      <c r="I31" s="72" t="s">
        <v>2602</v>
      </c>
    </row>
    <row r="32">
      <c r="C32" s="28"/>
      <c r="F32" s="72" t="s">
        <v>2593</v>
      </c>
      <c r="G32" s="29">
        <v>5.0</v>
      </c>
      <c r="H32" s="72" t="s">
        <v>2603</v>
      </c>
      <c r="I32" s="72" t="s">
        <v>2604</v>
      </c>
    </row>
    <row r="33">
      <c r="C33" s="28"/>
      <c r="F33" s="72" t="s">
        <v>2593</v>
      </c>
      <c r="G33" s="33">
        <v>77.0</v>
      </c>
      <c r="H33" s="72" t="s">
        <v>160</v>
      </c>
      <c r="I33" s="72" t="s">
        <v>2605</v>
      </c>
    </row>
    <row r="34">
      <c r="C34" s="28"/>
      <c r="F34" s="72" t="s">
        <v>2593</v>
      </c>
      <c r="G34" s="33">
        <v>177.0</v>
      </c>
      <c r="H34" s="72" t="s">
        <v>620</v>
      </c>
      <c r="I34" s="72" t="s">
        <v>360</v>
      </c>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2.71"/>
    <col customWidth="1" min="3" max="3" width="37.14"/>
    <col customWidth="1" min="8" max="8" width="41.29"/>
  </cols>
  <sheetData>
    <row r="1">
      <c r="A1" s="63" t="s">
        <v>0</v>
      </c>
      <c r="B1" s="63" t="s">
        <v>2</v>
      </c>
      <c r="C1" s="64" t="s">
        <v>3</v>
      </c>
      <c r="D1" s="8"/>
      <c r="E1" s="8"/>
      <c r="F1" s="5" t="s">
        <v>8</v>
      </c>
      <c r="G1" s="5" t="s">
        <v>9</v>
      </c>
      <c r="H1" s="63" t="s">
        <v>2592</v>
      </c>
      <c r="I1" s="5" t="s">
        <v>900</v>
      </c>
      <c r="J1" s="5" t="s">
        <v>11</v>
      </c>
    </row>
    <row r="2">
      <c r="A2" s="72" t="s">
        <v>12</v>
      </c>
      <c r="B2" s="72" t="s">
        <v>13</v>
      </c>
      <c r="C2" s="27"/>
      <c r="F2" s="25" t="s">
        <v>14</v>
      </c>
      <c r="G2" s="25">
        <v>1.0</v>
      </c>
      <c r="H2" s="25" t="s">
        <v>15</v>
      </c>
      <c r="I2" s="37"/>
      <c r="J2" s="72" t="s">
        <v>16</v>
      </c>
    </row>
    <row r="3">
      <c r="A3" s="72" t="s">
        <v>17</v>
      </c>
      <c r="B3" s="72" t="s">
        <v>18</v>
      </c>
      <c r="C3" s="27"/>
      <c r="F3" s="25" t="s">
        <v>14</v>
      </c>
      <c r="G3" s="25">
        <v>0.0</v>
      </c>
      <c r="H3" s="25" t="s">
        <v>19</v>
      </c>
      <c r="I3" s="37"/>
      <c r="J3" s="72" t="s">
        <v>20</v>
      </c>
    </row>
    <row r="4">
      <c r="A4" s="72" t="s">
        <v>21</v>
      </c>
      <c r="B4" s="72" t="s">
        <v>21</v>
      </c>
      <c r="C4" s="27"/>
      <c r="F4" s="72" t="s">
        <v>2594</v>
      </c>
      <c r="G4" s="29">
        <v>1.0</v>
      </c>
      <c r="H4" s="29">
        <v>1.0</v>
      </c>
      <c r="I4" s="37"/>
      <c r="J4" s="72" t="s">
        <v>409</v>
      </c>
    </row>
    <row r="5">
      <c r="A5" s="72" t="s">
        <v>26</v>
      </c>
      <c r="B5" s="72" t="s">
        <v>27</v>
      </c>
      <c r="C5" s="27"/>
      <c r="F5" s="72" t="s">
        <v>2594</v>
      </c>
      <c r="G5" s="29">
        <v>2.0</v>
      </c>
      <c r="H5" s="29">
        <v>2.0</v>
      </c>
      <c r="I5" s="37"/>
      <c r="J5" s="72" t="s">
        <v>408</v>
      </c>
    </row>
    <row r="6">
      <c r="A6" s="72" t="s">
        <v>30</v>
      </c>
      <c r="B6" s="72" t="s">
        <v>30</v>
      </c>
      <c r="C6" s="73" t="s">
        <v>30</v>
      </c>
      <c r="F6" s="72" t="s">
        <v>2594</v>
      </c>
      <c r="G6" s="29">
        <v>3.0</v>
      </c>
      <c r="H6" s="29">
        <v>3.0</v>
      </c>
      <c r="I6" s="37"/>
      <c r="J6" s="72" t="s">
        <v>407</v>
      </c>
    </row>
    <row r="7">
      <c r="A7" s="72" t="s">
        <v>34</v>
      </c>
      <c r="B7" s="72" t="s">
        <v>34</v>
      </c>
      <c r="C7" s="73" t="s">
        <v>34</v>
      </c>
      <c r="F7" s="72" t="s">
        <v>2594</v>
      </c>
      <c r="G7" s="29">
        <v>4.0</v>
      </c>
      <c r="H7" s="29">
        <v>4.0</v>
      </c>
      <c r="I7" s="37"/>
      <c r="J7" s="72" t="s">
        <v>406</v>
      </c>
    </row>
    <row r="8">
      <c r="A8" s="72" t="s">
        <v>38</v>
      </c>
      <c r="B8" s="72" t="s">
        <v>38</v>
      </c>
      <c r="C8" s="73" t="s">
        <v>38</v>
      </c>
      <c r="F8" s="72" t="s">
        <v>2137</v>
      </c>
      <c r="G8" s="29">
        <v>1.0</v>
      </c>
      <c r="H8" s="72" t="s">
        <v>2138</v>
      </c>
      <c r="I8" s="37"/>
      <c r="J8" s="72" t="s">
        <v>2139</v>
      </c>
    </row>
    <row r="9">
      <c r="A9" s="72" t="s">
        <v>42</v>
      </c>
      <c r="B9" s="72" t="s">
        <v>42</v>
      </c>
      <c r="C9" s="73" t="s">
        <v>42</v>
      </c>
      <c r="F9" s="72" t="s">
        <v>2137</v>
      </c>
      <c r="G9" s="29">
        <v>2.0</v>
      </c>
      <c r="H9" s="72" t="s">
        <v>2142</v>
      </c>
      <c r="I9" s="37"/>
      <c r="J9" s="72" t="s">
        <v>2143</v>
      </c>
    </row>
    <row r="10">
      <c r="A10" s="72" t="s">
        <v>45</v>
      </c>
      <c r="B10" s="72" t="s">
        <v>46</v>
      </c>
      <c r="C10" s="73" t="s">
        <v>46</v>
      </c>
      <c r="F10" s="72" t="s">
        <v>2137</v>
      </c>
      <c r="G10" s="29">
        <v>3.0</v>
      </c>
      <c r="H10" s="72" t="s">
        <v>2145</v>
      </c>
      <c r="I10" s="37"/>
      <c r="J10" s="72" t="s">
        <v>2146</v>
      </c>
    </row>
    <row r="11">
      <c r="A11" s="72" t="s">
        <v>45</v>
      </c>
      <c r="B11" s="72" t="s">
        <v>49</v>
      </c>
      <c r="C11" s="73" t="s">
        <v>49</v>
      </c>
      <c r="F11" s="72" t="s">
        <v>2137</v>
      </c>
      <c r="G11" s="29">
        <v>4.0</v>
      </c>
      <c r="H11" s="72" t="s">
        <v>2148</v>
      </c>
      <c r="I11" s="37"/>
      <c r="J11" s="72" t="s">
        <v>2149</v>
      </c>
    </row>
    <row r="12">
      <c r="A12" s="72" t="s">
        <v>45</v>
      </c>
      <c r="B12" s="72" t="s">
        <v>54</v>
      </c>
      <c r="C12" s="73" t="s">
        <v>54</v>
      </c>
      <c r="F12" s="72" t="s">
        <v>2137</v>
      </c>
      <c r="G12" s="29">
        <v>5.0</v>
      </c>
      <c r="H12" s="72" t="s">
        <v>2151</v>
      </c>
      <c r="I12" s="37"/>
      <c r="J12" s="72" t="s">
        <v>2152</v>
      </c>
    </row>
    <row r="13">
      <c r="A13" s="72" t="s">
        <v>45</v>
      </c>
      <c r="B13" s="72" t="s">
        <v>57</v>
      </c>
      <c r="C13" s="73" t="s">
        <v>57</v>
      </c>
      <c r="F13" s="72" t="s">
        <v>2137</v>
      </c>
      <c r="G13" s="29">
        <v>6.0</v>
      </c>
      <c r="H13" s="72" t="s">
        <v>2154</v>
      </c>
      <c r="I13" s="37"/>
      <c r="J13" s="72" t="s">
        <v>2155</v>
      </c>
    </row>
    <row r="14">
      <c r="A14" s="72" t="s">
        <v>45</v>
      </c>
      <c r="B14" s="72" t="s">
        <v>60</v>
      </c>
      <c r="C14" s="73" t="s">
        <v>60</v>
      </c>
      <c r="F14" s="72" t="s">
        <v>2137</v>
      </c>
      <c r="G14" s="29">
        <v>7.0</v>
      </c>
      <c r="H14" s="72" t="s">
        <v>2159</v>
      </c>
      <c r="I14" s="37"/>
      <c r="J14" s="72" t="s">
        <v>2160</v>
      </c>
    </row>
    <row r="15">
      <c r="A15" s="72" t="s">
        <v>45</v>
      </c>
      <c r="B15" s="72" t="s">
        <v>63</v>
      </c>
      <c r="C15" s="73" t="s">
        <v>63</v>
      </c>
      <c r="F15" s="72" t="s">
        <v>2137</v>
      </c>
      <c r="G15" s="29">
        <v>8.0</v>
      </c>
      <c r="H15" s="72" t="s">
        <v>2164</v>
      </c>
      <c r="I15" s="37"/>
      <c r="J15" s="72" t="s">
        <v>2165</v>
      </c>
    </row>
    <row r="16">
      <c r="A16" s="72" t="s">
        <v>45</v>
      </c>
      <c r="B16" s="72" t="s">
        <v>68</v>
      </c>
      <c r="C16" s="73" t="s">
        <v>68</v>
      </c>
      <c r="F16" s="72" t="s">
        <v>2137</v>
      </c>
      <c r="G16" s="29">
        <v>9.0</v>
      </c>
      <c r="H16" s="72" t="s">
        <v>2167</v>
      </c>
      <c r="I16" s="37"/>
      <c r="J16" s="72" t="s">
        <v>2168</v>
      </c>
    </row>
    <row r="17">
      <c r="A17" s="72" t="s">
        <v>45</v>
      </c>
      <c r="B17" s="72" t="s">
        <v>70</v>
      </c>
      <c r="C17" s="73" t="s">
        <v>70</v>
      </c>
      <c r="F17" s="72" t="s">
        <v>2137</v>
      </c>
      <c r="G17" s="29">
        <v>10.0</v>
      </c>
      <c r="H17" s="72" t="s">
        <v>2170</v>
      </c>
      <c r="I17" s="37"/>
      <c r="J17" s="72" t="s">
        <v>2171</v>
      </c>
    </row>
    <row r="18">
      <c r="A18" s="72" t="s">
        <v>45</v>
      </c>
      <c r="B18" s="72" t="s">
        <v>72</v>
      </c>
      <c r="C18" s="73" t="s">
        <v>72</v>
      </c>
      <c r="F18" s="72" t="s">
        <v>2137</v>
      </c>
      <c r="G18" s="29">
        <v>11.0</v>
      </c>
      <c r="H18" s="72" t="s">
        <v>2175</v>
      </c>
      <c r="I18" s="37"/>
      <c r="J18" s="72" t="s">
        <v>2176</v>
      </c>
    </row>
    <row r="19">
      <c r="A19" s="72" t="s">
        <v>45</v>
      </c>
      <c r="B19" s="72" t="s">
        <v>74</v>
      </c>
      <c r="C19" s="73" t="s">
        <v>74</v>
      </c>
      <c r="F19" s="72" t="s">
        <v>2137</v>
      </c>
      <c r="G19" s="29">
        <v>12.0</v>
      </c>
      <c r="H19" s="72" t="s">
        <v>2177</v>
      </c>
      <c r="I19" s="37"/>
      <c r="J19" s="72" t="s">
        <v>2178</v>
      </c>
    </row>
    <row r="20">
      <c r="A20" s="72" t="s">
        <v>45</v>
      </c>
      <c r="B20" s="72" t="s">
        <v>77</v>
      </c>
      <c r="C20" s="73" t="s">
        <v>77</v>
      </c>
      <c r="F20" s="72" t="s">
        <v>2606</v>
      </c>
      <c r="G20" s="29">
        <v>1.0</v>
      </c>
      <c r="H20" s="72" t="s">
        <v>2607</v>
      </c>
      <c r="I20" s="37"/>
      <c r="J20" s="72" t="s">
        <v>2608</v>
      </c>
    </row>
    <row r="21">
      <c r="A21" s="72" t="s">
        <v>79</v>
      </c>
      <c r="B21" s="72" t="s">
        <v>80</v>
      </c>
      <c r="C21" s="73" t="s">
        <v>2609</v>
      </c>
      <c r="F21" s="72" t="s">
        <v>2606</v>
      </c>
      <c r="G21" s="29">
        <v>2.0</v>
      </c>
      <c r="H21" s="72" t="s">
        <v>2610</v>
      </c>
      <c r="I21" s="37"/>
      <c r="J21" s="72" t="s">
        <v>2611</v>
      </c>
    </row>
    <row r="22">
      <c r="A22" s="72" t="s">
        <v>79</v>
      </c>
      <c r="B22" s="72" t="s">
        <v>82</v>
      </c>
      <c r="C22" s="73" t="s">
        <v>83</v>
      </c>
      <c r="F22" s="72" t="s">
        <v>2606</v>
      </c>
      <c r="G22" s="29">
        <v>3.0</v>
      </c>
      <c r="H22" s="72" t="s">
        <v>2612</v>
      </c>
      <c r="I22" s="37"/>
      <c r="J22" s="72" t="s">
        <v>2613</v>
      </c>
    </row>
    <row r="23">
      <c r="A23" s="72" t="s">
        <v>180</v>
      </c>
      <c r="B23" s="72" t="s">
        <v>986</v>
      </c>
      <c r="C23" s="73" t="s">
        <v>2614</v>
      </c>
      <c r="F23" s="72" t="s">
        <v>2606</v>
      </c>
      <c r="G23" s="29">
        <v>4.0</v>
      </c>
      <c r="H23" s="72" t="s">
        <v>2615</v>
      </c>
      <c r="I23" s="37"/>
      <c r="J23" s="72" t="s">
        <v>2616</v>
      </c>
    </row>
    <row r="24">
      <c r="A24" s="72" t="s">
        <v>79</v>
      </c>
      <c r="B24" s="72" t="s">
        <v>678</v>
      </c>
      <c r="C24" s="73" t="s">
        <v>2617</v>
      </c>
      <c r="F24" s="72" t="s">
        <v>2606</v>
      </c>
      <c r="G24" s="29">
        <v>5.0</v>
      </c>
      <c r="H24" s="72" t="s">
        <v>2618</v>
      </c>
      <c r="I24" s="37"/>
      <c r="J24" s="72" t="s">
        <v>2619</v>
      </c>
    </row>
    <row r="25">
      <c r="A25" s="72" t="s">
        <v>87</v>
      </c>
      <c r="B25" s="72" t="s">
        <v>1005</v>
      </c>
      <c r="C25" s="73" t="s">
        <v>1007</v>
      </c>
      <c r="F25" s="72" t="s">
        <v>2606</v>
      </c>
      <c r="G25" s="29">
        <v>6.0</v>
      </c>
      <c r="H25" s="72" t="s">
        <v>2620</v>
      </c>
      <c r="I25" s="37"/>
      <c r="J25" s="72" t="s">
        <v>2621</v>
      </c>
    </row>
    <row r="26">
      <c r="A26" s="72" t="s">
        <v>94</v>
      </c>
      <c r="B26" s="72" t="s">
        <v>1014</v>
      </c>
      <c r="C26" s="73" t="s">
        <v>2622</v>
      </c>
      <c r="F26" s="72" t="s">
        <v>2606</v>
      </c>
      <c r="G26" s="29">
        <v>7.0</v>
      </c>
      <c r="H26" s="72" t="s">
        <v>2623</v>
      </c>
      <c r="I26" s="37"/>
      <c r="J26" s="72" t="s">
        <v>2624</v>
      </c>
    </row>
    <row r="27">
      <c r="A27" s="72" t="s">
        <v>1022</v>
      </c>
      <c r="B27" s="72" t="s">
        <v>1023</v>
      </c>
      <c r="C27" s="73" t="s">
        <v>2625</v>
      </c>
      <c r="F27" s="72" t="s">
        <v>2626</v>
      </c>
      <c r="G27" s="29">
        <v>1.0</v>
      </c>
      <c r="H27" s="72" t="s">
        <v>2607</v>
      </c>
      <c r="I27" s="37"/>
      <c r="J27" s="72" t="s">
        <v>2627</v>
      </c>
    </row>
    <row r="28">
      <c r="A28" s="72" t="s">
        <v>45</v>
      </c>
      <c r="B28" s="72" t="s">
        <v>1032</v>
      </c>
      <c r="C28" s="27"/>
      <c r="F28" s="72" t="s">
        <v>2626</v>
      </c>
      <c r="G28" s="29">
        <v>2.0</v>
      </c>
      <c r="H28" s="72" t="s">
        <v>2628</v>
      </c>
      <c r="I28" s="37"/>
      <c r="J28" s="72" t="s">
        <v>2629</v>
      </c>
    </row>
    <row r="29">
      <c r="A29" s="72" t="s">
        <v>87</v>
      </c>
      <c r="B29" s="72" t="s">
        <v>900</v>
      </c>
      <c r="C29" s="73" t="s">
        <v>2630</v>
      </c>
      <c r="F29" s="72" t="s">
        <v>2626</v>
      </c>
      <c r="G29" s="29">
        <v>3.0</v>
      </c>
      <c r="H29" s="72" t="s">
        <v>2631</v>
      </c>
      <c r="I29" s="37"/>
      <c r="J29" s="72" t="s">
        <v>2632</v>
      </c>
    </row>
    <row r="30">
      <c r="A30" s="72" t="s">
        <v>45</v>
      </c>
      <c r="B30" s="72" t="s">
        <v>1047</v>
      </c>
      <c r="C30" s="27"/>
      <c r="F30" s="72" t="s">
        <v>2626</v>
      </c>
      <c r="G30" s="29">
        <v>4.0</v>
      </c>
      <c r="H30" s="72" t="s">
        <v>2633</v>
      </c>
      <c r="I30" s="37"/>
      <c r="J30" s="72" t="s">
        <v>2634</v>
      </c>
    </row>
    <row r="31">
      <c r="A31" s="72" t="s">
        <v>45</v>
      </c>
      <c r="B31" s="72" t="s">
        <v>1052</v>
      </c>
      <c r="C31" s="27"/>
      <c r="F31" s="72" t="s">
        <v>2626</v>
      </c>
      <c r="G31" s="29">
        <v>5.0</v>
      </c>
      <c r="H31" s="72" t="s">
        <v>2635</v>
      </c>
      <c r="I31" s="37"/>
      <c r="J31" s="72" t="s">
        <v>2636</v>
      </c>
    </row>
    <row r="32">
      <c r="A32" s="72" t="s">
        <v>79</v>
      </c>
      <c r="B32" s="72" t="s">
        <v>2637</v>
      </c>
      <c r="C32" s="73" t="s">
        <v>2638</v>
      </c>
      <c r="F32" s="72" t="s">
        <v>2626</v>
      </c>
      <c r="G32" s="29">
        <v>6.0</v>
      </c>
      <c r="H32" s="72" t="s">
        <v>2639</v>
      </c>
      <c r="I32" s="37"/>
      <c r="J32" s="72" t="s">
        <v>2640</v>
      </c>
    </row>
    <row r="33">
      <c r="A33" s="72" t="s">
        <v>212</v>
      </c>
      <c r="B33" s="72" t="s">
        <v>1068</v>
      </c>
      <c r="C33" s="73" t="s">
        <v>1070</v>
      </c>
      <c r="F33" s="72" t="s">
        <v>2626</v>
      </c>
      <c r="G33" s="29">
        <v>7.0</v>
      </c>
      <c r="H33" s="72" t="s">
        <v>2641</v>
      </c>
      <c r="I33" s="37"/>
      <c r="J33" s="72" t="s">
        <v>2642</v>
      </c>
    </row>
    <row r="34">
      <c r="A34" s="72" t="s">
        <v>45</v>
      </c>
      <c r="B34" s="72" t="s">
        <v>1088</v>
      </c>
      <c r="C34" s="27"/>
      <c r="F34" s="72" t="s">
        <v>2626</v>
      </c>
      <c r="G34" s="29">
        <v>8.0</v>
      </c>
      <c r="H34" s="72" t="s">
        <v>2643</v>
      </c>
      <c r="I34" s="37"/>
      <c r="J34" s="72" t="s">
        <v>2644</v>
      </c>
    </row>
    <row r="35">
      <c r="A35" s="72" t="s">
        <v>79</v>
      </c>
      <c r="B35" s="72" t="s">
        <v>1077</v>
      </c>
      <c r="C35" s="73" t="s">
        <v>2645</v>
      </c>
      <c r="F35" s="72" t="s">
        <v>2626</v>
      </c>
      <c r="G35" s="29">
        <v>9.0</v>
      </c>
      <c r="H35" s="72" t="s">
        <v>2646</v>
      </c>
      <c r="I35" s="37"/>
      <c r="J35" s="72" t="s">
        <v>2647</v>
      </c>
    </row>
    <row r="36">
      <c r="A36" s="72" t="s">
        <v>1093</v>
      </c>
      <c r="B36" s="72" t="s">
        <v>1094</v>
      </c>
      <c r="C36" s="73" t="s">
        <v>2648</v>
      </c>
      <c r="F36" s="72" t="s">
        <v>2626</v>
      </c>
      <c r="G36" s="29">
        <v>10.0</v>
      </c>
      <c r="H36" s="72" t="s">
        <v>2649</v>
      </c>
      <c r="I36" s="37"/>
      <c r="J36" s="72" t="s">
        <v>2650</v>
      </c>
    </row>
    <row r="37">
      <c r="A37" s="72" t="s">
        <v>45</v>
      </c>
      <c r="B37" s="72" t="s">
        <v>2651</v>
      </c>
      <c r="C37" s="27"/>
      <c r="F37" s="72" t="s">
        <v>2626</v>
      </c>
      <c r="G37" s="29">
        <v>11.0</v>
      </c>
      <c r="H37" s="72" t="s">
        <v>2620</v>
      </c>
      <c r="I37" s="37"/>
      <c r="J37" s="72" t="s">
        <v>2621</v>
      </c>
    </row>
    <row r="38">
      <c r="A38" s="72" t="s">
        <v>87</v>
      </c>
      <c r="B38" s="72" t="s">
        <v>1108</v>
      </c>
      <c r="C38" s="27"/>
      <c r="F38" s="72" t="s">
        <v>2652</v>
      </c>
      <c r="G38" s="29">
        <v>1.0</v>
      </c>
      <c r="H38" s="72" t="s">
        <v>2269</v>
      </c>
      <c r="I38" s="37"/>
      <c r="J38" s="72" t="s">
        <v>2270</v>
      </c>
    </row>
    <row r="39">
      <c r="A39" s="72" t="s">
        <v>45</v>
      </c>
      <c r="B39" s="72" t="s">
        <v>1113</v>
      </c>
      <c r="C39" s="27"/>
      <c r="F39" s="72" t="s">
        <v>2652</v>
      </c>
      <c r="G39" s="29">
        <v>2.0</v>
      </c>
      <c r="H39" s="72" t="s">
        <v>2653</v>
      </c>
      <c r="I39" s="37"/>
      <c r="J39" s="72" t="s">
        <v>2654</v>
      </c>
    </row>
    <row r="40">
      <c r="A40" s="72" t="s">
        <v>45</v>
      </c>
      <c r="B40" s="72" t="s">
        <v>1120</v>
      </c>
      <c r="C40" s="27"/>
      <c r="F40" s="72" t="s">
        <v>2652</v>
      </c>
      <c r="G40" s="29">
        <v>3.0</v>
      </c>
      <c r="H40" s="72" t="s">
        <v>2655</v>
      </c>
      <c r="I40" s="37"/>
      <c r="J40" s="72" t="s">
        <v>2656</v>
      </c>
    </row>
    <row r="41">
      <c r="A41" s="72" t="s">
        <v>79</v>
      </c>
      <c r="B41" s="72" t="s">
        <v>2657</v>
      </c>
      <c r="C41" s="73" t="s">
        <v>2658</v>
      </c>
      <c r="F41" s="72" t="s">
        <v>2652</v>
      </c>
      <c r="G41" s="29">
        <v>4.0</v>
      </c>
      <c r="H41" s="72" t="s">
        <v>2659</v>
      </c>
      <c r="J41" s="72" t="s">
        <v>2660</v>
      </c>
    </row>
    <row r="42">
      <c r="A42" s="72" t="s">
        <v>2661</v>
      </c>
      <c r="B42" s="72" t="s">
        <v>2662</v>
      </c>
      <c r="C42" s="73" t="s">
        <v>2663</v>
      </c>
      <c r="F42" s="72" t="s">
        <v>2664</v>
      </c>
      <c r="G42" s="29">
        <v>1.0</v>
      </c>
      <c r="H42" s="72" t="s">
        <v>2665</v>
      </c>
      <c r="I42" s="37"/>
      <c r="J42" s="72" t="s">
        <v>2666</v>
      </c>
    </row>
    <row r="43">
      <c r="A43" s="72" t="s">
        <v>2667</v>
      </c>
      <c r="B43" s="72" t="s">
        <v>2668</v>
      </c>
      <c r="C43" s="73" t="s">
        <v>2669</v>
      </c>
      <c r="F43" s="72" t="s">
        <v>2664</v>
      </c>
      <c r="G43" s="29">
        <v>2.0</v>
      </c>
      <c r="H43" s="72" t="s">
        <v>2670</v>
      </c>
      <c r="J43" s="72" t="s">
        <v>2671</v>
      </c>
    </row>
    <row r="44">
      <c r="A44" s="72" t="s">
        <v>2672</v>
      </c>
      <c r="B44" s="72" t="s">
        <v>2673</v>
      </c>
      <c r="C44" s="73" t="s">
        <v>2674</v>
      </c>
      <c r="F44" s="72" t="s">
        <v>2664</v>
      </c>
      <c r="G44" s="29">
        <v>3.0</v>
      </c>
      <c r="H44" s="72" t="s">
        <v>2675</v>
      </c>
      <c r="J44" s="72" t="s">
        <v>2676</v>
      </c>
    </row>
    <row r="45">
      <c r="A45" s="72" t="s">
        <v>2677</v>
      </c>
      <c r="B45" s="72" t="s">
        <v>2678</v>
      </c>
      <c r="C45" s="73" t="s">
        <v>2679</v>
      </c>
      <c r="F45" s="72" t="s">
        <v>2664</v>
      </c>
      <c r="G45" s="29">
        <v>4.0</v>
      </c>
      <c r="H45" s="72" t="s">
        <v>2680</v>
      </c>
      <c r="J45" s="72" t="s">
        <v>2681</v>
      </c>
    </row>
    <row r="46">
      <c r="A46" s="72" t="s">
        <v>212</v>
      </c>
      <c r="B46" s="72" t="s">
        <v>2682</v>
      </c>
      <c r="C46" s="27"/>
      <c r="F46" s="72" t="s">
        <v>2664</v>
      </c>
      <c r="G46" s="29">
        <v>5.0</v>
      </c>
      <c r="H46" s="72" t="s">
        <v>2683</v>
      </c>
      <c r="I46" s="37"/>
      <c r="J46" s="72" t="s">
        <v>2684</v>
      </c>
    </row>
    <row r="47">
      <c r="A47" s="72" t="s">
        <v>100</v>
      </c>
      <c r="B47" s="72" t="s">
        <v>2685</v>
      </c>
      <c r="C47" s="73" t="s">
        <v>2686</v>
      </c>
      <c r="F47" s="72" t="s">
        <v>2664</v>
      </c>
      <c r="G47" s="29">
        <v>6.0</v>
      </c>
      <c r="H47" s="72" t="s">
        <v>2687</v>
      </c>
      <c r="J47" s="72" t="s">
        <v>2688</v>
      </c>
    </row>
    <row r="48">
      <c r="A48" s="72" t="s">
        <v>2689</v>
      </c>
      <c r="B48" s="72" t="s">
        <v>2690</v>
      </c>
      <c r="C48" s="73" t="s">
        <v>2691</v>
      </c>
      <c r="F48" s="72" t="s">
        <v>2664</v>
      </c>
      <c r="G48" s="29">
        <v>7.0</v>
      </c>
      <c r="H48" s="72" t="s">
        <v>2692</v>
      </c>
      <c r="I48" s="37"/>
      <c r="J48" s="72" t="s">
        <v>2693</v>
      </c>
    </row>
    <row r="49">
      <c r="A49" s="72" t="s">
        <v>218</v>
      </c>
      <c r="B49" s="37"/>
      <c r="C49" s="27"/>
      <c r="F49" s="72" t="s">
        <v>2664</v>
      </c>
      <c r="G49" s="29">
        <v>8.0</v>
      </c>
      <c r="H49" s="72" t="s">
        <v>2694</v>
      </c>
      <c r="I49" s="37"/>
      <c r="J49" s="72" t="s">
        <v>2695</v>
      </c>
    </row>
    <row r="50">
      <c r="A50" s="72" t="s">
        <v>100</v>
      </c>
      <c r="B50" s="72" t="s">
        <v>2696</v>
      </c>
      <c r="C50" s="73" t="s">
        <v>2697</v>
      </c>
      <c r="F50" s="72" t="s">
        <v>2664</v>
      </c>
      <c r="G50" s="29">
        <v>9.0</v>
      </c>
      <c r="H50" s="72" t="s">
        <v>2698</v>
      </c>
      <c r="J50" s="72" t="s">
        <v>2699</v>
      </c>
    </row>
    <row r="51">
      <c r="A51" s="72" t="s">
        <v>122</v>
      </c>
      <c r="B51" s="37"/>
      <c r="C51" s="27"/>
      <c r="F51" s="72" t="s">
        <v>2664</v>
      </c>
      <c r="G51" s="33">
        <v>99.0</v>
      </c>
      <c r="H51" s="72" t="s">
        <v>456</v>
      </c>
      <c r="I51" s="37"/>
      <c r="J51" s="72" t="s">
        <v>566</v>
      </c>
    </row>
    <row r="52">
      <c r="A52" s="72" t="s">
        <v>218</v>
      </c>
      <c r="B52" s="37"/>
      <c r="C52" s="27"/>
      <c r="F52" s="72" t="s">
        <v>2700</v>
      </c>
      <c r="G52" s="29">
        <v>1.0</v>
      </c>
      <c r="H52" s="72" t="s">
        <v>1868</v>
      </c>
      <c r="I52" s="37"/>
      <c r="J52" s="72" t="s">
        <v>1869</v>
      </c>
    </row>
    <row r="53">
      <c r="A53" s="72" t="s">
        <v>122</v>
      </c>
      <c r="B53" s="37"/>
      <c r="C53" s="27"/>
      <c r="F53" s="72" t="s">
        <v>2700</v>
      </c>
      <c r="G53" s="29">
        <v>2.0</v>
      </c>
      <c r="H53" s="72" t="s">
        <v>2701</v>
      </c>
      <c r="I53" s="37"/>
      <c r="J53" s="72" t="s">
        <v>1898</v>
      </c>
    </row>
    <row r="54">
      <c r="A54" s="72" t="s">
        <v>79</v>
      </c>
      <c r="B54" s="72" t="s">
        <v>2702</v>
      </c>
      <c r="C54" s="73" t="s">
        <v>2703</v>
      </c>
      <c r="F54" s="72" t="s">
        <v>2700</v>
      </c>
      <c r="G54" s="29">
        <v>3.0</v>
      </c>
      <c r="H54" s="72" t="s">
        <v>2704</v>
      </c>
      <c r="I54" s="37"/>
      <c r="J54" s="72" t="s">
        <v>2705</v>
      </c>
    </row>
    <row r="55">
      <c r="A55" s="72" t="s">
        <v>212</v>
      </c>
      <c r="B55" s="72" t="s">
        <v>2706</v>
      </c>
      <c r="C55" s="27"/>
      <c r="F55" s="72" t="s">
        <v>2700</v>
      </c>
      <c r="G55" s="29">
        <v>4.0</v>
      </c>
      <c r="H55" s="72" t="s">
        <v>2707</v>
      </c>
      <c r="J55" s="72" t="s">
        <v>2708</v>
      </c>
    </row>
    <row r="56">
      <c r="A56" s="72" t="s">
        <v>100</v>
      </c>
      <c r="B56" s="72" t="s">
        <v>2709</v>
      </c>
      <c r="C56" s="73" t="s">
        <v>2710</v>
      </c>
      <c r="F56" s="72" t="s">
        <v>900</v>
      </c>
      <c r="G56" s="72" t="s">
        <v>909</v>
      </c>
      <c r="H56" s="72" t="s">
        <v>910</v>
      </c>
      <c r="I56" s="37"/>
      <c r="J56" s="72" t="s">
        <v>911</v>
      </c>
    </row>
    <row r="57">
      <c r="A57" s="72" t="s">
        <v>2689</v>
      </c>
      <c r="B57" s="72" t="s">
        <v>2711</v>
      </c>
      <c r="C57" s="73" t="s">
        <v>2691</v>
      </c>
      <c r="F57" s="72" t="s">
        <v>900</v>
      </c>
      <c r="G57" s="72" t="s">
        <v>914</v>
      </c>
      <c r="H57" s="72" t="s">
        <v>915</v>
      </c>
      <c r="I57" s="37"/>
      <c r="J57" s="72" t="s">
        <v>916</v>
      </c>
    </row>
    <row r="58">
      <c r="A58" s="72" t="s">
        <v>218</v>
      </c>
      <c r="B58" s="37"/>
      <c r="C58" s="27"/>
      <c r="F58" s="72" t="s">
        <v>900</v>
      </c>
      <c r="G58" s="72" t="s">
        <v>918</v>
      </c>
      <c r="H58" s="72" t="s">
        <v>919</v>
      </c>
      <c r="I58" s="37"/>
      <c r="J58" s="72" t="s">
        <v>920</v>
      </c>
    </row>
    <row r="59">
      <c r="A59" s="72" t="s">
        <v>180</v>
      </c>
      <c r="B59" s="72" t="s">
        <v>2712</v>
      </c>
      <c r="C59" s="73" t="s">
        <v>2713</v>
      </c>
      <c r="F59" s="72" t="s">
        <v>900</v>
      </c>
      <c r="G59" s="72" t="s">
        <v>921</v>
      </c>
      <c r="H59" s="72" t="s">
        <v>922</v>
      </c>
      <c r="I59" s="37"/>
      <c r="J59" s="72" t="s">
        <v>923</v>
      </c>
    </row>
    <row r="60">
      <c r="A60" s="72" t="s">
        <v>180</v>
      </c>
      <c r="B60" s="72" t="s">
        <v>2714</v>
      </c>
      <c r="C60" s="73" t="s">
        <v>2715</v>
      </c>
      <c r="F60" s="72" t="s">
        <v>900</v>
      </c>
      <c r="G60" s="72" t="s">
        <v>926</v>
      </c>
      <c r="H60" s="72" t="s">
        <v>927</v>
      </c>
      <c r="I60" s="37"/>
      <c r="J60" s="72" t="s">
        <v>929</v>
      </c>
    </row>
    <row r="61">
      <c r="A61" s="72" t="s">
        <v>2716</v>
      </c>
      <c r="B61" s="72" t="s">
        <v>2717</v>
      </c>
      <c r="C61" s="73" t="s">
        <v>2718</v>
      </c>
      <c r="F61" s="72" t="s">
        <v>900</v>
      </c>
      <c r="G61" s="72" t="s">
        <v>932</v>
      </c>
      <c r="H61" s="72" t="s">
        <v>933</v>
      </c>
      <c r="I61" s="37"/>
      <c r="J61" s="72" t="s">
        <v>935</v>
      </c>
    </row>
    <row r="62">
      <c r="A62" s="72" t="s">
        <v>94</v>
      </c>
      <c r="B62" s="72" t="s">
        <v>2719</v>
      </c>
      <c r="C62" s="73" t="s">
        <v>456</v>
      </c>
      <c r="F62" s="72" t="s">
        <v>900</v>
      </c>
      <c r="G62" s="72" t="s">
        <v>937</v>
      </c>
      <c r="H62" s="72" t="s">
        <v>938</v>
      </c>
      <c r="I62" s="37"/>
      <c r="J62" s="72" t="s">
        <v>940</v>
      </c>
    </row>
    <row r="63">
      <c r="A63" s="72" t="s">
        <v>2156</v>
      </c>
      <c r="B63" s="72" t="s">
        <v>2720</v>
      </c>
      <c r="C63" s="73" t="s">
        <v>2721</v>
      </c>
      <c r="F63" s="72" t="s">
        <v>900</v>
      </c>
      <c r="G63" s="72" t="s">
        <v>942</v>
      </c>
      <c r="H63" s="72" t="s">
        <v>943</v>
      </c>
      <c r="I63" s="37"/>
      <c r="J63" s="72" t="s">
        <v>945</v>
      </c>
    </row>
    <row r="64">
      <c r="A64" s="72" t="s">
        <v>79</v>
      </c>
      <c r="B64" s="72" t="s">
        <v>2722</v>
      </c>
      <c r="C64" s="73" t="s">
        <v>2723</v>
      </c>
      <c r="F64" s="72" t="s">
        <v>900</v>
      </c>
      <c r="G64" s="72" t="s">
        <v>822</v>
      </c>
      <c r="H64" s="72" t="s">
        <v>947</v>
      </c>
      <c r="I64" s="37"/>
      <c r="J64" s="72" t="s">
        <v>325</v>
      </c>
    </row>
    <row r="65">
      <c r="A65" s="72" t="s">
        <v>122</v>
      </c>
      <c r="B65" s="37"/>
      <c r="C65" s="27"/>
      <c r="F65" s="72" t="s">
        <v>950</v>
      </c>
      <c r="G65" s="29">
        <v>1.0</v>
      </c>
      <c r="H65" s="72" t="s">
        <v>951</v>
      </c>
      <c r="I65" s="72" t="s">
        <v>909</v>
      </c>
      <c r="J65" s="72" t="s">
        <v>953</v>
      </c>
    </row>
    <row r="66">
      <c r="A66" s="72" t="s">
        <v>79</v>
      </c>
      <c r="B66" s="72" t="s">
        <v>127</v>
      </c>
      <c r="C66" s="73" t="s">
        <v>229</v>
      </c>
      <c r="F66" s="72" t="s">
        <v>950</v>
      </c>
      <c r="G66" s="29">
        <v>2.0</v>
      </c>
      <c r="H66" s="72" t="s">
        <v>956</v>
      </c>
      <c r="I66" s="72" t="s">
        <v>909</v>
      </c>
      <c r="J66" s="72" t="s">
        <v>958</v>
      </c>
    </row>
    <row r="67">
      <c r="C67" s="28"/>
      <c r="F67" s="72" t="s">
        <v>950</v>
      </c>
      <c r="G67" s="29">
        <v>3.0</v>
      </c>
      <c r="H67" s="72" t="s">
        <v>961</v>
      </c>
      <c r="I67" s="72" t="s">
        <v>909</v>
      </c>
      <c r="J67" s="72" t="s">
        <v>963</v>
      </c>
    </row>
    <row r="68">
      <c r="C68" s="28"/>
      <c r="F68" s="72" t="s">
        <v>950</v>
      </c>
      <c r="G68" s="29">
        <v>4.0</v>
      </c>
      <c r="H68" s="72" t="s">
        <v>964</v>
      </c>
      <c r="I68" s="72" t="s">
        <v>909</v>
      </c>
      <c r="J68" s="72" t="s">
        <v>966</v>
      </c>
    </row>
    <row r="69">
      <c r="C69" s="28"/>
      <c r="F69" s="72" t="s">
        <v>950</v>
      </c>
      <c r="G69" s="29">
        <v>5.0</v>
      </c>
      <c r="H69" s="72" t="s">
        <v>969</v>
      </c>
      <c r="I69" s="72" t="s">
        <v>909</v>
      </c>
      <c r="J69" s="72" t="s">
        <v>971</v>
      </c>
    </row>
    <row r="70">
      <c r="C70" s="28"/>
      <c r="F70" s="72" t="s">
        <v>950</v>
      </c>
      <c r="G70" s="29">
        <v>6.0</v>
      </c>
      <c r="H70" s="72" t="s">
        <v>981</v>
      </c>
      <c r="I70" s="72" t="s">
        <v>909</v>
      </c>
      <c r="J70" s="72" t="s">
        <v>984</v>
      </c>
    </row>
    <row r="71">
      <c r="C71" s="28"/>
      <c r="F71" s="72" t="s">
        <v>950</v>
      </c>
      <c r="G71" s="29">
        <v>7.0</v>
      </c>
      <c r="H71" s="72" t="s">
        <v>990</v>
      </c>
      <c r="I71" s="72" t="s">
        <v>909</v>
      </c>
      <c r="J71" s="72" t="s">
        <v>992</v>
      </c>
    </row>
    <row r="72">
      <c r="C72" s="28"/>
      <c r="F72" s="72" t="s">
        <v>950</v>
      </c>
      <c r="G72" s="29">
        <v>8.0</v>
      </c>
      <c r="H72" s="72" t="s">
        <v>1001</v>
      </c>
      <c r="I72" s="72" t="s">
        <v>909</v>
      </c>
      <c r="J72" s="72" t="s">
        <v>1003</v>
      </c>
    </row>
    <row r="73">
      <c r="C73" s="28"/>
      <c r="F73" s="72" t="s">
        <v>950</v>
      </c>
      <c r="G73" s="29">
        <v>9.0</v>
      </c>
      <c r="H73" s="72" t="s">
        <v>1010</v>
      </c>
      <c r="I73" s="72" t="s">
        <v>909</v>
      </c>
      <c r="J73" s="72" t="s">
        <v>1012</v>
      </c>
    </row>
    <row r="74">
      <c r="C74" s="28"/>
      <c r="F74" s="72" t="s">
        <v>950</v>
      </c>
      <c r="G74" s="29">
        <v>10.0</v>
      </c>
      <c r="H74" s="72" t="s">
        <v>1018</v>
      </c>
      <c r="I74" s="72" t="s">
        <v>909</v>
      </c>
      <c r="J74" s="72" t="s">
        <v>1020</v>
      </c>
    </row>
    <row r="75">
      <c r="C75" s="28"/>
      <c r="F75" s="72" t="s">
        <v>950</v>
      </c>
      <c r="G75" s="29">
        <v>11.0</v>
      </c>
      <c r="H75" s="72" t="s">
        <v>1028</v>
      </c>
      <c r="I75" s="72" t="s">
        <v>909</v>
      </c>
      <c r="J75" s="72" t="s">
        <v>1030</v>
      </c>
    </row>
    <row r="76">
      <c r="C76" s="28"/>
      <c r="F76" s="72" t="s">
        <v>950</v>
      </c>
      <c r="G76" s="29">
        <v>12.0</v>
      </c>
      <c r="H76" s="72" t="s">
        <v>1035</v>
      </c>
      <c r="I76" s="72" t="s">
        <v>909</v>
      </c>
      <c r="J76" s="72" t="s">
        <v>1039</v>
      </c>
    </row>
    <row r="77">
      <c r="C77" s="28"/>
      <c r="F77" s="72" t="s">
        <v>950</v>
      </c>
      <c r="G77" s="29">
        <v>13.0</v>
      </c>
      <c r="H77" s="72" t="s">
        <v>1043</v>
      </c>
      <c r="I77" s="72" t="s">
        <v>909</v>
      </c>
      <c r="J77" s="72" t="s">
        <v>1046</v>
      </c>
    </row>
    <row r="78">
      <c r="C78" s="28"/>
      <c r="F78" s="72" t="s">
        <v>950</v>
      </c>
      <c r="G78" s="29">
        <v>14.0</v>
      </c>
      <c r="H78" s="72" t="s">
        <v>1048</v>
      </c>
      <c r="I78" s="72" t="s">
        <v>909</v>
      </c>
      <c r="J78" s="72" t="s">
        <v>1050</v>
      </c>
    </row>
    <row r="79">
      <c r="C79" s="28"/>
      <c r="F79" s="72" t="s">
        <v>950</v>
      </c>
      <c r="G79" s="29">
        <v>15.0</v>
      </c>
      <c r="H79" s="72" t="s">
        <v>1055</v>
      </c>
      <c r="I79" s="72" t="s">
        <v>909</v>
      </c>
      <c r="J79" s="72" t="s">
        <v>1056</v>
      </c>
    </row>
    <row r="80">
      <c r="C80" s="28"/>
      <c r="F80" s="72" t="s">
        <v>950</v>
      </c>
      <c r="G80" s="29">
        <v>16.0</v>
      </c>
      <c r="H80" s="72" t="s">
        <v>1063</v>
      </c>
      <c r="I80" s="72" t="s">
        <v>909</v>
      </c>
      <c r="J80" s="72" t="s">
        <v>1066</v>
      </c>
    </row>
    <row r="81">
      <c r="C81" s="28"/>
      <c r="F81" s="72" t="s">
        <v>950</v>
      </c>
      <c r="G81" s="29">
        <v>17.0</v>
      </c>
      <c r="H81" s="72" t="s">
        <v>1072</v>
      </c>
      <c r="I81" s="72" t="s">
        <v>909</v>
      </c>
      <c r="J81" s="72" t="s">
        <v>1075</v>
      </c>
    </row>
    <row r="82">
      <c r="C82" s="28"/>
      <c r="F82" s="72" t="s">
        <v>950</v>
      </c>
      <c r="G82" s="29">
        <v>18.0</v>
      </c>
      <c r="H82" s="72" t="s">
        <v>1084</v>
      </c>
      <c r="I82" s="72" t="s">
        <v>909</v>
      </c>
      <c r="J82" s="72" t="s">
        <v>1085</v>
      </c>
    </row>
    <row r="83">
      <c r="C83" s="28"/>
      <c r="F83" s="72" t="s">
        <v>950</v>
      </c>
      <c r="G83" s="29">
        <v>19.0</v>
      </c>
      <c r="H83" s="72" t="s">
        <v>1089</v>
      </c>
      <c r="I83" s="72" t="s">
        <v>909</v>
      </c>
      <c r="J83" s="72" t="s">
        <v>1090</v>
      </c>
    </row>
    <row r="84">
      <c r="C84" s="28"/>
      <c r="F84" s="72" t="s">
        <v>950</v>
      </c>
      <c r="G84" s="33">
        <v>199.0</v>
      </c>
      <c r="H84" s="72" t="s">
        <v>324</v>
      </c>
      <c r="I84" s="72" t="s">
        <v>909</v>
      </c>
      <c r="J84" s="72" t="s">
        <v>1098</v>
      </c>
    </row>
    <row r="85">
      <c r="C85" s="28"/>
      <c r="F85" s="72" t="s">
        <v>950</v>
      </c>
      <c r="G85" s="29">
        <v>21.0</v>
      </c>
      <c r="H85" s="72" t="s">
        <v>1104</v>
      </c>
      <c r="I85" s="72" t="s">
        <v>914</v>
      </c>
      <c r="J85" s="72" t="s">
        <v>1105</v>
      </c>
    </row>
    <row r="86">
      <c r="C86" s="28"/>
      <c r="F86" s="72" t="s">
        <v>950</v>
      </c>
      <c r="G86" s="29">
        <v>22.0</v>
      </c>
      <c r="H86" s="72" t="s">
        <v>1109</v>
      </c>
      <c r="I86" s="72" t="s">
        <v>914</v>
      </c>
      <c r="J86" s="72" t="s">
        <v>1112</v>
      </c>
    </row>
    <row r="87">
      <c r="C87" s="28"/>
      <c r="F87" s="72" t="s">
        <v>950</v>
      </c>
      <c r="G87" s="29">
        <v>23.0</v>
      </c>
      <c r="H87" s="72" t="s">
        <v>1116</v>
      </c>
      <c r="I87" s="72" t="s">
        <v>914</v>
      </c>
      <c r="J87" s="72" t="s">
        <v>1118</v>
      </c>
    </row>
    <row r="88">
      <c r="C88" s="28"/>
      <c r="F88" s="72" t="s">
        <v>950</v>
      </c>
      <c r="G88" s="29">
        <v>24.0</v>
      </c>
      <c r="H88" s="72" t="s">
        <v>1123</v>
      </c>
      <c r="I88" s="72" t="s">
        <v>914</v>
      </c>
      <c r="J88" s="72" t="s">
        <v>1124</v>
      </c>
    </row>
    <row r="89">
      <c r="C89" s="28"/>
      <c r="F89" s="72" t="s">
        <v>950</v>
      </c>
      <c r="G89" s="33">
        <v>299.0</v>
      </c>
      <c r="H89" s="72" t="s">
        <v>1131</v>
      </c>
      <c r="I89" s="72" t="s">
        <v>914</v>
      </c>
      <c r="J89" s="72" t="s">
        <v>1133</v>
      </c>
    </row>
    <row r="90">
      <c r="C90" s="28"/>
      <c r="F90" s="72" t="s">
        <v>950</v>
      </c>
      <c r="G90" s="29">
        <v>26.0</v>
      </c>
      <c r="H90" s="72" t="s">
        <v>1139</v>
      </c>
      <c r="I90" s="72" t="s">
        <v>918</v>
      </c>
      <c r="J90" s="72" t="s">
        <v>1140</v>
      </c>
    </row>
    <row r="91">
      <c r="C91" s="28"/>
      <c r="F91" s="72" t="s">
        <v>950</v>
      </c>
      <c r="G91" s="29">
        <v>27.0</v>
      </c>
      <c r="H91" s="72" t="s">
        <v>1147</v>
      </c>
      <c r="I91" s="72" t="s">
        <v>918</v>
      </c>
      <c r="J91" s="72" t="s">
        <v>1148</v>
      </c>
    </row>
    <row r="92">
      <c r="C92" s="28"/>
      <c r="F92" s="72" t="s">
        <v>950</v>
      </c>
      <c r="G92" s="29">
        <v>28.0</v>
      </c>
      <c r="H92" s="72" t="s">
        <v>1155</v>
      </c>
      <c r="I92" s="72" t="s">
        <v>918</v>
      </c>
      <c r="J92" s="72" t="s">
        <v>1156</v>
      </c>
    </row>
    <row r="93">
      <c r="C93" s="28"/>
      <c r="F93" s="72" t="s">
        <v>950</v>
      </c>
      <c r="G93" s="29">
        <v>29.0</v>
      </c>
      <c r="H93" s="72" t="s">
        <v>1161</v>
      </c>
      <c r="I93" s="72" t="s">
        <v>918</v>
      </c>
      <c r="J93" s="72" t="s">
        <v>1163</v>
      </c>
    </row>
    <row r="94">
      <c r="C94" s="28"/>
      <c r="F94" s="72" t="s">
        <v>950</v>
      </c>
      <c r="G94" s="29">
        <v>30.0</v>
      </c>
      <c r="H94" s="72" t="s">
        <v>1169</v>
      </c>
      <c r="I94" s="72" t="s">
        <v>918</v>
      </c>
      <c r="J94" s="72" t="s">
        <v>1171</v>
      </c>
    </row>
    <row r="95">
      <c r="C95" s="28"/>
      <c r="F95" s="72" t="s">
        <v>950</v>
      </c>
      <c r="G95" s="29">
        <v>31.0</v>
      </c>
      <c r="H95" s="72" t="s">
        <v>1175</v>
      </c>
      <c r="I95" s="72" t="s">
        <v>918</v>
      </c>
      <c r="J95" s="72" t="s">
        <v>1176</v>
      </c>
    </row>
    <row r="96">
      <c r="C96" s="28"/>
      <c r="F96" s="72" t="s">
        <v>950</v>
      </c>
      <c r="G96" s="29">
        <v>32.0</v>
      </c>
      <c r="H96" s="72" t="s">
        <v>1181</v>
      </c>
      <c r="I96" s="72" t="s">
        <v>918</v>
      </c>
      <c r="J96" s="72" t="s">
        <v>1184</v>
      </c>
    </row>
    <row r="97">
      <c r="C97" s="28"/>
      <c r="F97" s="72" t="s">
        <v>950</v>
      </c>
      <c r="G97" s="29">
        <v>33.0</v>
      </c>
      <c r="H97" s="72" t="s">
        <v>2739</v>
      </c>
      <c r="I97" s="72" t="s">
        <v>918</v>
      </c>
      <c r="J97" s="72" t="s">
        <v>1192</v>
      </c>
    </row>
    <row r="98">
      <c r="C98" s="28"/>
      <c r="F98" s="72" t="s">
        <v>950</v>
      </c>
      <c r="G98" s="33">
        <v>399.0</v>
      </c>
      <c r="H98" s="72" t="s">
        <v>1198</v>
      </c>
      <c r="I98" s="72" t="s">
        <v>918</v>
      </c>
      <c r="J98" s="72" t="s">
        <v>1199</v>
      </c>
    </row>
    <row r="99">
      <c r="C99" s="28"/>
      <c r="F99" s="72" t="s">
        <v>950</v>
      </c>
      <c r="G99" s="29">
        <v>35.0</v>
      </c>
      <c r="H99" s="72" t="s">
        <v>1205</v>
      </c>
      <c r="I99" s="72" t="s">
        <v>921</v>
      </c>
      <c r="J99" s="72" t="s">
        <v>1207</v>
      </c>
    </row>
    <row r="100">
      <c r="C100" s="28"/>
      <c r="F100" s="72" t="s">
        <v>950</v>
      </c>
      <c r="G100" s="29">
        <v>36.0</v>
      </c>
      <c r="H100" s="72" t="s">
        <v>1211</v>
      </c>
      <c r="I100" s="72" t="s">
        <v>921</v>
      </c>
      <c r="J100" s="72" t="s">
        <v>1213</v>
      </c>
    </row>
    <row r="101">
      <c r="C101" s="28"/>
      <c r="F101" s="72" t="s">
        <v>950</v>
      </c>
      <c r="G101" s="29">
        <v>37.0</v>
      </c>
      <c r="H101" s="72" t="s">
        <v>1219</v>
      </c>
      <c r="I101" s="72" t="s">
        <v>921</v>
      </c>
      <c r="J101" s="72" t="s">
        <v>1220</v>
      </c>
    </row>
    <row r="102">
      <c r="C102" s="28"/>
      <c r="F102" s="72" t="s">
        <v>950</v>
      </c>
      <c r="G102" s="29">
        <v>38.0</v>
      </c>
      <c r="H102" s="72" t="s">
        <v>1227</v>
      </c>
      <c r="I102" s="72" t="s">
        <v>921</v>
      </c>
      <c r="J102" s="72" t="s">
        <v>1228</v>
      </c>
    </row>
    <row r="103">
      <c r="C103" s="28"/>
      <c r="F103" s="72" t="s">
        <v>950</v>
      </c>
      <c r="G103" s="29">
        <v>39.0</v>
      </c>
      <c r="H103" s="72" t="s">
        <v>1234</v>
      </c>
      <c r="I103" s="72" t="s">
        <v>921</v>
      </c>
      <c r="J103" s="72" t="s">
        <v>1236</v>
      </c>
    </row>
    <row r="104">
      <c r="C104" s="28"/>
      <c r="F104" s="72" t="s">
        <v>950</v>
      </c>
      <c r="G104" s="29">
        <v>40.0</v>
      </c>
      <c r="H104" s="72" t="s">
        <v>1241</v>
      </c>
      <c r="I104" s="72" t="s">
        <v>921</v>
      </c>
      <c r="J104" s="72" t="s">
        <v>1242</v>
      </c>
    </row>
    <row r="105">
      <c r="C105" s="28"/>
      <c r="F105" s="72" t="s">
        <v>950</v>
      </c>
      <c r="G105" s="33">
        <v>499.0</v>
      </c>
      <c r="H105" s="72" t="s">
        <v>1248</v>
      </c>
      <c r="I105" s="72" t="s">
        <v>921</v>
      </c>
      <c r="J105" s="72" t="s">
        <v>1251</v>
      </c>
    </row>
    <row r="106">
      <c r="C106" s="28"/>
      <c r="F106" s="72" t="s">
        <v>950</v>
      </c>
      <c r="G106" s="29">
        <v>42.0</v>
      </c>
      <c r="H106" s="72" t="s">
        <v>1257</v>
      </c>
      <c r="I106" s="72" t="s">
        <v>926</v>
      </c>
      <c r="J106" s="72" t="s">
        <v>1259</v>
      </c>
    </row>
    <row r="107">
      <c r="C107" s="28"/>
      <c r="F107" s="72" t="s">
        <v>950</v>
      </c>
      <c r="G107" s="29">
        <v>43.0</v>
      </c>
      <c r="H107" s="72" t="s">
        <v>1264</v>
      </c>
      <c r="I107" s="72" t="s">
        <v>926</v>
      </c>
      <c r="J107" s="72" t="s">
        <v>1265</v>
      </c>
    </row>
    <row r="108">
      <c r="C108" s="28"/>
      <c r="F108" s="72" t="s">
        <v>950</v>
      </c>
      <c r="G108" s="29">
        <v>44.0</v>
      </c>
      <c r="H108" s="72" t="s">
        <v>1269</v>
      </c>
      <c r="I108" s="72" t="s">
        <v>926</v>
      </c>
      <c r="J108" s="72" t="s">
        <v>1272</v>
      </c>
    </row>
    <row r="109">
      <c r="C109" s="28"/>
      <c r="F109" s="72" t="s">
        <v>950</v>
      </c>
      <c r="G109" s="29">
        <v>45.0</v>
      </c>
      <c r="H109" s="72" t="s">
        <v>1276</v>
      </c>
      <c r="I109" s="72" t="s">
        <v>926</v>
      </c>
      <c r="J109" s="72" t="s">
        <v>1277</v>
      </c>
    </row>
    <row r="110">
      <c r="C110" s="28"/>
      <c r="F110" s="72" t="s">
        <v>950</v>
      </c>
      <c r="G110" s="29">
        <v>46.0</v>
      </c>
      <c r="H110" s="72" t="s">
        <v>1282</v>
      </c>
      <c r="I110" s="72" t="s">
        <v>926</v>
      </c>
      <c r="J110" s="72" t="s">
        <v>1284</v>
      </c>
    </row>
    <row r="111">
      <c r="C111" s="28"/>
      <c r="F111" s="72" t="s">
        <v>950</v>
      </c>
      <c r="G111" s="29">
        <v>47.0</v>
      </c>
      <c r="H111" s="72" t="s">
        <v>1289</v>
      </c>
      <c r="I111" s="72" t="s">
        <v>926</v>
      </c>
      <c r="J111" s="72" t="s">
        <v>1291</v>
      </c>
    </row>
    <row r="112">
      <c r="C112" s="28"/>
      <c r="F112" s="72" t="s">
        <v>950</v>
      </c>
      <c r="G112" s="33">
        <v>599.0</v>
      </c>
      <c r="H112" s="72" t="s">
        <v>1295</v>
      </c>
      <c r="I112" s="72" t="s">
        <v>926</v>
      </c>
      <c r="J112" s="72" t="s">
        <v>1296</v>
      </c>
    </row>
    <row r="113">
      <c r="C113" s="28"/>
      <c r="F113" s="72" t="s">
        <v>950</v>
      </c>
      <c r="G113" s="29">
        <v>49.0</v>
      </c>
      <c r="H113" s="72" t="s">
        <v>1303</v>
      </c>
      <c r="I113" s="72" t="s">
        <v>932</v>
      </c>
      <c r="J113" s="72" t="s">
        <v>1304</v>
      </c>
    </row>
    <row r="114">
      <c r="C114" s="28"/>
      <c r="F114" s="72" t="s">
        <v>950</v>
      </c>
      <c r="G114" s="29">
        <v>50.0</v>
      </c>
      <c r="H114" s="72" t="s">
        <v>1310</v>
      </c>
      <c r="I114" s="72" t="s">
        <v>932</v>
      </c>
      <c r="J114" s="72" t="s">
        <v>1311</v>
      </c>
    </row>
    <row r="115">
      <c r="C115" s="28"/>
      <c r="F115" s="72" t="s">
        <v>950</v>
      </c>
      <c r="G115" s="29">
        <v>51.0</v>
      </c>
      <c r="H115" s="72" t="s">
        <v>1315</v>
      </c>
      <c r="I115" s="72" t="s">
        <v>932</v>
      </c>
      <c r="J115" s="72" t="s">
        <v>1317</v>
      </c>
    </row>
    <row r="116">
      <c r="C116" s="28"/>
      <c r="F116" s="72" t="s">
        <v>950</v>
      </c>
      <c r="G116" s="29">
        <v>52.0</v>
      </c>
      <c r="H116" s="72" t="s">
        <v>1320</v>
      </c>
      <c r="I116" s="72" t="s">
        <v>932</v>
      </c>
      <c r="J116" s="72" t="s">
        <v>1321</v>
      </c>
    </row>
    <row r="117">
      <c r="C117" s="28"/>
      <c r="F117" s="72" t="s">
        <v>950</v>
      </c>
      <c r="G117" s="29">
        <v>53.0</v>
      </c>
      <c r="H117" s="72" t="s">
        <v>1324</v>
      </c>
      <c r="I117" s="72" t="s">
        <v>932</v>
      </c>
      <c r="J117" s="72" t="s">
        <v>1325</v>
      </c>
    </row>
    <row r="118">
      <c r="C118" s="28"/>
      <c r="F118" s="72" t="s">
        <v>950</v>
      </c>
      <c r="G118" s="29">
        <v>54.0</v>
      </c>
      <c r="H118" s="72" t="s">
        <v>1328</v>
      </c>
      <c r="I118" s="72" t="s">
        <v>932</v>
      </c>
      <c r="J118" s="72" t="s">
        <v>1331</v>
      </c>
    </row>
    <row r="119">
      <c r="C119" s="28"/>
      <c r="F119" s="72" t="s">
        <v>950</v>
      </c>
      <c r="G119" s="29">
        <v>55.0</v>
      </c>
      <c r="H119" s="72" t="s">
        <v>1332</v>
      </c>
      <c r="I119" s="72" t="s">
        <v>932</v>
      </c>
      <c r="J119" s="72" t="s">
        <v>1335</v>
      </c>
    </row>
    <row r="120">
      <c r="C120" s="28"/>
      <c r="F120" s="72" t="s">
        <v>950</v>
      </c>
      <c r="G120" s="29">
        <v>56.0</v>
      </c>
      <c r="H120" s="72" t="s">
        <v>1337</v>
      </c>
      <c r="I120" s="72" t="s">
        <v>932</v>
      </c>
      <c r="J120" s="72" t="s">
        <v>1339</v>
      </c>
    </row>
    <row r="121">
      <c r="C121" s="28"/>
      <c r="F121" s="72" t="s">
        <v>950</v>
      </c>
      <c r="G121" s="29">
        <v>57.0</v>
      </c>
      <c r="H121" s="72" t="s">
        <v>1342</v>
      </c>
      <c r="I121" s="72" t="s">
        <v>932</v>
      </c>
      <c r="J121" s="72" t="s">
        <v>1343</v>
      </c>
    </row>
    <row r="122">
      <c r="C122" s="28"/>
      <c r="F122" s="72" t="s">
        <v>950</v>
      </c>
      <c r="G122" s="29">
        <v>58.0</v>
      </c>
      <c r="H122" s="72" t="s">
        <v>1346</v>
      </c>
      <c r="I122" s="72" t="s">
        <v>932</v>
      </c>
      <c r="J122" s="72" t="s">
        <v>1347</v>
      </c>
    </row>
    <row r="123">
      <c r="C123" s="28"/>
      <c r="F123" s="72" t="s">
        <v>950</v>
      </c>
      <c r="G123" s="29">
        <v>59.0</v>
      </c>
      <c r="H123" s="72" t="s">
        <v>1350</v>
      </c>
      <c r="I123" s="72" t="s">
        <v>932</v>
      </c>
      <c r="J123" s="72" t="s">
        <v>1352</v>
      </c>
    </row>
    <row r="124">
      <c r="C124" s="28"/>
      <c r="F124" s="72" t="s">
        <v>950</v>
      </c>
      <c r="G124" s="29">
        <v>60.0</v>
      </c>
      <c r="H124" s="72" t="s">
        <v>1354</v>
      </c>
      <c r="I124" s="72" t="s">
        <v>932</v>
      </c>
      <c r="J124" s="72" t="s">
        <v>1357</v>
      </c>
    </row>
    <row r="125">
      <c r="C125" s="28"/>
      <c r="F125" s="72" t="s">
        <v>950</v>
      </c>
      <c r="G125" s="29">
        <v>61.0</v>
      </c>
      <c r="H125" s="72" t="s">
        <v>1359</v>
      </c>
      <c r="I125" s="72" t="s">
        <v>932</v>
      </c>
      <c r="J125" s="72" t="s">
        <v>1361</v>
      </c>
    </row>
    <row r="126">
      <c r="C126" s="28"/>
      <c r="F126" s="72" t="s">
        <v>950</v>
      </c>
      <c r="G126" s="29">
        <v>62.0</v>
      </c>
      <c r="H126" s="72" t="s">
        <v>1362</v>
      </c>
      <c r="I126" s="72" t="s">
        <v>932</v>
      </c>
      <c r="J126" s="72" t="s">
        <v>1365</v>
      </c>
    </row>
    <row r="127">
      <c r="C127" s="28"/>
      <c r="F127" s="72" t="s">
        <v>950</v>
      </c>
      <c r="G127" s="29">
        <v>63.0</v>
      </c>
      <c r="H127" s="72" t="s">
        <v>1366</v>
      </c>
      <c r="I127" s="72" t="s">
        <v>932</v>
      </c>
      <c r="J127" s="72" t="s">
        <v>1368</v>
      </c>
    </row>
    <row r="128">
      <c r="C128" s="28"/>
      <c r="F128" s="72" t="s">
        <v>950</v>
      </c>
      <c r="G128" s="29">
        <v>64.0</v>
      </c>
      <c r="H128" s="72" t="s">
        <v>1370</v>
      </c>
      <c r="I128" s="72" t="s">
        <v>932</v>
      </c>
      <c r="J128" s="72" t="s">
        <v>1371</v>
      </c>
    </row>
    <row r="129">
      <c r="C129" s="28"/>
      <c r="F129" s="72" t="s">
        <v>950</v>
      </c>
      <c r="G129" s="29">
        <v>65.0</v>
      </c>
      <c r="H129" s="72" t="s">
        <v>1374</v>
      </c>
      <c r="I129" s="72" t="s">
        <v>932</v>
      </c>
      <c r="J129" s="72" t="s">
        <v>1375</v>
      </c>
    </row>
    <row r="130">
      <c r="C130" s="28"/>
      <c r="F130" s="72" t="s">
        <v>950</v>
      </c>
      <c r="G130" s="29">
        <v>66.0</v>
      </c>
      <c r="H130" s="72" t="s">
        <v>1378</v>
      </c>
      <c r="I130" s="72" t="s">
        <v>932</v>
      </c>
      <c r="J130" s="72" t="s">
        <v>1379</v>
      </c>
    </row>
    <row r="131">
      <c r="C131" s="28"/>
      <c r="F131" s="72" t="s">
        <v>950</v>
      </c>
      <c r="G131" s="29">
        <v>67.0</v>
      </c>
      <c r="H131" s="72" t="s">
        <v>1382</v>
      </c>
      <c r="I131" s="72" t="s">
        <v>932</v>
      </c>
      <c r="J131" s="72" t="s">
        <v>1383</v>
      </c>
    </row>
    <row r="132">
      <c r="C132" s="28"/>
      <c r="F132" s="72" t="s">
        <v>950</v>
      </c>
      <c r="G132" s="29">
        <v>68.0</v>
      </c>
      <c r="H132" s="72" t="s">
        <v>1385</v>
      </c>
      <c r="I132" s="72" t="s">
        <v>932</v>
      </c>
      <c r="J132" s="72" t="s">
        <v>1387</v>
      </c>
    </row>
    <row r="133">
      <c r="C133" s="28"/>
      <c r="F133" s="72" t="s">
        <v>950</v>
      </c>
      <c r="G133" s="29">
        <v>69.0</v>
      </c>
      <c r="H133" s="72" t="s">
        <v>1388</v>
      </c>
      <c r="I133" s="72" t="s">
        <v>932</v>
      </c>
      <c r="J133" s="72" t="s">
        <v>1391</v>
      </c>
    </row>
    <row r="134">
      <c r="C134" s="28"/>
      <c r="F134" s="72" t="s">
        <v>950</v>
      </c>
      <c r="G134" s="29">
        <v>70.0</v>
      </c>
      <c r="H134" s="72" t="s">
        <v>1392</v>
      </c>
      <c r="I134" s="72" t="s">
        <v>932</v>
      </c>
      <c r="J134" s="72" t="s">
        <v>1394</v>
      </c>
    </row>
    <row r="135">
      <c r="C135" s="28"/>
      <c r="F135" s="72" t="s">
        <v>950</v>
      </c>
      <c r="G135" s="29">
        <v>71.0</v>
      </c>
      <c r="H135" s="72" t="s">
        <v>1396</v>
      </c>
      <c r="I135" s="72" t="s">
        <v>932</v>
      </c>
      <c r="J135" s="72" t="s">
        <v>1397</v>
      </c>
    </row>
    <row r="136">
      <c r="C136" s="28"/>
      <c r="F136" s="72" t="s">
        <v>950</v>
      </c>
      <c r="G136" s="29">
        <v>72.0</v>
      </c>
      <c r="H136" s="72" t="s">
        <v>1400</v>
      </c>
      <c r="I136" s="72" t="s">
        <v>932</v>
      </c>
      <c r="J136" s="72" t="s">
        <v>1401</v>
      </c>
    </row>
    <row r="137">
      <c r="C137" s="28"/>
      <c r="F137" s="72" t="s">
        <v>950</v>
      </c>
      <c r="G137" s="29">
        <v>73.0</v>
      </c>
      <c r="H137" s="72" t="s">
        <v>1404</v>
      </c>
      <c r="I137" s="72" t="s">
        <v>932</v>
      </c>
      <c r="J137" s="72" t="s">
        <v>1405</v>
      </c>
    </row>
    <row r="138">
      <c r="C138" s="28"/>
      <c r="F138" s="72" t="s">
        <v>950</v>
      </c>
      <c r="G138" s="29">
        <v>74.0</v>
      </c>
      <c r="H138" s="72" t="s">
        <v>1408</v>
      </c>
      <c r="I138" s="72" t="s">
        <v>932</v>
      </c>
      <c r="J138" s="72" t="s">
        <v>1409</v>
      </c>
    </row>
    <row r="139">
      <c r="C139" s="28"/>
      <c r="F139" s="72" t="s">
        <v>950</v>
      </c>
      <c r="G139" s="33">
        <v>699.0</v>
      </c>
      <c r="H139" s="72" t="s">
        <v>1410</v>
      </c>
      <c r="I139" s="72" t="s">
        <v>932</v>
      </c>
      <c r="J139" s="72" t="s">
        <v>1413</v>
      </c>
    </row>
    <row r="140">
      <c r="C140" s="28"/>
      <c r="F140" s="72" t="s">
        <v>950</v>
      </c>
      <c r="G140" s="29">
        <v>76.0</v>
      </c>
      <c r="H140" s="72" t="s">
        <v>1415</v>
      </c>
      <c r="I140" s="72" t="s">
        <v>937</v>
      </c>
      <c r="J140" s="72" t="s">
        <v>1416</v>
      </c>
    </row>
    <row r="141">
      <c r="C141" s="28"/>
      <c r="F141" s="72" t="s">
        <v>950</v>
      </c>
      <c r="G141" s="29">
        <v>77.0</v>
      </c>
      <c r="H141" s="72" t="s">
        <v>1419</v>
      </c>
      <c r="I141" s="72" t="s">
        <v>937</v>
      </c>
      <c r="J141" s="72" t="s">
        <v>1420</v>
      </c>
    </row>
    <row r="142">
      <c r="C142" s="28"/>
      <c r="F142" s="72" t="s">
        <v>950</v>
      </c>
      <c r="G142" s="29">
        <v>78.0</v>
      </c>
      <c r="H142" s="72" t="s">
        <v>1423</v>
      </c>
      <c r="I142" s="72" t="s">
        <v>937</v>
      </c>
      <c r="J142" s="72" t="s">
        <v>1424</v>
      </c>
    </row>
    <row r="143">
      <c r="C143" s="28"/>
      <c r="F143" s="72" t="s">
        <v>950</v>
      </c>
      <c r="G143" s="29">
        <v>79.0</v>
      </c>
      <c r="H143" s="72" t="s">
        <v>1427</v>
      </c>
      <c r="I143" s="72" t="s">
        <v>937</v>
      </c>
      <c r="J143" s="72" t="s">
        <v>1428</v>
      </c>
    </row>
    <row r="144">
      <c r="C144" s="28"/>
      <c r="F144" s="72" t="s">
        <v>950</v>
      </c>
      <c r="G144" s="29">
        <v>80.0</v>
      </c>
      <c r="H144" s="72" t="s">
        <v>1431</v>
      </c>
      <c r="I144" s="72" t="s">
        <v>937</v>
      </c>
      <c r="J144" s="72" t="s">
        <v>1432</v>
      </c>
    </row>
    <row r="145">
      <c r="C145" s="28"/>
      <c r="F145" s="72" t="s">
        <v>950</v>
      </c>
      <c r="G145" s="29">
        <v>81.0</v>
      </c>
      <c r="H145" s="72" t="s">
        <v>1435</v>
      </c>
      <c r="I145" s="72" t="s">
        <v>937</v>
      </c>
      <c r="J145" s="72" t="s">
        <v>1436</v>
      </c>
    </row>
    <row r="146">
      <c r="C146" s="28"/>
      <c r="F146" s="72" t="s">
        <v>950</v>
      </c>
      <c r="G146" s="29">
        <v>82.0</v>
      </c>
      <c r="H146" s="72" t="s">
        <v>1439</v>
      </c>
      <c r="I146" s="72" t="s">
        <v>937</v>
      </c>
      <c r="J146" s="72" t="s">
        <v>1440</v>
      </c>
    </row>
    <row r="147">
      <c r="C147" s="28"/>
      <c r="F147" s="72" t="s">
        <v>950</v>
      </c>
      <c r="G147" s="29">
        <v>83.0</v>
      </c>
      <c r="H147" s="72" t="s">
        <v>1445</v>
      </c>
      <c r="I147" s="72" t="s">
        <v>937</v>
      </c>
      <c r="J147" s="72" t="s">
        <v>1446</v>
      </c>
    </row>
    <row r="148">
      <c r="C148" s="28"/>
      <c r="F148" s="72" t="s">
        <v>950</v>
      </c>
      <c r="G148" s="29">
        <v>84.0</v>
      </c>
      <c r="H148" s="72" t="s">
        <v>1447</v>
      </c>
      <c r="I148" s="72" t="s">
        <v>937</v>
      </c>
      <c r="J148" s="72" t="s">
        <v>1448</v>
      </c>
    </row>
    <row r="149">
      <c r="C149" s="28"/>
      <c r="F149" s="72" t="s">
        <v>950</v>
      </c>
      <c r="G149" s="29">
        <v>85.0</v>
      </c>
      <c r="H149" s="72" t="s">
        <v>1449</v>
      </c>
      <c r="I149" s="72" t="s">
        <v>937</v>
      </c>
      <c r="J149" s="72" t="s">
        <v>1451</v>
      </c>
    </row>
    <row r="150">
      <c r="C150" s="28"/>
      <c r="F150" s="72" t="s">
        <v>950</v>
      </c>
      <c r="G150" s="29">
        <v>86.0</v>
      </c>
      <c r="H150" s="72" t="s">
        <v>1454</v>
      </c>
      <c r="I150" s="72" t="s">
        <v>937</v>
      </c>
      <c r="J150" s="72" t="s">
        <v>1455</v>
      </c>
    </row>
    <row r="151">
      <c r="C151" s="28"/>
      <c r="F151" s="72" t="s">
        <v>950</v>
      </c>
      <c r="G151" s="29">
        <v>87.0</v>
      </c>
      <c r="H151" s="72" t="s">
        <v>1458</v>
      </c>
      <c r="I151" s="72" t="s">
        <v>937</v>
      </c>
      <c r="J151" s="72" t="s">
        <v>1459</v>
      </c>
    </row>
    <row r="152">
      <c r="C152" s="28"/>
      <c r="F152" s="72" t="s">
        <v>950</v>
      </c>
      <c r="G152" s="33">
        <v>799.0</v>
      </c>
      <c r="H152" s="72" t="s">
        <v>1462</v>
      </c>
      <c r="I152" s="72" t="s">
        <v>937</v>
      </c>
      <c r="J152" s="72" t="s">
        <v>1464</v>
      </c>
    </row>
    <row r="153">
      <c r="C153" s="28"/>
      <c r="F153" s="72" t="s">
        <v>950</v>
      </c>
      <c r="G153" s="29">
        <v>89.0</v>
      </c>
      <c r="H153" s="72" t="s">
        <v>1466</v>
      </c>
      <c r="I153" s="72" t="s">
        <v>942</v>
      </c>
      <c r="J153" s="72" t="s">
        <v>1468</v>
      </c>
    </row>
    <row r="154">
      <c r="C154" s="28"/>
      <c r="F154" s="72" t="s">
        <v>950</v>
      </c>
      <c r="G154" s="29">
        <v>90.0</v>
      </c>
      <c r="H154" s="72" t="s">
        <v>1470</v>
      </c>
      <c r="I154" s="72" t="s">
        <v>942</v>
      </c>
      <c r="J154" s="72" t="s">
        <v>1472</v>
      </c>
    </row>
    <row r="155">
      <c r="C155" s="28"/>
      <c r="F155" s="72" t="s">
        <v>950</v>
      </c>
      <c r="G155" s="29">
        <v>91.0</v>
      </c>
      <c r="H155" s="72" t="s">
        <v>1474</v>
      </c>
      <c r="I155" s="72" t="s">
        <v>942</v>
      </c>
      <c r="J155" s="72" t="s">
        <v>1475</v>
      </c>
    </row>
    <row r="156">
      <c r="C156" s="28"/>
      <c r="F156" s="72" t="s">
        <v>950</v>
      </c>
      <c r="G156" s="29">
        <v>92.0</v>
      </c>
      <c r="H156" s="72" t="s">
        <v>1478</v>
      </c>
      <c r="I156" s="72" t="s">
        <v>942</v>
      </c>
      <c r="J156" s="72" t="s">
        <v>1480</v>
      </c>
    </row>
    <row r="157">
      <c r="C157" s="28"/>
      <c r="F157" s="72" t="s">
        <v>950</v>
      </c>
      <c r="G157" s="29">
        <v>93.0</v>
      </c>
      <c r="H157" s="72" t="s">
        <v>1482</v>
      </c>
      <c r="I157" s="72" t="s">
        <v>942</v>
      </c>
      <c r="J157" s="72" t="s">
        <v>1484</v>
      </c>
    </row>
    <row r="158">
      <c r="C158" s="28"/>
      <c r="F158" s="72" t="s">
        <v>950</v>
      </c>
      <c r="G158" s="29">
        <v>94.0</v>
      </c>
      <c r="H158" s="72" t="s">
        <v>1486</v>
      </c>
      <c r="I158" s="72" t="s">
        <v>942</v>
      </c>
      <c r="J158" s="72" t="s">
        <v>1489</v>
      </c>
    </row>
    <row r="159">
      <c r="C159" s="28"/>
      <c r="F159" s="72" t="s">
        <v>950</v>
      </c>
      <c r="G159" s="29">
        <v>95.0</v>
      </c>
      <c r="H159" s="72" t="s">
        <v>1491</v>
      </c>
      <c r="I159" s="72" t="s">
        <v>942</v>
      </c>
      <c r="J159" s="72" t="s">
        <v>1493</v>
      </c>
    </row>
    <row r="160">
      <c r="C160" s="28"/>
      <c r="F160" s="72" t="s">
        <v>950</v>
      </c>
      <c r="G160" s="29">
        <v>96.0</v>
      </c>
      <c r="H160" s="72" t="s">
        <v>1494</v>
      </c>
      <c r="I160" s="72" t="s">
        <v>942</v>
      </c>
      <c r="J160" s="72" t="s">
        <v>1495</v>
      </c>
    </row>
    <row r="161">
      <c r="C161" s="28"/>
      <c r="F161" s="72" t="s">
        <v>950</v>
      </c>
      <c r="G161" s="29">
        <v>97.0</v>
      </c>
      <c r="H161" s="72" t="s">
        <v>1496</v>
      </c>
      <c r="I161" s="72" t="s">
        <v>942</v>
      </c>
      <c r="J161" s="72" t="s">
        <v>1497</v>
      </c>
    </row>
    <row r="162">
      <c r="C162" s="28"/>
      <c r="F162" s="72" t="s">
        <v>950</v>
      </c>
      <c r="G162" s="29">
        <v>98.0</v>
      </c>
      <c r="H162" s="72" t="s">
        <v>1498</v>
      </c>
      <c r="I162" s="72" t="s">
        <v>942</v>
      </c>
      <c r="J162" s="72" t="s">
        <v>1499</v>
      </c>
    </row>
    <row r="163">
      <c r="C163" s="28"/>
      <c r="F163" s="72" t="s">
        <v>950</v>
      </c>
      <c r="G163" s="29">
        <v>99.0</v>
      </c>
      <c r="H163" s="72" t="s">
        <v>1500</v>
      </c>
      <c r="I163" s="72" t="s">
        <v>942</v>
      </c>
      <c r="J163" s="72" t="s">
        <v>1501</v>
      </c>
    </row>
    <row r="164">
      <c r="C164" s="28"/>
      <c r="F164" s="72" t="s">
        <v>950</v>
      </c>
      <c r="G164" s="29">
        <v>100.0</v>
      </c>
      <c r="H164" s="72" t="s">
        <v>1502</v>
      </c>
      <c r="I164" s="72" t="s">
        <v>942</v>
      </c>
      <c r="J164" s="72" t="s">
        <v>1503</v>
      </c>
    </row>
    <row r="165">
      <c r="C165" s="28"/>
      <c r="F165" s="72" t="s">
        <v>950</v>
      </c>
      <c r="G165" s="29">
        <v>101.0</v>
      </c>
      <c r="H165" s="72" t="s">
        <v>1504</v>
      </c>
      <c r="I165" s="72" t="s">
        <v>942</v>
      </c>
      <c r="J165" s="72" t="s">
        <v>1505</v>
      </c>
    </row>
    <row r="166">
      <c r="C166" s="28"/>
      <c r="F166" s="72" t="s">
        <v>950</v>
      </c>
      <c r="G166" s="29">
        <v>102.0</v>
      </c>
      <c r="H166" s="72" t="s">
        <v>1506</v>
      </c>
      <c r="I166" s="72" t="s">
        <v>942</v>
      </c>
      <c r="J166" s="72" t="s">
        <v>1507</v>
      </c>
    </row>
    <row r="167">
      <c r="C167" s="28"/>
      <c r="F167" s="72" t="s">
        <v>950</v>
      </c>
      <c r="G167" s="29">
        <v>103.0</v>
      </c>
      <c r="H167" s="72" t="s">
        <v>1508</v>
      </c>
      <c r="I167" s="72" t="s">
        <v>942</v>
      </c>
      <c r="J167" s="72" t="s">
        <v>1509</v>
      </c>
    </row>
    <row r="168">
      <c r="C168" s="28"/>
      <c r="F168" s="72" t="s">
        <v>950</v>
      </c>
      <c r="G168" s="29">
        <v>104.0</v>
      </c>
      <c r="H168" s="72" t="s">
        <v>1510</v>
      </c>
      <c r="I168" s="72" t="s">
        <v>942</v>
      </c>
      <c r="J168" s="72" t="s">
        <v>1511</v>
      </c>
    </row>
    <row r="169">
      <c r="C169" s="28"/>
      <c r="F169" s="72" t="s">
        <v>950</v>
      </c>
      <c r="G169" s="29">
        <v>105.0</v>
      </c>
      <c r="H169" s="72" t="s">
        <v>1512</v>
      </c>
      <c r="I169" s="72" t="s">
        <v>942</v>
      </c>
      <c r="J169" s="72" t="s">
        <v>1513</v>
      </c>
    </row>
    <row r="170">
      <c r="C170" s="28"/>
      <c r="F170" s="72" t="s">
        <v>950</v>
      </c>
      <c r="G170" s="29">
        <v>106.0</v>
      </c>
      <c r="H170" s="72" t="s">
        <v>1514</v>
      </c>
      <c r="I170" s="72" t="s">
        <v>942</v>
      </c>
      <c r="J170" s="72" t="s">
        <v>1515</v>
      </c>
    </row>
    <row r="171">
      <c r="C171" s="28"/>
      <c r="F171" s="72" t="s">
        <v>950</v>
      </c>
      <c r="G171" s="29">
        <v>107.0</v>
      </c>
      <c r="H171" s="72" t="s">
        <v>1516</v>
      </c>
      <c r="I171" s="72" t="s">
        <v>942</v>
      </c>
      <c r="J171" s="72" t="s">
        <v>1517</v>
      </c>
    </row>
    <row r="172">
      <c r="C172" s="28"/>
      <c r="F172" s="72" t="s">
        <v>950</v>
      </c>
      <c r="G172" s="29">
        <v>108.0</v>
      </c>
      <c r="H172" s="72" t="s">
        <v>1518</v>
      </c>
      <c r="I172" s="72" t="s">
        <v>942</v>
      </c>
      <c r="J172" s="72" t="s">
        <v>1519</v>
      </c>
    </row>
    <row r="173">
      <c r="C173" s="28"/>
      <c r="F173" s="72" t="s">
        <v>950</v>
      </c>
      <c r="G173" s="29">
        <v>109.0</v>
      </c>
      <c r="H173" s="72" t="s">
        <v>1520</v>
      </c>
      <c r="I173" s="72" t="s">
        <v>942</v>
      </c>
      <c r="J173" s="72" t="s">
        <v>1521</v>
      </c>
    </row>
    <row r="174">
      <c r="C174" s="28"/>
      <c r="F174" s="72" t="s">
        <v>950</v>
      </c>
      <c r="G174" s="29">
        <v>110.0</v>
      </c>
      <c r="H174" s="72" t="s">
        <v>1522</v>
      </c>
      <c r="I174" s="72" t="s">
        <v>942</v>
      </c>
      <c r="J174" s="72" t="s">
        <v>1523</v>
      </c>
    </row>
    <row r="175">
      <c r="C175" s="28"/>
      <c r="F175" s="72" t="s">
        <v>950</v>
      </c>
      <c r="G175" s="29">
        <v>111.0</v>
      </c>
      <c r="H175" s="72" t="s">
        <v>1524</v>
      </c>
      <c r="I175" s="72" t="s">
        <v>942</v>
      </c>
      <c r="J175" s="72" t="s">
        <v>1525</v>
      </c>
    </row>
    <row r="176">
      <c r="C176" s="28"/>
      <c r="F176" s="72" t="s">
        <v>950</v>
      </c>
      <c r="G176" s="29">
        <v>112.0</v>
      </c>
      <c r="H176" s="72" t="s">
        <v>1526</v>
      </c>
      <c r="I176" s="72" t="s">
        <v>942</v>
      </c>
      <c r="J176" s="72" t="s">
        <v>1527</v>
      </c>
    </row>
    <row r="177">
      <c r="C177" s="28"/>
      <c r="F177" s="72" t="s">
        <v>950</v>
      </c>
      <c r="G177" s="33">
        <v>898.0</v>
      </c>
      <c r="H177" s="72" t="s">
        <v>1528</v>
      </c>
      <c r="I177" s="72" t="s">
        <v>942</v>
      </c>
      <c r="J177" s="72" t="s">
        <v>1529</v>
      </c>
    </row>
    <row r="178">
      <c r="C178" s="28"/>
      <c r="F178" s="72" t="s">
        <v>950</v>
      </c>
      <c r="G178" s="33">
        <v>899.0</v>
      </c>
      <c r="H178" s="72" t="s">
        <v>1530</v>
      </c>
      <c r="I178" s="72" t="s">
        <v>942</v>
      </c>
      <c r="J178" s="72" t="s">
        <v>1531</v>
      </c>
    </row>
    <row r="179">
      <c r="C179" s="28"/>
      <c r="F179" s="72" t="s">
        <v>950</v>
      </c>
      <c r="G179" s="29">
        <v>115.0</v>
      </c>
      <c r="H179" s="72" t="s">
        <v>1532</v>
      </c>
      <c r="I179" s="72" t="s">
        <v>822</v>
      </c>
      <c r="J179" s="72" t="s">
        <v>1533</v>
      </c>
    </row>
    <row r="180">
      <c r="C180" s="28"/>
      <c r="F180" s="72" t="s">
        <v>950</v>
      </c>
      <c r="G180" s="29">
        <v>116.0</v>
      </c>
      <c r="H180" s="72" t="s">
        <v>1534</v>
      </c>
      <c r="I180" s="72" t="s">
        <v>822</v>
      </c>
      <c r="J180" s="72" t="s">
        <v>1535</v>
      </c>
    </row>
    <row r="181">
      <c r="C181" s="28"/>
      <c r="F181" s="72" t="s">
        <v>950</v>
      </c>
      <c r="G181" s="29">
        <v>117.0</v>
      </c>
      <c r="H181" s="72" t="s">
        <v>1536</v>
      </c>
      <c r="I181" s="72" t="s">
        <v>822</v>
      </c>
      <c r="J181" s="72" t="s">
        <v>1537</v>
      </c>
    </row>
    <row r="182">
      <c r="C182" s="28"/>
      <c r="F182" s="72" t="s">
        <v>950</v>
      </c>
      <c r="G182" s="29">
        <v>118.0</v>
      </c>
      <c r="H182" s="72" t="s">
        <v>1538</v>
      </c>
      <c r="I182" s="72" t="s">
        <v>822</v>
      </c>
      <c r="J182" s="72" t="s">
        <v>1539</v>
      </c>
    </row>
    <row r="183">
      <c r="C183" s="28"/>
      <c r="F183" s="72" t="s">
        <v>950</v>
      </c>
      <c r="G183" s="29">
        <v>119.0</v>
      </c>
      <c r="H183" s="72" t="s">
        <v>1540</v>
      </c>
      <c r="I183" s="72" t="s">
        <v>822</v>
      </c>
      <c r="J183" s="72" t="s">
        <v>1541</v>
      </c>
    </row>
    <row r="184">
      <c r="C184" s="28"/>
      <c r="F184" s="72" t="s">
        <v>950</v>
      </c>
      <c r="G184" s="29">
        <v>120.0</v>
      </c>
      <c r="H184" s="72" t="s">
        <v>1542</v>
      </c>
      <c r="I184" s="72" t="s">
        <v>822</v>
      </c>
      <c r="J184" s="72" t="s">
        <v>1543</v>
      </c>
    </row>
    <row r="185">
      <c r="C185" s="28"/>
      <c r="F185" s="72" t="s">
        <v>950</v>
      </c>
      <c r="G185" s="29">
        <v>121.0</v>
      </c>
      <c r="H185" s="72" t="s">
        <v>1544</v>
      </c>
      <c r="I185" s="72" t="s">
        <v>822</v>
      </c>
      <c r="J185" s="72" t="s">
        <v>1545</v>
      </c>
    </row>
    <row r="186">
      <c r="C186" s="28"/>
      <c r="F186" s="72" t="s">
        <v>950</v>
      </c>
      <c r="G186" s="29">
        <v>122.0</v>
      </c>
      <c r="H186" s="72" t="s">
        <v>1546</v>
      </c>
      <c r="I186" s="72" t="s">
        <v>822</v>
      </c>
      <c r="J186" s="72" t="s">
        <v>1547</v>
      </c>
    </row>
    <row r="187">
      <c r="C187" s="28"/>
      <c r="F187" s="72" t="s">
        <v>950</v>
      </c>
      <c r="G187" s="29">
        <v>123.0</v>
      </c>
      <c r="H187" s="72" t="s">
        <v>1548</v>
      </c>
      <c r="I187" s="72" t="s">
        <v>822</v>
      </c>
      <c r="J187" s="72" t="s">
        <v>1549</v>
      </c>
    </row>
    <row r="188">
      <c r="C188" s="28"/>
      <c r="F188" s="72" t="s">
        <v>950</v>
      </c>
      <c r="G188" s="29">
        <v>124.0</v>
      </c>
      <c r="H188" s="72" t="s">
        <v>1550</v>
      </c>
      <c r="I188" s="72" t="s">
        <v>822</v>
      </c>
      <c r="J188" s="72" t="s">
        <v>1551</v>
      </c>
    </row>
    <row r="189">
      <c r="C189" s="28"/>
      <c r="F189" s="72" t="s">
        <v>950</v>
      </c>
      <c r="G189" s="29">
        <v>125.0</v>
      </c>
      <c r="H189" s="72" t="s">
        <v>1552</v>
      </c>
      <c r="I189" s="72" t="s">
        <v>822</v>
      </c>
      <c r="J189" s="72" t="s">
        <v>1553</v>
      </c>
    </row>
    <row r="190">
      <c r="C190" s="28"/>
      <c r="F190" s="72" t="s">
        <v>950</v>
      </c>
      <c r="G190" s="29">
        <v>126.0</v>
      </c>
      <c r="H190" s="72" t="s">
        <v>1554</v>
      </c>
      <c r="I190" s="72" t="s">
        <v>822</v>
      </c>
      <c r="J190" s="72" t="s">
        <v>1555</v>
      </c>
    </row>
    <row r="191">
      <c r="C191" s="28"/>
      <c r="F191" s="72" t="s">
        <v>950</v>
      </c>
      <c r="G191" s="29">
        <v>127.0</v>
      </c>
      <c r="H191" s="72" t="s">
        <v>1556</v>
      </c>
      <c r="I191" s="72" t="s">
        <v>822</v>
      </c>
      <c r="J191" s="72" t="s">
        <v>1557</v>
      </c>
    </row>
    <row r="192">
      <c r="C192" s="28"/>
      <c r="F192" s="72" t="s">
        <v>950</v>
      </c>
      <c r="G192" s="29">
        <v>128.0</v>
      </c>
      <c r="H192" s="72" t="s">
        <v>1558</v>
      </c>
      <c r="I192" s="72" t="s">
        <v>822</v>
      </c>
      <c r="J192" s="72" t="s">
        <v>1559</v>
      </c>
    </row>
    <row r="193">
      <c r="C193" s="28"/>
      <c r="F193" s="72" t="s">
        <v>950</v>
      </c>
      <c r="G193" s="29">
        <v>129.0</v>
      </c>
      <c r="H193" s="72" t="s">
        <v>1560</v>
      </c>
      <c r="I193" s="72" t="s">
        <v>822</v>
      </c>
      <c r="J193" s="72" t="s">
        <v>1561</v>
      </c>
    </row>
    <row r="194">
      <c r="C194" s="28"/>
      <c r="F194" s="72" t="s">
        <v>950</v>
      </c>
      <c r="G194" s="29">
        <v>130.0</v>
      </c>
      <c r="H194" s="72" t="s">
        <v>1562</v>
      </c>
      <c r="I194" s="72" t="s">
        <v>822</v>
      </c>
      <c r="J194" s="72" t="s">
        <v>1563</v>
      </c>
    </row>
    <row r="195">
      <c r="C195" s="28"/>
      <c r="F195" s="72" t="s">
        <v>950</v>
      </c>
      <c r="G195" s="29">
        <v>131.0</v>
      </c>
      <c r="H195" s="72" t="s">
        <v>1564</v>
      </c>
      <c r="I195" s="72" t="s">
        <v>822</v>
      </c>
      <c r="J195" s="72" t="s">
        <v>1565</v>
      </c>
    </row>
    <row r="196">
      <c r="C196" s="28"/>
      <c r="F196" s="72" t="s">
        <v>950</v>
      </c>
      <c r="G196" s="29">
        <v>132.0</v>
      </c>
      <c r="H196" s="72" t="s">
        <v>1566</v>
      </c>
      <c r="I196" s="72" t="s">
        <v>822</v>
      </c>
      <c r="J196" s="72" t="s">
        <v>1567</v>
      </c>
    </row>
    <row r="197">
      <c r="C197" s="28"/>
      <c r="F197" s="72" t="s">
        <v>950</v>
      </c>
      <c r="G197" s="29">
        <v>133.0</v>
      </c>
      <c r="H197" s="72" t="s">
        <v>1568</v>
      </c>
      <c r="I197" s="72" t="s">
        <v>822</v>
      </c>
      <c r="J197" s="72" t="s">
        <v>1569</v>
      </c>
    </row>
    <row r="198">
      <c r="C198" s="28"/>
      <c r="F198" s="72" t="s">
        <v>950</v>
      </c>
      <c r="G198" s="29">
        <v>134.0</v>
      </c>
      <c r="H198" s="72" t="s">
        <v>1570</v>
      </c>
      <c r="I198" s="72" t="s">
        <v>822</v>
      </c>
      <c r="J198" s="72" t="s">
        <v>1571</v>
      </c>
    </row>
    <row r="199">
      <c r="C199" s="28"/>
      <c r="F199" s="72" t="s">
        <v>950</v>
      </c>
      <c r="G199" s="29">
        <v>135.0</v>
      </c>
      <c r="H199" s="72" t="s">
        <v>1572</v>
      </c>
      <c r="I199" s="72" t="s">
        <v>822</v>
      </c>
      <c r="J199" s="72" t="s">
        <v>1573</v>
      </c>
    </row>
    <row r="200">
      <c r="C200" s="28"/>
      <c r="F200" s="72" t="s">
        <v>950</v>
      </c>
      <c r="G200" s="29">
        <v>136.0</v>
      </c>
      <c r="H200" s="72" t="s">
        <v>1574</v>
      </c>
      <c r="I200" s="72" t="s">
        <v>822</v>
      </c>
      <c r="J200" s="72" t="s">
        <v>1575</v>
      </c>
    </row>
    <row r="201">
      <c r="C201" s="28"/>
      <c r="F201" s="72" t="s">
        <v>950</v>
      </c>
      <c r="G201" s="29">
        <v>137.0</v>
      </c>
      <c r="H201" s="72" t="s">
        <v>1576</v>
      </c>
      <c r="I201" s="72" t="s">
        <v>822</v>
      </c>
      <c r="J201" s="72" t="s">
        <v>2812</v>
      </c>
    </row>
    <row r="202">
      <c r="C202" s="28"/>
      <c r="F202" s="72" t="s">
        <v>2814</v>
      </c>
      <c r="G202" s="29">
        <v>1.0</v>
      </c>
      <c r="H202" s="72" t="s">
        <v>2815</v>
      </c>
      <c r="I202" s="37"/>
      <c r="J202" s="72" t="s">
        <v>2816</v>
      </c>
    </row>
    <row r="203">
      <c r="C203" s="28"/>
      <c r="F203" s="72" t="s">
        <v>2814</v>
      </c>
      <c r="G203" s="29">
        <v>2.0</v>
      </c>
      <c r="H203" s="72" t="s">
        <v>165</v>
      </c>
      <c r="I203" s="37"/>
      <c r="J203" s="72" t="s">
        <v>2817</v>
      </c>
    </row>
    <row r="204">
      <c r="C204" s="28"/>
      <c r="F204" s="72" t="s">
        <v>2814</v>
      </c>
      <c r="G204" s="29">
        <v>3.0</v>
      </c>
      <c r="H204" s="72" t="s">
        <v>167</v>
      </c>
      <c r="I204" s="37"/>
      <c r="J204" s="72" t="s">
        <v>168</v>
      </c>
    </row>
    <row r="205">
      <c r="C205" s="28"/>
      <c r="F205" s="72" t="s">
        <v>2814</v>
      </c>
      <c r="G205" s="29">
        <v>4.0</v>
      </c>
      <c r="H205" s="72" t="s">
        <v>169</v>
      </c>
      <c r="I205" s="37"/>
      <c r="J205" s="72" t="s">
        <v>170</v>
      </c>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mergeCells count="7">
    <mergeCell ref="H41:I41"/>
    <mergeCell ref="H43:I43"/>
    <mergeCell ref="H44:I44"/>
    <mergeCell ref="H45:I45"/>
    <mergeCell ref="H47:I47"/>
    <mergeCell ref="H50:I50"/>
    <mergeCell ref="H55:I55"/>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2.86"/>
    <col customWidth="1" min="8" max="8" width="37.0"/>
  </cols>
  <sheetData>
    <row r="1">
      <c r="A1" s="1" t="s">
        <v>0</v>
      </c>
      <c r="B1" s="1" t="s">
        <v>2</v>
      </c>
      <c r="C1" s="6" t="s">
        <v>3</v>
      </c>
      <c r="D1" s="7" t="s">
        <v>398</v>
      </c>
      <c r="E1" s="8"/>
      <c r="F1" s="1" t="s">
        <v>8</v>
      </c>
      <c r="G1" s="1" t="s">
        <v>9</v>
      </c>
      <c r="H1" s="1" t="s">
        <v>10</v>
      </c>
      <c r="I1" s="1" t="s">
        <v>11</v>
      </c>
    </row>
    <row r="2">
      <c r="A2" s="12" t="s">
        <v>12</v>
      </c>
      <c r="B2" s="12" t="s">
        <v>13</v>
      </c>
      <c r="C2" s="11"/>
      <c r="F2" s="12" t="s">
        <v>14</v>
      </c>
      <c r="G2" s="12">
        <v>1.0</v>
      </c>
      <c r="H2" s="12" t="s">
        <v>15</v>
      </c>
      <c r="I2" s="12" t="s">
        <v>16</v>
      </c>
    </row>
    <row r="3">
      <c r="A3" s="12" t="s">
        <v>17</v>
      </c>
      <c r="B3" s="12" t="s">
        <v>18</v>
      </c>
      <c r="C3" s="11"/>
      <c r="F3" s="12" t="s">
        <v>14</v>
      </c>
      <c r="G3" s="12">
        <v>0.0</v>
      </c>
      <c r="H3" s="12" t="s">
        <v>19</v>
      </c>
      <c r="I3" s="12" t="s">
        <v>20</v>
      </c>
    </row>
    <row r="4">
      <c r="A4" s="12" t="s">
        <v>21</v>
      </c>
      <c r="B4" s="12" t="s">
        <v>21</v>
      </c>
      <c r="C4" s="11"/>
      <c r="F4" s="12" t="s">
        <v>2724</v>
      </c>
      <c r="G4" s="14">
        <v>1.0</v>
      </c>
      <c r="H4" s="12" t="s">
        <v>2725</v>
      </c>
      <c r="I4" s="12" t="s">
        <v>2726</v>
      </c>
    </row>
    <row r="5">
      <c r="A5" s="12" t="s">
        <v>26</v>
      </c>
      <c r="B5" s="12" t="s">
        <v>27</v>
      </c>
      <c r="C5" s="11"/>
      <c r="F5" s="12" t="s">
        <v>2724</v>
      </c>
      <c r="G5" s="14">
        <v>2.0</v>
      </c>
      <c r="H5" s="12" t="s">
        <v>2727</v>
      </c>
      <c r="I5" s="12" t="s">
        <v>2728</v>
      </c>
    </row>
    <row r="6">
      <c r="A6" s="12" t="s">
        <v>30</v>
      </c>
      <c r="B6" s="12" t="s">
        <v>30</v>
      </c>
      <c r="C6" s="38" t="s">
        <v>30</v>
      </c>
      <c r="F6" s="12" t="s">
        <v>2724</v>
      </c>
      <c r="G6" s="14">
        <v>3.0</v>
      </c>
      <c r="H6" s="12" t="s">
        <v>2729</v>
      </c>
      <c r="I6" s="12" t="s">
        <v>2730</v>
      </c>
    </row>
    <row r="7">
      <c r="A7" s="12" t="s">
        <v>34</v>
      </c>
      <c r="B7" s="12" t="s">
        <v>34</v>
      </c>
      <c r="C7" s="38" t="s">
        <v>34</v>
      </c>
      <c r="F7" s="12" t="s">
        <v>2724</v>
      </c>
      <c r="G7" s="14">
        <v>4.0</v>
      </c>
      <c r="H7" s="12" t="s">
        <v>2731</v>
      </c>
      <c r="I7" s="12" t="s">
        <v>2732</v>
      </c>
    </row>
    <row r="8">
      <c r="A8" s="12" t="s">
        <v>38</v>
      </c>
      <c r="B8" s="12" t="s">
        <v>38</v>
      </c>
      <c r="C8" s="38" t="s">
        <v>38</v>
      </c>
      <c r="F8" s="12" t="s">
        <v>2724</v>
      </c>
      <c r="G8" s="14">
        <v>5.0</v>
      </c>
      <c r="H8" s="12" t="s">
        <v>2733</v>
      </c>
      <c r="I8" s="12" t="s">
        <v>2734</v>
      </c>
    </row>
    <row r="9">
      <c r="A9" s="12" t="s">
        <v>42</v>
      </c>
      <c r="B9" s="12" t="s">
        <v>42</v>
      </c>
      <c r="C9" s="38" t="s">
        <v>42</v>
      </c>
      <c r="F9" s="12" t="s">
        <v>2724</v>
      </c>
      <c r="G9" s="14">
        <v>6.0</v>
      </c>
      <c r="H9" s="12" t="s">
        <v>2735</v>
      </c>
      <c r="I9" s="12" t="s">
        <v>2736</v>
      </c>
    </row>
    <row r="10">
      <c r="A10" s="12" t="s">
        <v>45</v>
      </c>
      <c r="B10" s="12" t="s">
        <v>46</v>
      </c>
      <c r="C10" s="38" t="s">
        <v>46</v>
      </c>
      <c r="F10" s="12" t="s">
        <v>2724</v>
      </c>
      <c r="G10" s="14">
        <v>7.0</v>
      </c>
      <c r="H10" s="12" t="s">
        <v>2737</v>
      </c>
      <c r="I10" s="12" t="s">
        <v>2738</v>
      </c>
    </row>
    <row r="11">
      <c r="A11" s="12" t="s">
        <v>45</v>
      </c>
      <c r="B11" s="12" t="s">
        <v>49</v>
      </c>
      <c r="C11" s="38" t="s">
        <v>49</v>
      </c>
      <c r="F11" s="12" t="s">
        <v>2724</v>
      </c>
      <c r="G11" s="14">
        <v>8.0</v>
      </c>
      <c r="H11" s="12" t="s">
        <v>2740</v>
      </c>
      <c r="I11" s="12" t="s">
        <v>2741</v>
      </c>
    </row>
    <row r="12">
      <c r="A12" s="12" t="s">
        <v>45</v>
      </c>
      <c r="B12" s="12" t="s">
        <v>54</v>
      </c>
      <c r="C12" s="38" t="s">
        <v>54</v>
      </c>
      <c r="F12" s="12" t="s">
        <v>2724</v>
      </c>
      <c r="G12" s="18">
        <v>99.0</v>
      </c>
      <c r="H12" s="12" t="s">
        <v>565</v>
      </c>
      <c r="I12" s="12" t="s">
        <v>457</v>
      </c>
    </row>
    <row r="13">
      <c r="A13" s="12" t="s">
        <v>45</v>
      </c>
      <c r="B13" s="12" t="s">
        <v>57</v>
      </c>
      <c r="C13" s="38" t="s">
        <v>57</v>
      </c>
      <c r="F13" s="12" t="s">
        <v>51</v>
      </c>
      <c r="G13" s="14">
        <v>1.0</v>
      </c>
      <c r="H13" s="12" t="s">
        <v>2742</v>
      </c>
      <c r="I13" s="12" t="s">
        <v>2743</v>
      </c>
    </row>
    <row r="14">
      <c r="A14" s="12" t="s">
        <v>45</v>
      </c>
      <c r="B14" s="12" t="s">
        <v>60</v>
      </c>
      <c r="C14" s="38" t="s">
        <v>60</v>
      </c>
      <c r="F14" s="12" t="s">
        <v>51</v>
      </c>
      <c r="G14" s="14">
        <v>2.0</v>
      </c>
      <c r="H14" s="12" t="s">
        <v>2744</v>
      </c>
      <c r="I14" s="12" t="s">
        <v>2745</v>
      </c>
    </row>
    <row r="15">
      <c r="A15" s="12" t="s">
        <v>45</v>
      </c>
      <c r="B15" s="12" t="s">
        <v>63</v>
      </c>
      <c r="C15" s="38" t="s">
        <v>63</v>
      </c>
      <c r="F15" s="12" t="s">
        <v>51</v>
      </c>
      <c r="G15" s="14">
        <v>3.0</v>
      </c>
      <c r="H15" s="12" t="s">
        <v>2746</v>
      </c>
      <c r="I15" s="12" t="s">
        <v>2747</v>
      </c>
    </row>
    <row r="16">
      <c r="A16" s="12" t="s">
        <v>45</v>
      </c>
      <c r="B16" s="12" t="s">
        <v>68</v>
      </c>
      <c r="C16" s="38" t="s">
        <v>68</v>
      </c>
      <c r="F16" s="12" t="s">
        <v>51</v>
      </c>
      <c r="G16" s="14">
        <v>4.0</v>
      </c>
      <c r="H16" s="12" t="s">
        <v>1456</v>
      </c>
      <c r="I16" s="12" t="s">
        <v>2748</v>
      </c>
    </row>
    <row r="17">
      <c r="A17" s="12" t="s">
        <v>45</v>
      </c>
      <c r="B17" s="12" t="s">
        <v>70</v>
      </c>
      <c r="C17" s="38" t="s">
        <v>70</v>
      </c>
      <c r="F17" s="12" t="s">
        <v>51</v>
      </c>
      <c r="G17" s="14">
        <v>5.0</v>
      </c>
      <c r="H17" s="12" t="s">
        <v>2749</v>
      </c>
      <c r="I17" s="12" t="s">
        <v>2750</v>
      </c>
    </row>
    <row r="18">
      <c r="A18" s="12" t="s">
        <v>45</v>
      </c>
      <c r="B18" s="12" t="s">
        <v>74</v>
      </c>
      <c r="C18" s="38" t="s">
        <v>74</v>
      </c>
      <c r="F18" s="12" t="s">
        <v>51</v>
      </c>
      <c r="G18" s="14">
        <v>6.0</v>
      </c>
      <c r="H18" s="12" t="s">
        <v>2751</v>
      </c>
      <c r="I18" s="12" t="s">
        <v>2752</v>
      </c>
    </row>
    <row r="19">
      <c r="A19" s="12" t="s">
        <v>45</v>
      </c>
      <c r="B19" s="12" t="s">
        <v>77</v>
      </c>
      <c r="C19" s="38" t="s">
        <v>77</v>
      </c>
      <c r="F19" s="12" t="s">
        <v>51</v>
      </c>
      <c r="G19" s="14">
        <v>7.0</v>
      </c>
      <c r="H19" s="12" t="s">
        <v>2753</v>
      </c>
      <c r="I19" s="12" t="s">
        <v>2754</v>
      </c>
    </row>
    <row r="20">
      <c r="A20" s="12" t="s">
        <v>79</v>
      </c>
      <c r="B20" s="12" t="s">
        <v>80</v>
      </c>
      <c r="C20" s="38" t="s">
        <v>2755</v>
      </c>
      <c r="F20" s="12" t="s">
        <v>51</v>
      </c>
      <c r="G20" s="14">
        <v>8.0</v>
      </c>
      <c r="H20" s="12" t="s">
        <v>2756</v>
      </c>
      <c r="I20" s="12" t="s">
        <v>2757</v>
      </c>
    </row>
    <row r="21">
      <c r="A21" s="12" t="s">
        <v>79</v>
      </c>
      <c r="B21" s="12" t="s">
        <v>82</v>
      </c>
      <c r="C21" s="38" t="s">
        <v>83</v>
      </c>
      <c r="F21" s="12" t="s">
        <v>51</v>
      </c>
      <c r="G21" s="18">
        <v>99.0</v>
      </c>
      <c r="H21" s="12" t="s">
        <v>2758</v>
      </c>
      <c r="I21" s="12" t="s">
        <v>2759</v>
      </c>
    </row>
    <row r="22">
      <c r="A22" s="12" t="s">
        <v>2760</v>
      </c>
      <c r="B22" s="12" t="s">
        <v>2761</v>
      </c>
      <c r="C22" s="38" t="s">
        <v>2762</v>
      </c>
      <c r="F22" s="12" t="s">
        <v>64</v>
      </c>
      <c r="G22" s="14">
        <v>1.0</v>
      </c>
      <c r="H22" s="12" t="s">
        <v>65</v>
      </c>
      <c r="I22" s="12" t="s">
        <v>2763</v>
      </c>
    </row>
    <row r="23">
      <c r="A23" s="12" t="s">
        <v>2764</v>
      </c>
      <c r="B23" s="12" t="s">
        <v>2765</v>
      </c>
      <c r="C23" s="38" t="s">
        <v>2766</v>
      </c>
      <c r="F23" s="12" t="s">
        <v>64</v>
      </c>
      <c r="G23" s="14">
        <v>2.0</v>
      </c>
      <c r="H23" s="14">
        <v>2.0</v>
      </c>
      <c r="I23" s="12" t="s">
        <v>2767</v>
      </c>
    </row>
    <row r="24">
      <c r="A24" s="12" t="s">
        <v>45</v>
      </c>
      <c r="B24" s="12" t="s">
        <v>2768</v>
      </c>
      <c r="C24" s="11"/>
      <c r="F24" s="12" t="s">
        <v>64</v>
      </c>
      <c r="G24" s="14">
        <v>3.0</v>
      </c>
      <c r="H24" s="14">
        <v>3.0</v>
      </c>
      <c r="I24" s="12" t="s">
        <v>2769</v>
      </c>
    </row>
    <row r="25">
      <c r="A25" s="12" t="s">
        <v>94</v>
      </c>
      <c r="B25" s="12" t="s">
        <v>2770</v>
      </c>
      <c r="C25" s="38" t="s">
        <v>2771</v>
      </c>
      <c r="F25" s="12" t="s">
        <v>64</v>
      </c>
      <c r="G25" s="14">
        <v>4.0</v>
      </c>
      <c r="H25" s="14">
        <v>4.0</v>
      </c>
      <c r="I25" s="12" t="s">
        <v>2772</v>
      </c>
    </row>
    <row r="26">
      <c r="A26" s="12" t="s">
        <v>108</v>
      </c>
      <c r="B26" s="12" t="s">
        <v>2773</v>
      </c>
      <c r="C26" s="38" t="s">
        <v>2774</v>
      </c>
      <c r="F26" s="12" t="s">
        <v>64</v>
      </c>
      <c r="G26" s="14">
        <v>5.0</v>
      </c>
      <c r="H26" s="12" t="s">
        <v>75</v>
      </c>
      <c r="I26" s="12" t="s">
        <v>2775</v>
      </c>
    </row>
    <row r="27">
      <c r="A27" s="12" t="s">
        <v>94</v>
      </c>
      <c r="B27" s="12" t="s">
        <v>2776</v>
      </c>
      <c r="C27" s="38" t="s">
        <v>2777</v>
      </c>
      <c r="F27" s="12" t="s">
        <v>2778</v>
      </c>
      <c r="G27" s="14">
        <v>1.0</v>
      </c>
      <c r="H27" s="12" t="s">
        <v>2779</v>
      </c>
      <c r="I27" s="12" t="s">
        <v>2780</v>
      </c>
    </row>
    <row r="28">
      <c r="A28" s="12" t="s">
        <v>45</v>
      </c>
      <c r="B28" s="12" t="s">
        <v>2781</v>
      </c>
      <c r="C28" s="11"/>
      <c r="F28" s="12" t="s">
        <v>2778</v>
      </c>
      <c r="G28" s="14">
        <v>2.0</v>
      </c>
      <c r="H28" s="12" t="s">
        <v>2782</v>
      </c>
      <c r="I28" s="12" t="s">
        <v>2783</v>
      </c>
    </row>
    <row r="29">
      <c r="A29" s="12" t="s">
        <v>87</v>
      </c>
      <c r="B29" s="12" t="s">
        <v>2784</v>
      </c>
      <c r="C29" s="38" t="s">
        <v>115</v>
      </c>
    </row>
    <row r="30">
      <c r="A30" s="12" t="s">
        <v>45</v>
      </c>
      <c r="B30" s="12" t="s">
        <v>2785</v>
      </c>
      <c r="C30" s="11"/>
    </row>
    <row r="31">
      <c r="A31" s="12" t="s">
        <v>45</v>
      </c>
      <c r="B31" s="12" t="s">
        <v>2786</v>
      </c>
      <c r="C31" s="11"/>
    </row>
    <row r="32">
      <c r="A32" s="12" t="s">
        <v>119</v>
      </c>
      <c r="B32" s="12" t="s">
        <v>120</v>
      </c>
      <c r="C32" s="38" t="s">
        <v>2787</v>
      </c>
    </row>
    <row r="33">
      <c r="A33" s="12" t="s">
        <v>122</v>
      </c>
      <c r="B33" s="24"/>
      <c r="C33" s="11"/>
    </row>
    <row r="34">
      <c r="A34" s="12" t="s">
        <v>79</v>
      </c>
      <c r="B34" s="12" t="s">
        <v>127</v>
      </c>
      <c r="C34" s="38" t="s">
        <v>128</v>
      </c>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8.86"/>
    <col customWidth="1" min="8" max="8" width="40.14"/>
  </cols>
  <sheetData>
    <row r="1">
      <c r="A1" s="1" t="s">
        <v>0</v>
      </c>
      <c r="B1" s="1" t="s">
        <v>2</v>
      </c>
      <c r="C1" s="6" t="s">
        <v>3</v>
      </c>
      <c r="D1" s="8"/>
      <c r="E1" s="8"/>
      <c r="F1" s="9" t="s">
        <v>8</v>
      </c>
      <c r="G1" s="9" t="s">
        <v>9</v>
      </c>
      <c r="H1" s="9" t="s">
        <v>10</v>
      </c>
      <c r="I1" s="9" t="s">
        <v>11</v>
      </c>
    </row>
    <row r="2">
      <c r="A2" s="10" t="s">
        <v>12</v>
      </c>
      <c r="B2" s="10" t="s">
        <v>13</v>
      </c>
      <c r="C2" s="11"/>
      <c r="F2" s="12" t="s">
        <v>14</v>
      </c>
      <c r="G2" s="12">
        <v>1.0</v>
      </c>
      <c r="H2" s="12" t="s">
        <v>15</v>
      </c>
      <c r="I2" s="10" t="s">
        <v>16</v>
      </c>
    </row>
    <row r="3">
      <c r="A3" s="10" t="s">
        <v>17</v>
      </c>
      <c r="B3" s="10" t="s">
        <v>18</v>
      </c>
      <c r="C3" s="11"/>
      <c r="F3" s="12" t="s">
        <v>14</v>
      </c>
      <c r="G3" s="12">
        <v>0.0</v>
      </c>
      <c r="H3" s="12" t="s">
        <v>19</v>
      </c>
      <c r="I3" s="10" t="s">
        <v>20</v>
      </c>
    </row>
    <row r="4">
      <c r="A4" s="10" t="s">
        <v>21</v>
      </c>
      <c r="B4" s="10" t="s">
        <v>21</v>
      </c>
      <c r="C4" s="11"/>
      <c r="F4" s="10" t="s">
        <v>2788</v>
      </c>
      <c r="G4" s="14">
        <v>1.0</v>
      </c>
      <c r="H4" s="10" t="s">
        <v>2789</v>
      </c>
      <c r="I4" s="10" t="s">
        <v>2790</v>
      </c>
    </row>
    <row r="5">
      <c r="A5" s="10" t="s">
        <v>26</v>
      </c>
      <c r="B5" s="10" t="s">
        <v>27</v>
      </c>
      <c r="C5" s="11"/>
      <c r="F5" s="10" t="s">
        <v>2788</v>
      </c>
      <c r="G5" s="14">
        <v>2.0</v>
      </c>
      <c r="H5" s="10" t="s">
        <v>2791</v>
      </c>
      <c r="I5" s="10" t="s">
        <v>2792</v>
      </c>
    </row>
    <row r="6">
      <c r="A6" s="10" t="s">
        <v>30</v>
      </c>
      <c r="B6" s="10" t="s">
        <v>30</v>
      </c>
      <c r="C6" s="16" t="s">
        <v>30</v>
      </c>
      <c r="F6" s="10" t="s">
        <v>2788</v>
      </c>
      <c r="G6" s="14">
        <v>3.0</v>
      </c>
      <c r="H6" s="10" t="s">
        <v>2793</v>
      </c>
      <c r="I6" s="10" t="s">
        <v>2794</v>
      </c>
    </row>
    <row r="7">
      <c r="A7" s="10" t="s">
        <v>34</v>
      </c>
      <c r="B7" s="10" t="s">
        <v>34</v>
      </c>
      <c r="C7" s="16" t="s">
        <v>34</v>
      </c>
      <c r="F7" s="10" t="s">
        <v>2788</v>
      </c>
      <c r="G7" s="14">
        <v>4.0</v>
      </c>
      <c r="H7" s="10" t="s">
        <v>2795</v>
      </c>
      <c r="I7" s="10" t="s">
        <v>2796</v>
      </c>
    </row>
    <row r="8">
      <c r="A8" s="10" t="s">
        <v>38</v>
      </c>
      <c r="B8" s="10" t="s">
        <v>38</v>
      </c>
      <c r="C8" s="16" t="s">
        <v>38</v>
      </c>
      <c r="F8" s="10" t="s">
        <v>2788</v>
      </c>
      <c r="G8" s="14">
        <v>5.0</v>
      </c>
      <c r="H8" s="10" t="s">
        <v>2797</v>
      </c>
      <c r="I8" s="10" t="s">
        <v>2798</v>
      </c>
    </row>
    <row r="9">
      <c r="A9" s="10" t="s">
        <v>42</v>
      </c>
      <c r="B9" s="10" t="s">
        <v>42</v>
      </c>
      <c r="C9" s="16" t="s">
        <v>42</v>
      </c>
      <c r="F9" s="10" t="s">
        <v>2788</v>
      </c>
      <c r="G9" s="14">
        <v>6.0</v>
      </c>
      <c r="H9" s="10" t="s">
        <v>2799</v>
      </c>
      <c r="I9" s="10" t="s">
        <v>2800</v>
      </c>
    </row>
    <row r="10">
      <c r="A10" s="10" t="s">
        <v>45</v>
      </c>
      <c r="B10" s="10" t="s">
        <v>46</v>
      </c>
      <c r="C10" s="16" t="s">
        <v>46</v>
      </c>
      <c r="F10" s="10" t="s">
        <v>2788</v>
      </c>
      <c r="G10" s="14">
        <v>7.0</v>
      </c>
      <c r="H10" s="10" t="s">
        <v>2801</v>
      </c>
      <c r="I10" s="10" t="s">
        <v>2802</v>
      </c>
    </row>
    <row r="11">
      <c r="A11" s="10" t="s">
        <v>45</v>
      </c>
      <c r="B11" s="10" t="s">
        <v>49</v>
      </c>
      <c r="C11" s="16" t="s">
        <v>49</v>
      </c>
      <c r="F11" s="10" t="s">
        <v>2803</v>
      </c>
      <c r="G11" s="14">
        <v>1.0</v>
      </c>
      <c r="H11" s="10" t="s">
        <v>40</v>
      </c>
      <c r="I11" s="10" t="s">
        <v>41</v>
      </c>
    </row>
    <row r="12">
      <c r="A12" s="10" t="s">
        <v>45</v>
      </c>
      <c r="B12" s="10" t="s">
        <v>54</v>
      </c>
      <c r="C12" s="16" t="s">
        <v>54</v>
      </c>
      <c r="F12" s="10" t="s">
        <v>2803</v>
      </c>
      <c r="G12" s="14">
        <v>2.0</v>
      </c>
      <c r="H12" s="10" t="s">
        <v>43</v>
      </c>
      <c r="I12" s="10" t="s">
        <v>44</v>
      </c>
    </row>
    <row r="13">
      <c r="A13" s="10" t="s">
        <v>45</v>
      </c>
      <c r="B13" s="10" t="s">
        <v>57</v>
      </c>
      <c r="C13" s="16" t="s">
        <v>57</v>
      </c>
      <c r="F13" s="10" t="s">
        <v>2803</v>
      </c>
      <c r="G13" s="14">
        <v>3.0</v>
      </c>
      <c r="H13" s="10" t="s">
        <v>47</v>
      </c>
      <c r="I13" s="10" t="s">
        <v>48</v>
      </c>
    </row>
    <row r="14">
      <c r="A14" s="10" t="s">
        <v>45</v>
      </c>
      <c r="B14" s="10" t="s">
        <v>60</v>
      </c>
      <c r="C14" s="16" t="s">
        <v>60</v>
      </c>
      <c r="F14" s="10" t="s">
        <v>2803</v>
      </c>
      <c r="G14" s="14">
        <v>4.0</v>
      </c>
      <c r="H14" s="10" t="s">
        <v>2804</v>
      </c>
      <c r="I14" s="10" t="s">
        <v>2805</v>
      </c>
    </row>
    <row r="15">
      <c r="A15" s="10" t="s">
        <v>45</v>
      </c>
      <c r="B15" s="10" t="s">
        <v>63</v>
      </c>
      <c r="C15" s="16" t="s">
        <v>63</v>
      </c>
      <c r="F15" s="10" t="s">
        <v>51</v>
      </c>
      <c r="G15" s="14">
        <v>1.0</v>
      </c>
      <c r="H15" s="10" t="s">
        <v>2742</v>
      </c>
      <c r="I15" s="10" t="s">
        <v>2806</v>
      </c>
    </row>
    <row r="16">
      <c r="A16" s="10" t="s">
        <v>45</v>
      </c>
      <c r="B16" s="10" t="s">
        <v>68</v>
      </c>
      <c r="C16" s="16" t="s">
        <v>68</v>
      </c>
      <c r="F16" s="10" t="s">
        <v>51</v>
      </c>
      <c r="G16" s="14">
        <v>2.0</v>
      </c>
      <c r="H16" s="10" t="s">
        <v>2744</v>
      </c>
      <c r="I16" s="10" t="s">
        <v>2807</v>
      </c>
    </row>
    <row r="17">
      <c r="A17" s="10" t="s">
        <v>45</v>
      </c>
      <c r="B17" s="10" t="s">
        <v>70</v>
      </c>
      <c r="C17" s="16" t="s">
        <v>70</v>
      </c>
      <c r="F17" s="10" t="s">
        <v>51</v>
      </c>
      <c r="G17" s="14">
        <v>3.0</v>
      </c>
      <c r="H17" s="10" t="s">
        <v>2746</v>
      </c>
      <c r="I17" s="10" t="s">
        <v>2808</v>
      </c>
    </row>
    <row r="18">
      <c r="A18" s="10" t="s">
        <v>45</v>
      </c>
      <c r="B18" s="10" t="s">
        <v>72</v>
      </c>
      <c r="C18" s="16" t="s">
        <v>72</v>
      </c>
      <c r="F18" s="10" t="s">
        <v>51</v>
      </c>
      <c r="G18" s="14">
        <v>4.0</v>
      </c>
      <c r="H18" s="10" t="s">
        <v>2749</v>
      </c>
      <c r="I18" s="10" t="s">
        <v>2809</v>
      </c>
    </row>
    <row r="19">
      <c r="A19" s="10" t="s">
        <v>45</v>
      </c>
      <c r="B19" s="10" t="s">
        <v>74</v>
      </c>
      <c r="C19" s="16" t="s">
        <v>74</v>
      </c>
      <c r="F19" s="10" t="s">
        <v>51</v>
      </c>
      <c r="G19" s="14">
        <v>5.0</v>
      </c>
      <c r="H19" s="10" t="s">
        <v>2810</v>
      </c>
      <c r="I19" s="10" t="s">
        <v>2811</v>
      </c>
    </row>
    <row r="20">
      <c r="A20" s="10" t="s">
        <v>45</v>
      </c>
      <c r="B20" s="10" t="s">
        <v>77</v>
      </c>
      <c r="C20" s="16" t="s">
        <v>77</v>
      </c>
      <c r="F20" s="10" t="s">
        <v>51</v>
      </c>
      <c r="G20" s="18">
        <v>99.0</v>
      </c>
      <c r="H20" s="10" t="s">
        <v>61</v>
      </c>
      <c r="I20" s="10" t="s">
        <v>62</v>
      </c>
    </row>
    <row r="21">
      <c r="A21" s="10" t="s">
        <v>79</v>
      </c>
      <c r="B21" s="10" t="s">
        <v>303</v>
      </c>
      <c r="C21" s="16" t="s">
        <v>2813</v>
      </c>
      <c r="F21" s="10" t="s">
        <v>64</v>
      </c>
      <c r="G21" s="14">
        <v>1.0</v>
      </c>
      <c r="H21" s="10" t="s">
        <v>65</v>
      </c>
      <c r="I21" s="10" t="s">
        <v>2763</v>
      </c>
    </row>
    <row r="22">
      <c r="A22" s="10" t="s">
        <v>79</v>
      </c>
      <c r="B22" s="10" t="s">
        <v>305</v>
      </c>
      <c r="C22" s="16" t="s">
        <v>306</v>
      </c>
      <c r="F22" s="10" t="s">
        <v>64</v>
      </c>
      <c r="G22" s="14">
        <v>2.0</v>
      </c>
      <c r="H22" s="14">
        <v>2.0</v>
      </c>
      <c r="I22" s="10" t="s">
        <v>69</v>
      </c>
    </row>
    <row r="23">
      <c r="A23" s="10" t="s">
        <v>79</v>
      </c>
      <c r="B23" s="10" t="s">
        <v>307</v>
      </c>
      <c r="C23" s="16" t="s">
        <v>308</v>
      </c>
      <c r="F23" s="10" t="s">
        <v>64</v>
      </c>
      <c r="G23" s="14">
        <v>3.0</v>
      </c>
      <c r="H23" s="14">
        <v>3.0</v>
      </c>
      <c r="I23" s="10" t="s">
        <v>71</v>
      </c>
    </row>
    <row r="24">
      <c r="A24" s="10" t="s">
        <v>79</v>
      </c>
      <c r="B24" s="10" t="s">
        <v>309</v>
      </c>
      <c r="C24" s="16" t="s">
        <v>310</v>
      </c>
      <c r="F24" s="10" t="s">
        <v>64</v>
      </c>
      <c r="G24" s="14">
        <v>4.0</v>
      </c>
      <c r="H24" s="14">
        <v>4.0</v>
      </c>
      <c r="I24" s="10" t="s">
        <v>73</v>
      </c>
    </row>
    <row r="25">
      <c r="A25" s="10" t="s">
        <v>79</v>
      </c>
      <c r="B25" s="10" t="s">
        <v>311</v>
      </c>
      <c r="C25" s="16" t="s">
        <v>312</v>
      </c>
      <c r="F25" s="10" t="s">
        <v>64</v>
      </c>
      <c r="G25" s="14">
        <v>5.0</v>
      </c>
      <c r="H25" s="10" t="s">
        <v>75</v>
      </c>
      <c r="I25" s="10" t="s">
        <v>2818</v>
      </c>
    </row>
    <row r="26">
      <c r="A26" s="10" t="s">
        <v>79</v>
      </c>
      <c r="B26" s="10" t="s">
        <v>313</v>
      </c>
      <c r="C26" s="16" t="s">
        <v>314</v>
      </c>
      <c r="F26" s="10" t="s">
        <v>315</v>
      </c>
      <c r="G26" s="14">
        <v>1.0</v>
      </c>
      <c r="H26" s="10" t="s">
        <v>316</v>
      </c>
      <c r="I26" s="10" t="s">
        <v>317</v>
      </c>
    </row>
    <row r="27">
      <c r="A27" s="10" t="s">
        <v>79</v>
      </c>
      <c r="B27" s="10" t="s">
        <v>318</v>
      </c>
      <c r="C27" s="16" t="s">
        <v>319</v>
      </c>
      <c r="F27" s="10" t="s">
        <v>315</v>
      </c>
      <c r="G27" s="14">
        <v>2.0</v>
      </c>
      <c r="H27" s="10" t="s">
        <v>320</v>
      </c>
      <c r="I27" s="10" t="s">
        <v>321</v>
      </c>
    </row>
    <row r="28">
      <c r="A28" s="10" t="s">
        <v>180</v>
      </c>
      <c r="B28" s="10" t="s">
        <v>322</v>
      </c>
      <c r="C28" s="16" t="s">
        <v>323</v>
      </c>
      <c r="F28" s="10" t="s">
        <v>315</v>
      </c>
      <c r="G28" s="18">
        <v>99.0</v>
      </c>
      <c r="H28" s="12" t="s">
        <v>356</v>
      </c>
      <c r="I28" s="10" t="s">
        <v>325</v>
      </c>
    </row>
    <row r="29">
      <c r="A29" s="10" t="s">
        <v>79</v>
      </c>
      <c r="B29" s="10" t="s">
        <v>326</v>
      </c>
      <c r="C29" s="16" t="s">
        <v>327</v>
      </c>
      <c r="F29" s="12" t="s">
        <v>328</v>
      </c>
      <c r="G29" s="12">
        <v>1.0</v>
      </c>
      <c r="H29" s="12" t="s">
        <v>329</v>
      </c>
      <c r="I29" s="10" t="s">
        <v>330</v>
      </c>
    </row>
    <row r="30">
      <c r="A30" s="10" t="s">
        <v>79</v>
      </c>
      <c r="B30" s="10" t="s">
        <v>331</v>
      </c>
      <c r="C30" s="16" t="s">
        <v>332</v>
      </c>
      <c r="F30" s="12" t="s">
        <v>328</v>
      </c>
      <c r="G30" s="12">
        <v>2.0</v>
      </c>
      <c r="H30" s="12" t="s">
        <v>333</v>
      </c>
      <c r="I30" s="10" t="s">
        <v>334</v>
      </c>
    </row>
    <row r="31">
      <c r="A31" s="10" t="s">
        <v>79</v>
      </c>
      <c r="B31" s="10" t="s">
        <v>80</v>
      </c>
      <c r="C31" s="16" t="s">
        <v>2819</v>
      </c>
      <c r="F31" s="12" t="s">
        <v>328</v>
      </c>
      <c r="G31" s="12">
        <v>3.0</v>
      </c>
      <c r="H31" s="12" t="s">
        <v>336</v>
      </c>
      <c r="I31" s="10" t="s">
        <v>337</v>
      </c>
    </row>
    <row r="32">
      <c r="A32" s="10" t="s">
        <v>79</v>
      </c>
      <c r="B32" s="74" t="s">
        <v>338</v>
      </c>
      <c r="C32" s="75" t="s">
        <v>339</v>
      </c>
      <c r="F32" s="12" t="s">
        <v>328</v>
      </c>
      <c r="G32" s="12">
        <v>4.0</v>
      </c>
      <c r="H32" s="12" t="s">
        <v>340</v>
      </c>
      <c r="I32" s="10" t="s">
        <v>341</v>
      </c>
    </row>
    <row r="33">
      <c r="A33" s="10" t="s">
        <v>79</v>
      </c>
      <c r="B33" s="76" t="s">
        <v>342</v>
      </c>
      <c r="C33" s="77" t="s">
        <v>83</v>
      </c>
      <c r="F33" s="12" t="s">
        <v>328</v>
      </c>
      <c r="G33" s="12">
        <v>5.0</v>
      </c>
      <c r="H33" s="12" t="s">
        <v>343</v>
      </c>
      <c r="I33" s="10" t="s">
        <v>344</v>
      </c>
    </row>
    <row r="34">
      <c r="A34" s="10" t="s">
        <v>345</v>
      </c>
      <c r="B34" s="10" t="s">
        <v>315</v>
      </c>
      <c r="C34" s="16" t="s">
        <v>2820</v>
      </c>
      <c r="F34" s="12" t="s">
        <v>328</v>
      </c>
      <c r="G34" s="12">
        <v>6.0</v>
      </c>
      <c r="H34" s="12" t="s">
        <v>347</v>
      </c>
      <c r="I34" s="10" t="s">
        <v>348</v>
      </c>
    </row>
    <row r="35">
      <c r="A35" s="10" t="s">
        <v>100</v>
      </c>
      <c r="B35" s="10" t="s">
        <v>349</v>
      </c>
      <c r="C35" s="16" t="s">
        <v>350</v>
      </c>
      <c r="F35" s="12" t="s">
        <v>328</v>
      </c>
      <c r="G35" s="12">
        <v>7.0</v>
      </c>
      <c r="H35" s="12" t="s">
        <v>351</v>
      </c>
      <c r="I35" s="10" t="s">
        <v>352</v>
      </c>
    </row>
    <row r="36">
      <c r="A36" s="10" t="s">
        <v>353</v>
      </c>
      <c r="B36" s="10" t="s">
        <v>354</v>
      </c>
      <c r="C36" s="16" t="s">
        <v>355</v>
      </c>
      <c r="F36" s="12" t="s">
        <v>328</v>
      </c>
      <c r="G36" s="45">
        <v>99.0</v>
      </c>
      <c r="H36" s="12" t="s">
        <v>356</v>
      </c>
      <c r="I36" s="10" t="s">
        <v>325</v>
      </c>
    </row>
    <row r="37">
      <c r="A37" s="10" t="s">
        <v>100</v>
      </c>
      <c r="B37" s="10" t="s">
        <v>357</v>
      </c>
      <c r="C37" s="16" t="s">
        <v>358</v>
      </c>
      <c r="F37" s="12" t="s">
        <v>328</v>
      </c>
      <c r="G37" s="45">
        <v>77.0</v>
      </c>
      <c r="H37" s="12" t="s">
        <v>359</v>
      </c>
      <c r="I37" s="10" t="s">
        <v>360</v>
      </c>
    </row>
    <row r="38">
      <c r="A38" s="10" t="s">
        <v>361</v>
      </c>
      <c r="B38" s="10" t="s">
        <v>362</v>
      </c>
      <c r="C38" s="16" t="s">
        <v>470</v>
      </c>
      <c r="F38" s="12" t="s">
        <v>364</v>
      </c>
      <c r="G38" s="12">
        <v>1.0</v>
      </c>
      <c r="H38" s="12" t="s">
        <v>365</v>
      </c>
      <c r="I38" s="10" t="s">
        <v>366</v>
      </c>
    </row>
    <row r="39">
      <c r="A39" s="10" t="s">
        <v>2821</v>
      </c>
      <c r="B39" s="10" t="s">
        <v>2822</v>
      </c>
      <c r="C39" s="16" t="s">
        <v>85</v>
      </c>
      <c r="F39" s="12" t="s">
        <v>364</v>
      </c>
      <c r="G39" s="12">
        <v>2.0</v>
      </c>
      <c r="H39" s="12" t="s">
        <v>369</v>
      </c>
      <c r="I39" s="10" t="s">
        <v>370</v>
      </c>
    </row>
    <row r="40">
      <c r="A40" s="10" t="s">
        <v>45</v>
      </c>
      <c r="B40" s="10" t="s">
        <v>2823</v>
      </c>
      <c r="C40" s="11"/>
      <c r="F40" s="12" t="s">
        <v>364</v>
      </c>
      <c r="G40" s="12">
        <v>3.0</v>
      </c>
      <c r="H40" s="12" t="s">
        <v>372</v>
      </c>
      <c r="I40" s="10" t="s">
        <v>373</v>
      </c>
    </row>
    <row r="41">
      <c r="A41" s="10" t="s">
        <v>87</v>
      </c>
      <c r="B41" s="10" t="s">
        <v>2824</v>
      </c>
      <c r="C41" s="16" t="s">
        <v>2825</v>
      </c>
      <c r="F41" s="12" t="s">
        <v>364</v>
      </c>
      <c r="G41" s="12">
        <v>4.0</v>
      </c>
      <c r="H41" s="12" t="s">
        <v>376</v>
      </c>
      <c r="I41" s="10" t="s">
        <v>377</v>
      </c>
    </row>
    <row r="42">
      <c r="A42" s="10" t="s">
        <v>45</v>
      </c>
      <c r="B42" s="10" t="s">
        <v>2826</v>
      </c>
      <c r="C42" s="11"/>
      <c r="F42" s="12" t="s">
        <v>364</v>
      </c>
      <c r="G42" s="12">
        <v>5.0</v>
      </c>
      <c r="H42" s="12" t="s">
        <v>379</v>
      </c>
      <c r="I42" s="10" t="s">
        <v>380</v>
      </c>
    </row>
    <row r="43">
      <c r="A43" s="10" t="s">
        <v>45</v>
      </c>
      <c r="B43" s="10" t="s">
        <v>2827</v>
      </c>
      <c r="C43" s="11"/>
      <c r="F43" s="12" t="s">
        <v>364</v>
      </c>
      <c r="G43" s="45">
        <v>77.0</v>
      </c>
      <c r="H43" s="12" t="s">
        <v>359</v>
      </c>
      <c r="I43" s="10" t="s">
        <v>360</v>
      </c>
    </row>
    <row r="44">
      <c r="A44" s="10" t="s">
        <v>79</v>
      </c>
      <c r="B44" s="10" t="s">
        <v>2828</v>
      </c>
      <c r="C44" s="16" t="s">
        <v>2829</v>
      </c>
    </row>
    <row r="45">
      <c r="A45" s="10" t="s">
        <v>2830</v>
      </c>
      <c r="B45" s="10" t="s">
        <v>2831</v>
      </c>
      <c r="C45" s="16" t="s">
        <v>2832</v>
      </c>
    </row>
    <row r="46">
      <c r="A46" s="10" t="s">
        <v>103</v>
      </c>
      <c r="B46" s="10" t="s">
        <v>2833</v>
      </c>
      <c r="C46" s="16" t="s">
        <v>2834</v>
      </c>
    </row>
    <row r="47">
      <c r="A47" s="10" t="s">
        <v>100</v>
      </c>
      <c r="B47" s="10" t="s">
        <v>2835</v>
      </c>
      <c r="C47" s="16" t="s">
        <v>2836</v>
      </c>
    </row>
    <row r="48">
      <c r="A48" s="10" t="s">
        <v>108</v>
      </c>
      <c r="B48" s="10" t="s">
        <v>2837</v>
      </c>
      <c r="C48" s="16" t="s">
        <v>2838</v>
      </c>
    </row>
    <row r="49">
      <c r="A49" s="10" t="s">
        <v>45</v>
      </c>
      <c r="B49" s="10" t="s">
        <v>2839</v>
      </c>
      <c r="C49" s="11"/>
    </row>
    <row r="50">
      <c r="A50" s="10" t="s">
        <v>87</v>
      </c>
      <c r="B50" s="10" t="s">
        <v>2840</v>
      </c>
      <c r="C50" s="16" t="s">
        <v>115</v>
      </c>
    </row>
    <row r="51">
      <c r="A51" s="10" t="s">
        <v>45</v>
      </c>
      <c r="B51" s="10" t="s">
        <v>2841</v>
      </c>
      <c r="C51" s="11"/>
    </row>
    <row r="52">
      <c r="A52" s="10" t="s">
        <v>45</v>
      </c>
      <c r="B52" s="10" t="s">
        <v>2842</v>
      </c>
      <c r="C52" s="11"/>
    </row>
    <row r="53">
      <c r="A53" s="10" t="s">
        <v>119</v>
      </c>
      <c r="B53" s="10" t="s">
        <v>120</v>
      </c>
      <c r="C53" s="16" t="s">
        <v>2843</v>
      </c>
    </row>
    <row r="54">
      <c r="A54" s="10" t="s">
        <v>122</v>
      </c>
      <c r="B54" s="24"/>
      <c r="C54" s="11"/>
    </row>
    <row r="55">
      <c r="A55" s="10" t="s">
        <v>122</v>
      </c>
      <c r="B55" s="24"/>
      <c r="C55" s="11"/>
    </row>
    <row r="56">
      <c r="A56" s="10" t="s">
        <v>79</v>
      </c>
      <c r="B56" s="10" t="s">
        <v>127</v>
      </c>
      <c r="C56" s="16" t="s">
        <v>128</v>
      </c>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3.57"/>
    <col customWidth="1" min="3" max="3" width="39.0"/>
    <col customWidth="1" min="8" max="8" width="29.71"/>
  </cols>
  <sheetData>
    <row r="1">
      <c r="A1" s="61" t="s">
        <v>0</v>
      </c>
      <c r="B1" s="61" t="s">
        <v>2</v>
      </c>
      <c r="C1" s="62" t="s">
        <v>3</v>
      </c>
      <c r="D1" s="48" t="s">
        <v>398</v>
      </c>
      <c r="E1" s="8"/>
      <c r="F1" s="61" t="s">
        <v>399</v>
      </c>
      <c r="G1" s="61" t="s">
        <v>9</v>
      </c>
      <c r="H1" s="61" t="s">
        <v>10</v>
      </c>
      <c r="I1" s="61" t="s">
        <v>11</v>
      </c>
    </row>
    <row r="2">
      <c r="A2" s="50" t="s">
        <v>12</v>
      </c>
      <c r="B2" s="50" t="s">
        <v>13</v>
      </c>
      <c r="C2" s="51"/>
      <c r="F2" s="50" t="s">
        <v>14</v>
      </c>
      <c r="G2" s="52">
        <v>1.0</v>
      </c>
      <c r="H2" s="50" t="s">
        <v>15</v>
      </c>
      <c r="I2" s="50" t="s">
        <v>16</v>
      </c>
    </row>
    <row r="3">
      <c r="A3" s="50" t="s">
        <v>17</v>
      </c>
      <c r="B3" s="50" t="s">
        <v>18</v>
      </c>
      <c r="C3" s="51"/>
      <c r="F3" s="50" t="s">
        <v>14</v>
      </c>
      <c r="G3" s="52">
        <v>0.0</v>
      </c>
      <c r="H3" s="50" t="s">
        <v>19</v>
      </c>
      <c r="I3" s="50" t="s">
        <v>20</v>
      </c>
    </row>
    <row r="4">
      <c r="A4" s="50" t="s">
        <v>21</v>
      </c>
      <c r="B4" s="50" t="s">
        <v>21</v>
      </c>
      <c r="C4" s="51"/>
      <c r="F4" s="50" t="s">
        <v>556</v>
      </c>
      <c r="G4" s="52">
        <v>1.0</v>
      </c>
      <c r="H4" s="50" t="s">
        <v>557</v>
      </c>
      <c r="I4" s="50" t="s">
        <v>558</v>
      </c>
    </row>
    <row r="5">
      <c r="A5" s="50" t="s">
        <v>26</v>
      </c>
      <c r="B5" s="50" t="s">
        <v>27</v>
      </c>
      <c r="C5" s="51"/>
      <c r="F5" s="50" t="s">
        <v>556</v>
      </c>
      <c r="G5" s="52">
        <v>2.0</v>
      </c>
      <c r="H5" s="50" t="s">
        <v>559</v>
      </c>
      <c r="I5" s="50" t="s">
        <v>560</v>
      </c>
    </row>
    <row r="6">
      <c r="A6" s="50" t="s">
        <v>30</v>
      </c>
      <c r="B6" s="50" t="s">
        <v>30</v>
      </c>
      <c r="C6" s="32" t="s">
        <v>30</v>
      </c>
      <c r="F6" s="50" t="s">
        <v>556</v>
      </c>
      <c r="G6" s="52">
        <v>3.0</v>
      </c>
      <c r="H6" s="50" t="s">
        <v>561</v>
      </c>
      <c r="I6" s="50" t="s">
        <v>562</v>
      </c>
    </row>
    <row r="7">
      <c r="A7" s="50" t="s">
        <v>34</v>
      </c>
      <c r="B7" s="50" t="s">
        <v>34</v>
      </c>
      <c r="C7" s="32" t="s">
        <v>34</v>
      </c>
      <c r="F7" s="50" t="s">
        <v>556</v>
      </c>
      <c r="G7" s="52">
        <v>4.0</v>
      </c>
      <c r="H7" s="50" t="s">
        <v>563</v>
      </c>
      <c r="I7" s="50" t="s">
        <v>564</v>
      </c>
    </row>
    <row r="8">
      <c r="A8" s="50" t="s">
        <v>38</v>
      </c>
      <c r="B8" s="50" t="s">
        <v>38</v>
      </c>
      <c r="C8" s="32" t="s">
        <v>38</v>
      </c>
      <c r="F8" s="50" t="s">
        <v>556</v>
      </c>
      <c r="G8" s="52">
        <v>5.0</v>
      </c>
      <c r="H8" s="50" t="s">
        <v>771</v>
      </c>
      <c r="I8" s="50" t="s">
        <v>772</v>
      </c>
    </row>
    <row r="9">
      <c r="A9" s="50" t="s">
        <v>42</v>
      </c>
      <c r="B9" s="50" t="s">
        <v>42</v>
      </c>
      <c r="C9" s="32" t="s">
        <v>42</v>
      </c>
      <c r="F9" s="50" t="s">
        <v>556</v>
      </c>
      <c r="G9" s="57">
        <v>99.0</v>
      </c>
      <c r="H9" s="50" t="s">
        <v>565</v>
      </c>
      <c r="I9" s="50" t="s">
        <v>566</v>
      </c>
    </row>
    <row r="10">
      <c r="A10" s="50" t="s">
        <v>45</v>
      </c>
      <c r="B10" s="50" t="s">
        <v>46</v>
      </c>
      <c r="C10" s="32" t="s">
        <v>46</v>
      </c>
      <c r="F10" s="50" t="s">
        <v>2844</v>
      </c>
      <c r="G10" s="52">
        <v>1.0</v>
      </c>
      <c r="H10" s="50" t="s">
        <v>2269</v>
      </c>
      <c r="I10" s="50" t="s">
        <v>2845</v>
      </c>
    </row>
    <row r="11">
      <c r="A11" s="50" t="s">
        <v>45</v>
      </c>
      <c r="B11" s="50" t="s">
        <v>49</v>
      </c>
      <c r="C11" s="32" t="s">
        <v>49</v>
      </c>
      <c r="F11" s="50" t="s">
        <v>2844</v>
      </c>
      <c r="G11" s="52">
        <v>2.0</v>
      </c>
      <c r="H11" s="50" t="s">
        <v>2846</v>
      </c>
      <c r="I11" s="50" t="s">
        <v>2847</v>
      </c>
    </row>
    <row r="12">
      <c r="A12" s="50" t="s">
        <v>45</v>
      </c>
      <c r="B12" s="50" t="s">
        <v>54</v>
      </c>
      <c r="C12" s="32" t="s">
        <v>54</v>
      </c>
      <c r="F12" s="50" t="s">
        <v>2844</v>
      </c>
      <c r="G12" s="52">
        <v>3.0</v>
      </c>
      <c r="H12" s="50" t="s">
        <v>2848</v>
      </c>
      <c r="I12" s="50" t="s">
        <v>2849</v>
      </c>
    </row>
    <row r="13">
      <c r="A13" s="50" t="s">
        <v>45</v>
      </c>
      <c r="B13" s="50" t="s">
        <v>57</v>
      </c>
      <c r="C13" s="32" t="s">
        <v>57</v>
      </c>
      <c r="F13" s="50" t="s">
        <v>2850</v>
      </c>
      <c r="G13" s="52">
        <v>1.0</v>
      </c>
      <c r="H13" s="50" t="s">
        <v>2851</v>
      </c>
      <c r="I13" s="50" t="s">
        <v>2852</v>
      </c>
    </row>
    <row r="14">
      <c r="A14" s="50" t="s">
        <v>45</v>
      </c>
      <c r="B14" s="50" t="s">
        <v>60</v>
      </c>
      <c r="C14" s="32" t="s">
        <v>60</v>
      </c>
      <c r="F14" s="50" t="s">
        <v>1751</v>
      </c>
      <c r="G14" s="52">
        <v>1.0</v>
      </c>
      <c r="H14" s="50" t="s">
        <v>2100</v>
      </c>
      <c r="I14" s="50" t="s">
        <v>2101</v>
      </c>
    </row>
    <row r="15">
      <c r="A15" s="50" t="s">
        <v>45</v>
      </c>
      <c r="B15" s="50" t="s">
        <v>63</v>
      </c>
      <c r="C15" s="32" t="s">
        <v>63</v>
      </c>
      <c r="F15" s="50" t="s">
        <v>1751</v>
      </c>
      <c r="G15" s="52">
        <v>2.0</v>
      </c>
      <c r="H15" s="50" t="s">
        <v>2098</v>
      </c>
      <c r="I15" s="50" t="s">
        <v>2099</v>
      </c>
    </row>
    <row r="16">
      <c r="A16" s="50" t="s">
        <v>45</v>
      </c>
      <c r="B16" s="50" t="s">
        <v>68</v>
      </c>
      <c r="C16" s="32" t="s">
        <v>68</v>
      </c>
      <c r="F16" s="50" t="s">
        <v>315</v>
      </c>
      <c r="G16" s="52">
        <v>1.0</v>
      </c>
      <c r="H16" s="50" t="s">
        <v>316</v>
      </c>
      <c r="I16" s="50" t="s">
        <v>317</v>
      </c>
    </row>
    <row r="17">
      <c r="A17" s="50" t="s">
        <v>45</v>
      </c>
      <c r="B17" s="50" t="s">
        <v>70</v>
      </c>
      <c r="C17" s="32" t="s">
        <v>70</v>
      </c>
      <c r="F17" s="50" t="s">
        <v>315</v>
      </c>
      <c r="G17" s="52">
        <v>2.0</v>
      </c>
      <c r="H17" s="50" t="s">
        <v>320</v>
      </c>
      <c r="I17" s="50" t="s">
        <v>321</v>
      </c>
    </row>
    <row r="18">
      <c r="A18" s="50" t="s">
        <v>45</v>
      </c>
      <c r="B18" s="50" t="s">
        <v>72</v>
      </c>
      <c r="C18" s="32" t="s">
        <v>72</v>
      </c>
      <c r="F18" s="50" t="s">
        <v>315</v>
      </c>
      <c r="G18" s="57">
        <v>99.0</v>
      </c>
      <c r="H18" s="50" t="s">
        <v>324</v>
      </c>
      <c r="I18" s="50" t="s">
        <v>325</v>
      </c>
    </row>
    <row r="19">
      <c r="A19" s="50" t="s">
        <v>45</v>
      </c>
      <c r="B19" s="50" t="s">
        <v>74</v>
      </c>
      <c r="C19" s="32" t="s">
        <v>74</v>
      </c>
      <c r="F19" s="58" t="s">
        <v>328</v>
      </c>
      <c r="G19" s="58">
        <v>1.0</v>
      </c>
      <c r="H19" s="58" t="s">
        <v>329</v>
      </c>
      <c r="I19" s="50" t="s">
        <v>330</v>
      </c>
    </row>
    <row r="20">
      <c r="A20" s="50" t="s">
        <v>45</v>
      </c>
      <c r="B20" s="50" t="s">
        <v>77</v>
      </c>
      <c r="C20" s="32" t="s">
        <v>77</v>
      </c>
      <c r="F20" s="58" t="s">
        <v>328</v>
      </c>
      <c r="G20" s="58">
        <v>2.0</v>
      </c>
      <c r="H20" s="58" t="s">
        <v>333</v>
      </c>
      <c r="I20" s="50" t="s">
        <v>334</v>
      </c>
    </row>
    <row r="21">
      <c r="A21" s="50" t="s">
        <v>79</v>
      </c>
      <c r="B21" s="50" t="s">
        <v>303</v>
      </c>
      <c r="C21" s="32" t="s">
        <v>2853</v>
      </c>
      <c r="F21" s="58" t="s">
        <v>328</v>
      </c>
      <c r="G21" s="58">
        <v>3.0</v>
      </c>
      <c r="H21" s="58" t="s">
        <v>336</v>
      </c>
      <c r="I21" s="50" t="s">
        <v>337</v>
      </c>
    </row>
    <row r="22">
      <c r="A22" s="50" t="s">
        <v>79</v>
      </c>
      <c r="B22" s="50" t="s">
        <v>305</v>
      </c>
      <c r="C22" s="32" t="s">
        <v>306</v>
      </c>
      <c r="F22" s="58" t="s">
        <v>328</v>
      </c>
      <c r="G22" s="58">
        <v>4.0</v>
      </c>
      <c r="H22" s="58" t="s">
        <v>340</v>
      </c>
      <c r="I22" s="50" t="s">
        <v>341</v>
      </c>
    </row>
    <row r="23">
      <c r="A23" s="50" t="s">
        <v>79</v>
      </c>
      <c r="B23" s="50" t="s">
        <v>307</v>
      </c>
      <c r="C23" s="32" t="s">
        <v>308</v>
      </c>
      <c r="F23" s="58" t="s">
        <v>328</v>
      </c>
      <c r="G23" s="58">
        <v>5.0</v>
      </c>
      <c r="H23" s="58" t="s">
        <v>343</v>
      </c>
      <c r="I23" s="50" t="s">
        <v>344</v>
      </c>
    </row>
    <row r="24">
      <c r="A24" s="50" t="s">
        <v>79</v>
      </c>
      <c r="B24" s="50" t="s">
        <v>430</v>
      </c>
      <c r="C24" s="32" t="s">
        <v>310</v>
      </c>
      <c r="F24" s="58" t="s">
        <v>328</v>
      </c>
      <c r="G24" s="58">
        <v>6.0</v>
      </c>
      <c r="H24" s="58" t="s">
        <v>347</v>
      </c>
      <c r="I24" s="50" t="s">
        <v>348</v>
      </c>
    </row>
    <row r="25">
      <c r="A25" s="50" t="s">
        <v>79</v>
      </c>
      <c r="B25" s="50" t="s">
        <v>309</v>
      </c>
      <c r="C25" s="32" t="s">
        <v>312</v>
      </c>
      <c r="F25" s="58" t="s">
        <v>328</v>
      </c>
      <c r="G25" s="58">
        <v>7.0</v>
      </c>
      <c r="H25" s="58" t="s">
        <v>351</v>
      </c>
      <c r="I25" s="50" t="s">
        <v>352</v>
      </c>
    </row>
    <row r="26">
      <c r="A26" s="50" t="s">
        <v>79</v>
      </c>
      <c r="B26" s="50" t="s">
        <v>311</v>
      </c>
      <c r="C26" s="32" t="s">
        <v>314</v>
      </c>
      <c r="F26" s="58" t="s">
        <v>328</v>
      </c>
      <c r="G26" s="57">
        <v>99.0</v>
      </c>
      <c r="H26" s="58" t="s">
        <v>356</v>
      </c>
      <c r="I26" s="50" t="s">
        <v>325</v>
      </c>
    </row>
    <row r="27">
      <c r="A27" s="50" t="s">
        <v>79</v>
      </c>
      <c r="B27" s="50" t="s">
        <v>313</v>
      </c>
      <c r="C27" s="32" t="s">
        <v>319</v>
      </c>
      <c r="F27" s="58" t="s">
        <v>328</v>
      </c>
      <c r="G27" s="57">
        <v>77.0</v>
      </c>
      <c r="H27" s="58" t="s">
        <v>359</v>
      </c>
      <c r="I27" s="50" t="s">
        <v>360</v>
      </c>
    </row>
    <row r="28">
      <c r="A28" s="50" t="s">
        <v>180</v>
      </c>
      <c r="B28" s="50" t="s">
        <v>322</v>
      </c>
      <c r="C28" s="32" t="s">
        <v>323</v>
      </c>
      <c r="F28" s="58" t="s">
        <v>364</v>
      </c>
      <c r="G28" s="58">
        <v>1.0</v>
      </c>
      <c r="H28" s="58" t="s">
        <v>365</v>
      </c>
      <c r="I28" s="50" t="s">
        <v>366</v>
      </c>
    </row>
    <row r="29">
      <c r="A29" s="50" t="s">
        <v>79</v>
      </c>
      <c r="B29" s="50" t="s">
        <v>326</v>
      </c>
      <c r="C29" s="32" t="s">
        <v>327</v>
      </c>
      <c r="F29" s="58" t="s">
        <v>364</v>
      </c>
      <c r="G29" s="58">
        <v>2.0</v>
      </c>
      <c r="H29" s="58" t="s">
        <v>369</v>
      </c>
      <c r="I29" s="50" t="s">
        <v>370</v>
      </c>
    </row>
    <row r="30">
      <c r="A30" s="50" t="s">
        <v>79</v>
      </c>
      <c r="B30" s="50" t="s">
        <v>331</v>
      </c>
      <c r="C30" s="32" t="s">
        <v>332</v>
      </c>
      <c r="F30" s="58" t="s">
        <v>364</v>
      </c>
      <c r="G30" s="58">
        <v>3.0</v>
      </c>
      <c r="H30" s="58" t="s">
        <v>372</v>
      </c>
      <c r="I30" s="50" t="s">
        <v>373</v>
      </c>
    </row>
    <row r="31">
      <c r="A31" s="50" t="s">
        <v>79</v>
      </c>
      <c r="B31" s="50" t="s">
        <v>80</v>
      </c>
      <c r="C31" s="32" t="s">
        <v>2854</v>
      </c>
      <c r="F31" s="58" t="s">
        <v>364</v>
      </c>
      <c r="G31" s="58">
        <v>4.0</v>
      </c>
      <c r="H31" s="58" t="s">
        <v>376</v>
      </c>
      <c r="I31" s="50" t="s">
        <v>377</v>
      </c>
    </row>
    <row r="32">
      <c r="A32" s="50" t="s">
        <v>79</v>
      </c>
      <c r="B32" s="50" t="s">
        <v>338</v>
      </c>
      <c r="C32" s="32" t="s">
        <v>339</v>
      </c>
      <c r="F32" s="58" t="s">
        <v>364</v>
      </c>
      <c r="G32" s="58">
        <v>5.0</v>
      </c>
      <c r="H32" s="58" t="s">
        <v>379</v>
      </c>
      <c r="I32" s="50" t="s">
        <v>500</v>
      </c>
    </row>
    <row r="33">
      <c r="A33" s="50" t="s">
        <v>79</v>
      </c>
      <c r="B33" s="50" t="s">
        <v>342</v>
      </c>
      <c r="C33" s="32" t="s">
        <v>83</v>
      </c>
      <c r="F33" s="58" t="s">
        <v>364</v>
      </c>
      <c r="G33" s="57">
        <v>77.0</v>
      </c>
      <c r="H33" s="58" t="s">
        <v>359</v>
      </c>
      <c r="I33" s="50" t="s">
        <v>360</v>
      </c>
    </row>
    <row r="34">
      <c r="A34" s="50" t="s">
        <v>345</v>
      </c>
      <c r="B34" s="50" t="s">
        <v>315</v>
      </c>
      <c r="C34" s="32" t="s">
        <v>461</v>
      </c>
    </row>
    <row r="35">
      <c r="A35" s="50" t="s">
        <v>100</v>
      </c>
      <c r="B35" s="50" t="s">
        <v>349</v>
      </c>
      <c r="C35" s="32" t="s">
        <v>350</v>
      </c>
    </row>
    <row r="36">
      <c r="A36" s="50" t="s">
        <v>353</v>
      </c>
      <c r="B36" s="50" t="s">
        <v>354</v>
      </c>
      <c r="C36" s="32" t="s">
        <v>355</v>
      </c>
    </row>
    <row r="37">
      <c r="A37" s="50" t="s">
        <v>100</v>
      </c>
      <c r="B37" s="50" t="s">
        <v>357</v>
      </c>
      <c r="C37" s="32" t="s">
        <v>358</v>
      </c>
    </row>
    <row r="38">
      <c r="A38" s="50" t="s">
        <v>361</v>
      </c>
      <c r="B38" s="50" t="s">
        <v>362</v>
      </c>
      <c r="C38" s="32" t="s">
        <v>363</v>
      </c>
    </row>
    <row r="39">
      <c r="A39" s="50" t="s">
        <v>180</v>
      </c>
      <c r="B39" s="50" t="s">
        <v>2855</v>
      </c>
      <c r="C39" s="32" t="s">
        <v>2856</v>
      </c>
    </row>
    <row r="40">
      <c r="A40" s="50" t="s">
        <v>79</v>
      </c>
      <c r="B40" s="50" t="s">
        <v>678</v>
      </c>
      <c r="C40" s="32" t="s">
        <v>2857</v>
      </c>
    </row>
    <row r="41">
      <c r="A41" s="50" t="s">
        <v>87</v>
      </c>
      <c r="B41" s="50" t="s">
        <v>2858</v>
      </c>
      <c r="C41" s="32" t="s">
        <v>689</v>
      </c>
    </row>
    <row r="42">
      <c r="A42" s="50" t="s">
        <v>693</v>
      </c>
      <c r="B42" s="50" t="s">
        <v>556</v>
      </c>
      <c r="C42" s="32" t="s">
        <v>2859</v>
      </c>
    </row>
    <row r="43">
      <c r="A43" s="50" t="s">
        <v>94</v>
      </c>
      <c r="B43" s="50" t="s">
        <v>699</v>
      </c>
      <c r="C43" s="32" t="s">
        <v>701</v>
      </c>
    </row>
    <row r="44">
      <c r="A44" s="50" t="s">
        <v>212</v>
      </c>
      <c r="B44" s="50" t="s">
        <v>2860</v>
      </c>
      <c r="C44" s="51"/>
    </row>
    <row r="45">
      <c r="A45" s="50" t="s">
        <v>100</v>
      </c>
      <c r="B45" s="50" t="s">
        <v>711</v>
      </c>
      <c r="C45" s="32" t="s">
        <v>666</v>
      </c>
    </row>
    <row r="46">
      <c r="A46" s="50" t="s">
        <v>1680</v>
      </c>
      <c r="B46" s="50" t="s">
        <v>2861</v>
      </c>
      <c r="C46" s="32" t="s">
        <v>2389</v>
      </c>
    </row>
    <row r="47">
      <c r="A47" s="50" t="s">
        <v>218</v>
      </c>
      <c r="B47" s="59"/>
      <c r="C47" s="51"/>
    </row>
    <row r="48">
      <c r="A48" s="50" t="s">
        <v>212</v>
      </c>
      <c r="B48" s="50" t="s">
        <v>2862</v>
      </c>
      <c r="C48" s="51"/>
    </row>
    <row r="49">
      <c r="A49" s="50" t="s">
        <v>100</v>
      </c>
      <c r="B49" s="50" t="s">
        <v>714</v>
      </c>
      <c r="C49" s="32" t="s">
        <v>2863</v>
      </c>
    </row>
    <row r="50">
      <c r="A50" s="50" t="s">
        <v>218</v>
      </c>
      <c r="B50" s="59"/>
      <c r="C50" s="51"/>
    </row>
    <row r="51">
      <c r="A51" s="50" t="s">
        <v>212</v>
      </c>
      <c r="B51" s="50" t="s">
        <v>2864</v>
      </c>
      <c r="C51" s="51"/>
    </row>
    <row r="52">
      <c r="A52" s="50" t="s">
        <v>100</v>
      </c>
      <c r="B52" s="50" t="s">
        <v>2865</v>
      </c>
      <c r="C52" s="32" t="s">
        <v>2866</v>
      </c>
    </row>
    <row r="53">
      <c r="A53" s="50" t="s">
        <v>218</v>
      </c>
      <c r="B53" s="59"/>
      <c r="C53" s="51"/>
    </row>
    <row r="54">
      <c r="A54" s="50" t="s">
        <v>180</v>
      </c>
      <c r="B54" s="50" t="s">
        <v>2867</v>
      </c>
      <c r="C54" s="32" t="s">
        <v>2868</v>
      </c>
    </row>
    <row r="55">
      <c r="A55" s="50" t="s">
        <v>180</v>
      </c>
      <c r="B55" s="50" t="s">
        <v>2869</v>
      </c>
      <c r="C55" s="32" t="s">
        <v>2870</v>
      </c>
    </row>
    <row r="56">
      <c r="A56" s="50" t="s">
        <v>212</v>
      </c>
      <c r="B56" s="50" t="s">
        <v>2871</v>
      </c>
      <c r="C56" s="51"/>
    </row>
    <row r="57">
      <c r="A57" s="50" t="s">
        <v>100</v>
      </c>
      <c r="B57" s="50" t="s">
        <v>2872</v>
      </c>
      <c r="C57" s="32" t="s">
        <v>2873</v>
      </c>
    </row>
    <row r="58">
      <c r="A58" s="50" t="s">
        <v>218</v>
      </c>
      <c r="B58" s="59"/>
      <c r="C58" s="51"/>
    </row>
    <row r="59">
      <c r="A59" s="50" t="s">
        <v>180</v>
      </c>
      <c r="B59" s="50" t="s">
        <v>2874</v>
      </c>
      <c r="C59" s="32" t="s">
        <v>2875</v>
      </c>
    </row>
    <row r="60">
      <c r="A60" s="50" t="s">
        <v>212</v>
      </c>
      <c r="B60" s="50" t="s">
        <v>2876</v>
      </c>
      <c r="C60" s="51"/>
    </row>
    <row r="61">
      <c r="A61" s="50" t="s">
        <v>100</v>
      </c>
      <c r="B61" s="50" t="s">
        <v>2877</v>
      </c>
      <c r="C61" s="32" t="s">
        <v>2878</v>
      </c>
    </row>
    <row r="62">
      <c r="A62" s="50" t="s">
        <v>218</v>
      </c>
      <c r="B62" s="59"/>
      <c r="C62" s="51"/>
    </row>
    <row r="63">
      <c r="A63" s="50" t="s">
        <v>180</v>
      </c>
      <c r="B63" s="50" t="s">
        <v>2881</v>
      </c>
      <c r="C63" s="32" t="s">
        <v>2883</v>
      </c>
    </row>
    <row r="64">
      <c r="A64" s="50" t="s">
        <v>212</v>
      </c>
      <c r="B64" s="50" t="s">
        <v>2884</v>
      </c>
      <c r="C64" s="51"/>
    </row>
    <row r="65">
      <c r="A65" s="50" t="s">
        <v>100</v>
      </c>
      <c r="B65" s="50" t="s">
        <v>2887</v>
      </c>
      <c r="C65" s="32" t="s">
        <v>2888</v>
      </c>
    </row>
    <row r="66">
      <c r="A66" s="50" t="s">
        <v>218</v>
      </c>
      <c r="B66" s="59"/>
      <c r="C66" s="51"/>
    </row>
    <row r="67">
      <c r="A67" s="50" t="s">
        <v>180</v>
      </c>
      <c r="B67" s="50" t="s">
        <v>2891</v>
      </c>
      <c r="C67" s="32" t="s">
        <v>2892</v>
      </c>
    </row>
    <row r="68">
      <c r="A68" s="50" t="s">
        <v>212</v>
      </c>
      <c r="B68" s="50" t="s">
        <v>2893</v>
      </c>
      <c r="C68" s="51"/>
    </row>
    <row r="69">
      <c r="A69" s="50" t="s">
        <v>100</v>
      </c>
      <c r="B69" s="50" t="s">
        <v>2896</v>
      </c>
      <c r="C69" s="32" t="s">
        <v>2897</v>
      </c>
    </row>
    <row r="70">
      <c r="A70" s="50" t="s">
        <v>218</v>
      </c>
      <c r="B70" s="59"/>
      <c r="C70" s="51"/>
    </row>
    <row r="71">
      <c r="A71" s="50" t="s">
        <v>180</v>
      </c>
      <c r="B71" s="50" t="s">
        <v>2898</v>
      </c>
      <c r="C71" s="32" t="s">
        <v>2899</v>
      </c>
    </row>
    <row r="72">
      <c r="A72" s="50" t="s">
        <v>212</v>
      </c>
      <c r="B72" s="50" t="s">
        <v>2900</v>
      </c>
      <c r="C72" s="51"/>
    </row>
    <row r="73">
      <c r="A73" s="50" t="s">
        <v>100</v>
      </c>
      <c r="B73" s="50" t="s">
        <v>2902</v>
      </c>
      <c r="C73" s="32" t="s">
        <v>2903</v>
      </c>
    </row>
    <row r="74">
      <c r="A74" s="50" t="s">
        <v>218</v>
      </c>
      <c r="B74" s="59"/>
      <c r="C74" s="51"/>
    </row>
    <row r="75">
      <c r="A75" s="50" t="s">
        <v>94</v>
      </c>
      <c r="B75" s="50" t="s">
        <v>2907</v>
      </c>
      <c r="C75" s="32" t="s">
        <v>2908</v>
      </c>
    </row>
    <row r="76">
      <c r="A76" s="50" t="s">
        <v>79</v>
      </c>
      <c r="B76" s="50" t="s">
        <v>2910</v>
      </c>
      <c r="C76" s="32" t="s">
        <v>2912</v>
      </c>
    </row>
    <row r="77">
      <c r="A77" s="50" t="s">
        <v>122</v>
      </c>
      <c r="B77" s="59"/>
      <c r="C77" s="51"/>
    </row>
    <row r="78">
      <c r="A78" s="50" t="s">
        <v>79</v>
      </c>
      <c r="B78" s="50" t="s">
        <v>127</v>
      </c>
      <c r="C78" s="32" t="s">
        <v>128</v>
      </c>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0"/>
    <col customWidth="1" min="2" max="2" width="25.57"/>
    <col customWidth="1" min="3" max="3" width="42.57"/>
    <col customWidth="1" min="6" max="6" width="9.29"/>
    <col customWidth="1" min="7" max="7" width="11.57"/>
    <col customWidth="1" min="8" max="8" width="34.29"/>
  </cols>
  <sheetData>
    <row r="1">
      <c r="A1" s="1" t="s">
        <v>0</v>
      </c>
      <c r="B1" s="1" t="s">
        <v>2</v>
      </c>
      <c r="C1" s="6" t="s">
        <v>3</v>
      </c>
      <c r="D1" s="8"/>
      <c r="E1" s="8"/>
      <c r="F1" s="9" t="s">
        <v>8</v>
      </c>
      <c r="G1" s="9" t="s">
        <v>9</v>
      </c>
      <c r="H1" s="9" t="s">
        <v>10</v>
      </c>
      <c r="I1" s="9" t="s">
        <v>11</v>
      </c>
    </row>
    <row r="2">
      <c r="A2" s="10" t="s">
        <v>12</v>
      </c>
      <c r="B2" s="10" t="s">
        <v>13</v>
      </c>
      <c r="C2" s="11"/>
      <c r="F2" s="12" t="s">
        <v>14</v>
      </c>
      <c r="G2" s="12">
        <v>1.0</v>
      </c>
      <c r="H2" s="12" t="s">
        <v>15</v>
      </c>
      <c r="I2" s="12" t="s">
        <v>16</v>
      </c>
    </row>
    <row r="3">
      <c r="A3" s="10" t="s">
        <v>17</v>
      </c>
      <c r="B3" s="10" t="s">
        <v>18</v>
      </c>
      <c r="C3" s="11"/>
      <c r="F3" s="12" t="s">
        <v>14</v>
      </c>
      <c r="G3" s="12">
        <v>0.0</v>
      </c>
      <c r="H3" s="12" t="s">
        <v>19</v>
      </c>
      <c r="I3" s="12" t="s">
        <v>20</v>
      </c>
    </row>
    <row r="4">
      <c r="A4" s="10" t="s">
        <v>21</v>
      </c>
      <c r="B4" s="10" t="s">
        <v>21</v>
      </c>
      <c r="C4" s="11"/>
      <c r="F4" s="12" t="s">
        <v>770</v>
      </c>
      <c r="G4" s="12">
        <v>1.0</v>
      </c>
      <c r="H4" s="12" t="s">
        <v>557</v>
      </c>
      <c r="I4" s="10" t="s">
        <v>558</v>
      </c>
    </row>
    <row r="5">
      <c r="A5" s="10" t="s">
        <v>26</v>
      </c>
      <c r="B5" s="10" t="s">
        <v>27</v>
      </c>
      <c r="C5" s="11"/>
      <c r="F5" s="12" t="s">
        <v>770</v>
      </c>
      <c r="G5" s="12">
        <v>2.0</v>
      </c>
      <c r="H5" s="12" t="s">
        <v>559</v>
      </c>
      <c r="I5" s="10" t="s">
        <v>560</v>
      </c>
    </row>
    <row r="6">
      <c r="A6" s="10" t="s">
        <v>30</v>
      </c>
      <c r="B6" s="10" t="s">
        <v>30</v>
      </c>
      <c r="C6" s="16" t="s">
        <v>30</v>
      </c>
      <c r="F6" s="12" t="s">
        <v>770</v>
      </c>
      <c r="G6" s="12">
        <v>3.0</v>
      </c>
      <c r="H6" s="12" t="s">
        <v>561</v>
      </c>
      <c r="I6" s="10" t="s">
        <v>562</v>
      </c>
    </row>
    <row r="7">
      <c r="A7" s="10" t="s">
        <v>34</v>
      </c>
      <c r="B7" s="10" t="s">
        <v>34</v>
      </c>
      <c r="C7" s="16" t="s">
        <v>34</v>
      </c>
      <c r="F7" s="12" t="s">
        <v>770</v>
      </c>
      <c r="G7" s="12">
        <v>4.0</v>
      </c>
      <c r="H7" s="12" t="s">
        <v>563</v>
      </c>
      <c r="I7" s="10" t="s">
        <v>564</v>
      </c>
    </row>
    <row r="8">
      <c r="A8" s="10" t="s">
        <v>38</v>
      </c>
      <c r="B8" s="10" t="s">
        <v>38</v>
      </c>
      <c r="C8" s="16" t="s">
        <v>38</v>
      </c>
      <c r="F8" s="12" t="s">
        <v>770</v>
      </c>
      <c r="G8" s="12">
        <v>5.0</v>
      </c>
      <c r="H8" s="12" t="s">
        <v>771</v>
      </c>
      <c r="I8" s="10" t="s">
        <v>772</v>
      </c>
    </row>
    <row r="9">
      <c r="A9" s="10" t="s">
        <v>42</v>
      </c>
      <c r="B9" s="10" t="s">
        <v>42</v>
      </c>
      <c r="C9" s="16" t="s">
        <v>42</v>
      </c>
      <c r="F9" s="12" t="s">
        <v>2879</v>
      </c>
      <c r="G9" s="12">
        <v>1.0</v>
      </c>
      <c r="H9" s="12" t="s">
        <v>2880</v>
      </c>
      <c r="I9" s="10" t="s">
        <v>2882</v>
      </c>
    </row>
    <row r="10">
      <c r="A10" s="10" t="s">
        <v>45</v>
      </c>
      <c r="B10" s="10" t="s">
        <v>46</v>
      </c>
      <c r="C10" s="16" t="s">
        <v>46</v>
      </c>
      <c r="F10" s="12" t="s">
        <v>2879</v>
      </c>
      <c r="G10" s="12">
        <v>2.0</v>
      </c>
      <c r="H10" s="12" t="s">
        <v>2885</v>
      </c>
      <c r="I10" s="10" t="s">
        <v>2886</v>
      </c>
    </row>
    <row r="11">
      <c r="A11" s="10" t="s">
        <v>45</v>
      </c>
      <c r="B11" s="10" t="s">
        <v>49</v>
      </c>
      <c r="C11" s="16" t="s">
        <v>49</v>
      </c>
      <c r="F11" s="12" t="s">
        <v>2879</v>
      </c>
      <c r="G11" s="12">
        <v>3.0</v>
      </c>
      <c r="H11" s="12" t="s">
        <v>2889</v>
      </c>
      <c r="I11" s="10" t="s">
        <v>2890</v>
      </c>
    </row>
    <row r="12">
      <c r="A12" s="10" t="s">
        <v>45</v>
      </c>
      <c r="B12" s="10" t="s">
        <v>54</v>
      </c>
      <c r="C12" s="16" t="s">
        <v>54</v>
      </c>
      <c r="F12" s="12" t="s">
        <v>2879</v>
      </c>
      <c r="G12" s="12">
        <v>4.0</v>
      </c>
      <c r="H12" s="12" t="s">
        <v>2894</v>
      </c>
      <c r="I12" s="10" t="s">
        <v>2895</v>
      </c>
    </row>
    <row r="13">
      <c r="A13" s="10" t="s">
        <v>45</v>
      </c>
      <c r="B13" s="10" t="s">
        <v>57</v>
      </c>
      <c r="C13" s="16" t="s">
        <v>57</v>
      </c>
      <c r="F13" s="12" t="s">
        <v>2879</v>
      </c>
      <c r="G13" s="45">
        <v>99.0</v>
      </c>
      <c r="H13" s="12" t="s">
        <v>456</v>
      </c>
      <c r="I13" s="10" t="s">
        <v>566</v>
      </c>
    </row>
    <row r="14">
      <c r="A14" s="10" t="s">
        <v>45</v>
      </c>
      <c r="B14" s="10" t="s">
        <v>60</v>
      </c>
      <c r="C14" s="16" t="s">
        <v>60</v>
      </c>
      <c r="F14" s="12" t="s">
        <v>2879</v>
      </c>
      <c r="G14" s="45">
        <v>77.0</v>
      </c>
      <c r="H14" s="12" t="s">
        <v>2901</v>
      </c>
      <c r="I14" s="10" t="s">
        <v>360</v>
      </c>
    </row>
    <row r="15">
      <c r="A15" s="10" t="s">
        <v>45</v>
      </c>
      <c r="B15" s="10" t="s">
        <v>63</v>
      </c>
      <c r="C15" s="16" t="s">
        <v>63</v>
      </c>
      <c r="F15" s="12" t="s">
        <v>2904</v>
      </c>
      <c r="G15" s="12">
        <v>1.0</v>
      </c>
      <c r="H15" s="12" t="s">
        <v>2905</v>
      </c>
      <c r="I15" s="10" t="s">
        <v>2906</v>
      </c>
    </row>
    <row r="16">
      <c r="A16" s="10" t="s">
        <v>45</v>
      </c>
      <c r="B16" s="10" t="s">
        <v>68</v>
      </c>
      <c r="C16" s="16" t="s">
        <v>68</v>
      </c>
      <c r="F16" s="12" t="s">
        <v>2904</v>
      </c>
      <c r="G16" s="12">
        <v>4.0</v>
      </c>
      <c r="H16" s="12" t="s">
        <v>2909</v>
      </c>
      <c r="I16" s="10" t="s">
        <v>2911</v>
      </c>
    </row>
    <row r="17">
      <c r="A17" s="10" t="s">
        <v>45</v>
      </c>
      <c r="B17" s="10" t="s">
        <v>70</v>
      </c>
      <c r="C17" s="16" t="s">
        <v>70</v>
      </c>
      <c r="F17" s="12" t="s">
        <v>2904</v>
      </c>
      <c r="G17" s="45">
        <v>99.0</v>
      </c>
      <c r="H17" s="12" t="s">
        <v>456</v>
      </c>
      <c r="I17" s="10" t="s">
        <v>566</v>
      </c>
    </row>
    <row r="18">
      <c r="A18" s="10" t="s">
        <v>45</v>
      </c>
      <c r="B18" s="10" t="s">
        <v>72</v>
      </c>
      <c r="C18" s="16" t="s">
        <v>72</v>
      </c>
      <c r="F18" s="12" t="s">
        <v>2913</v>
      </c>
      <c r="G18" s="12">
        <v>1.0</v>
      </c>
      <c r="H18" s="12" t="s">
        <v>2914</v>
      </c>
      <c r="I18" s="10" t="s">
        <v>2915</v>
      </c>
    </row>
    <row r="19">
      <c r="A19" s="10" t="s">
        <v>45</v>
      </c>
      <c r="B19" s="10" t="s">
        <v>74</v>
      </c>
      <c r="C19" s="16" t="s">
        <v>74</v>
      </c>
      <c r="F19" s="12" t="s">
        <v>2913</v>
      </c>
      <c r="G19" s="12">
        <v>2.0</v>
      </c>
      <c r="H19" s="12" t="s">
        <v>2916</v>
      </c>
      <c r="I19" s="10" t="s">
        <v>2917</v>
      </c>
    </row>
    <row r="20">
      <c r="A20" s="10" t="s">
        <v>45</v>
      </c>
      <c r="B20" s="10" t="s">
        <v>77</v>
      </c>
      <c r="C20" s="16" t="s">
        <v>77</v>
      </c>
      <c r="F20" s="12" t="s">
        <v>2913</v>
      </c>
      <c r="G20" s="12">
        <v>3.0</v>
      </c>
      <c r="H20" s="12" t="s">
        <v>2918</v>
      </c>
      <c r="I20" s="10" t="s">
        <v>2919</v>
      </c>
    </row>
    <row r="21">
      <c r="A21" s="10" t="s">
        <v>79</v>
      </c>
      <c r="B21" s="10" t="s">
        <v>80</v>
      </c>
      <c r="C21" s="16" t="s">
        <v>2920</v>
      </c>
      <c r="F21" s="12" t="s">
        <v>2921</v>
      </c>
      <c r="G21" s="12">
        <v>1.0</v>
      </c>
      <c r="H21" s="10" t="s">
        <v>2922</v>
      </c>
      <c r="I21" s="10" t="s">
        <v>2923</v>
      </c>
    </row>
    <row r="22">
      <c r="A22" s="10" t="s">
        <v>79</v>
      </c>
      <c r="B22" s="10" t="s">
        <v>82</v>
      </c>
      <c r="C22" s="16" t="s">
        <v>83</v>
      </c>
      <c r="F22" s="12" t="s">
        <v>2921</v>
      </c>
      <c r="G22" s="12">
        <v>2.0</v>
      </c>
      <c r="H22" s="10" t="s">
        <v>2924</v>
      </c>
      <c r="I22" s="10" t="s">
        <v>2925</v>
      </c>
    </row>
    <row r="23">
      <c r="A23" s="10" t="s">
        <v>79</v>
      </c>
      <c r="B23" s="10" t="s">
        <v>2926</v>
      </c>
      <c r="C23" s="16" t="s">
        <v>2927</v>
      </c>
      <c r="F23" s="12" t="s">
        <v>2921</v>
      </c>
      <c r="G23" s="12">
        <v>3.0</v>
      </c>
      <c r="H23" s="10" t="s">
        <v>2928</v>
      </c>
      <c r="I23" s="10" t="s">
        <v>2929</v>
      </c>
    </row>
    <row r="24">
      <c r="A24" s="10" t="s">
        <v>2930</v>
      </c>
      <c r="B24" s="10" t="s">
        <v>2913</v>
      </c>
      <c r="C24" s="16" t="s">
        <v>2931</v>
      </c>
      <c r="F24" s="12" t="s">
        <v>2921</v>
      </c>
      <c r="G24" s="12">
        <v>4.0</v>
      </c>
      <c r="H24" s="10" t="s">
        <v>2932</v>
      </c>
      <c r="I24" s="10" t="s">
        <v>2933</v>
      </c>
    </row>
    <row r="25">
      <c r="A25" s="10" t="s">
        <v>100</v>
      </c>
      <c r="B25" s="10" t="s">
        <v>2934</v>
      </c>
      <c r="C25" s="16" t="s">
        <v>2935</v>
      </c>
      <c r="F25" s="12" t="s">
        <v>2921</v>
      </c>
      <c r="G25" s="12">
        <v>5.0</v>
      </c>
      <c r="H25" s="10" t="s">
        <v>1123</v>
      </c>
      <c r="I25" s="10" t="s">
        <v>1124</v>
      </c>
    </row>
    <row r="26">
      <c r="A26" s="10" t="s">
        <v>100</v>
      </c>
      <c r="B26" s="10" t="s">
        <v>2936</v>
      </c>
      <c r="C26" s="16" t="s">
        <v>2937</v>
      </c>
      <c r="F26" s="12" t="s">
        <v>2921</v>
      </c>
      <c r="G26" s="12">
        <v>6.0</v>
      </c>
      <c r="H26" s="10" t="s">
        <v>2938</v>
      </c>
      <c r="I26" s="10" t="s">
        <v>2939</v>
      </c>
    </row>
    <row r="27">
      <c r="A27" s="10" t="s">
        <v>100</v>
      </c>
      <c r="B27" s="10" t="s">
        <v>2940</v>
      </c>
      <c r="C27" s="16" t="s">
        <v>2941</v>
      </c>
      <c r="F27" s="12" t="s">
        <v>2921</v>
      </c>
      <c r="G27" s="12">
        <v>7.0</v>
      </c>
      <c r="H27" s="10" t="s">
        <v>2942</v>
      </c>
      <c r="I27" s="10" t="s">
        <v>2943</v>
      </c>
    </row>
    <row r="28">
      <c r="A28" s="10" t="s">
        <v>100</v>
      </c>
      <c r="B28" s="10" t="s">
        <v>2944</v>
      </c>
      <c r="C28" s="16" t="s">
        <v>2945</v>
      </c>
      <c r="F28" s="12" t="s">
        <v>2921</v>
      </c>
      <c r="G28" s="12">
        <v>8.0</v>
      </c>
      <c r="H28" s="10" t="s">
        <v>2946</v>
      </c>
      <c r="I28" s="10" t="s">
        <v>2947</v>
      </c>
    </row>
    <row r="29">
      <c r="A29" s="10" t="s">
        <v>2948</v>
      </c>
      <c r="B29" s="10" t="s">
        <v>2949</v>
      </c>
      <c r="C29" s="16" t="s">
        <v>2950</v>
      </c>
      <c r="F29" s="12" t="s">
        <v>2921</v>
      </c>
      <c r="G29" s="12">
        <v>9.0</v>
      </c>
      <c r="H29" s="10" t="s">
        <v>2951</v>
      </c>
      <c r="I29" s="10" t="s">
        <v>2952</v>
      </c>
    </row>
    <row r="30">
      <c r="A30" s="10" t="s">
        <v>94</v>
      </c>
      <c r="B30" s="10" t="s">
        <v>2953</v>
      </c>
      <c r="C30" s="16" t="s">
        <v>456</v>
      </c>
      <c r="F30" s="12" t="s">
        <v>2921</v>
      </c>
      <c r="G30" s="12">
        <v>10.0</v>
      </c>
      <c r="H30" s="10" t="s">
        <v>2954</v>
      </c>
      <c r="I30" s="10" t="s">
        <v>2955</v>
      </c>
    </row>
    <row r="31">
      <c r="A31" s="10" t="s">
        <v>2948</v>
      </c>
      <c r="B31" s="10" t="s">
        <v>2956</v>
      </c>
      <c r="C31" s="16" t="s">
        <v>2957</v>
      </c>
      <c r="F31" s="12" t="s">
        <v>2921</v>
      </c>
      <c r="G31" s="45">
        <v>99.0</v>
      </c>
      <c r="H31" s="10" t="s">
        <v>456</v>
      </c>
      <c r="I31" s="10" t="s">
        <v>566</v>
      </c>
    </row>
    <row r="32">
      <c r="A32" s="10" t="s">
        <v>94</v>
      </c>
      <c r="B32" s="10" t="s">
        <v>2958</v>
      </c>
      <c r="C32" s="16" t="s">
        <v>456</v>
      </c>
      <c r="F32" s="12" t="s">
        <v>2959</v>
      </c>
      <c r="G32" s="12">
        <v>1.0</v>
      </c>
      <c r="H32" s="10" t="s">
        <v>2595</v>
      </c>
      <c r="I32" s="10" t="s">
        <v>2960</v>
      </c>
    </row>
    <row r="33">
      <c r="A33" s="10" t="s">
        <v>2948</v>
      </c>
      <c r="B33" s="10" t="s">
        <v>2961</v>
      </c>
      <c r="C33" s="16" t="s">
        <v>2962</v>
      </c>
      <c r="F33" s="12" t="s">
        <v>2959</v>
      </c>
      <c r="G33" s="12">
        <v>2.0</v>
      </c>
      <c r="H33" s="10" t="s">
        <v>2963</v>
      </c>
      <c r="I33" s="10" t="s">
        <v>2964</v>
      </c>
    </row>
    <row r="34">
      <c r="A34" s="10" t="s">
        <v>94</v>
      </c>
      <c r="B34" s="10" t="s">
        <v>2965</v>
      </c>
      <c r="C34" s="16" t="s">
        <v>456</v>
      </c>
      <c r="F34" s="12" t="s">
        <v>2959</v>
      </c>
      <c r="G34" s="12">
        <v>3.0</v>
      </c>
      <c r="H34" s="10" t="s">
        <v>2966</v>
      </c>
      <c r="I34" s="10" t="s">
        <v>2967</v>
      </c>
    </row>
    <row r="35">
      <c r="A35" s="10" t="s">
        <v>100</v>
      </c>
      <c r="B35" s="10" t="s">
        <v>2968</v>
      </c>
      <c r="C35" s="16" t="s">
        <v>2969</v>
      </c>
      <c r="F35" s="12" t="s">
        <v>2959</v>
      </c>
      <c r="G35" s="12">
        <v>4.0</v>
      </c>
      <c r="H35" s="10" t="s">
        <v>2970</v>
      </c>
      <c r="I35" s="10" t="s">
        <v>2971</v>
      </c>
    </row>
    <row r="36">
      <c r="A36" s="10" t="s">
        <v>100</v>
      </c>
      <c r="B36" s="10" t="s">
        <v>2972</v>
      </c>
      <c r="C36" s="16" t="s">
        <v>2973</v>
      </c>
      <c r="F36" s="12" t="s">
        <v>2959</v>
      </c>
      <c r="G36" s="12">
        <v>5.0</v>
      </c>
      <c r="H36" s="10" t="s">
        <v>2974</v>
      </c>
      <c r="I36" s="10" t="s">
        <v>2975</v>
      </c>
    </row>
    <row r="37">
      <c r="A37" s="10" t="s">
        <v>180</v>
      </c>
      <c r="B37" s="10" t="s">
        <v>2976</v>
      </c>
      <c r="C37" s="16" t="s">
        <v>2977</v>
      </c>
      <c r="F37" s="12" t="s">
        <v>2959</v>
      </c>
      <c r="G37" s="12">
        <v>6.0</v>
      </c>
      <c r="H37" s="10" t="s">
        <v>2978</v>
      </c>
      <c r="I37" s="10" t="s">
        <v>2979</v>
      </c>
    </row>
    <row r="38">
      <c r="A38" s="10" t="s">
        <v>2980</v>
      </c>
      <c r="B38" s="10" t="s">
        <v>2981</v>
      </c>
      <c r="C38" s="16" t="s">
        <v>2982</v>
      </c>
      <c r="F38" s="12" t="s">
        <v>2959</v>
      </c>
      <c r="G38" s="12">
        <v>7.0</v>
      </c>
      <c r="H38" s="10" t="s">
        <v>2983</v>
      </c>
      <c r="I38" s="10" t="s">
        <v>2984</v>
      </c>
    </row>
    <row r="39">
      <c r="A39" s="10" t="s">
        <v>100</v>
      </c>
      <c r="B39" s="10" t="s">
        <v>2985</v>
      </c>
      <c r="C39" s="16" t="s">
        <v>2986</v>
      </c>
      <c r="F39" s="12" t="s">
        <v>2987</v>
      </c>
      <c r="G39" s="12">
        <v>1.0</v>
      </c>
      <c r="H39" s="10" t="s">
        <v>1897</v>
      </c>
      <c r="I39" s="10" t="s">
        <v>1898</v>
      </c>
    </row>
    <row r="40">
      <c r="A40" s="10" t="s">
        <v>2988</v>
      </c>
      <c r="B40" s="10" t="s">
        <v>2989</v>
      </c>
      <c r="C40" s="16" t="s">
        <v>2990</v>
      </c>
      <c r="F40" s="12" t="s">
        <v>2987</v>
      </c>
      <c r="G40" s="12">
        <v>2.0</v>
      </c>
      <c r="H40" s="10" t="s">
        <v>2991</v>
      </c>
      <c r="I40" s="10" t="s">
        <v>2992</v>
      </c>
    </row>
    <row r="41">
      <c r="A41" s="10" t="s">
        <v>94</v>
      </c>
      <c r="B41" s="10" t="s">
        <v>2993</v>
      </c>
      <c r="C41" s="16" t="s">
        <v>456</v>
      </c>
      <c r="F41" s="12" t="s">
        <v>2987</v>
      </c>
      <c r="G41" s="12">
        <v>3.0</v>
      </c>
      <c r="H41" s="10" t="s">
        <v>2994</v>
      </c>
      <c r="I41" s="10" t="s">
        <v>2995</v>
      </c>
    </row>
    <row r="42">
      <c r="A42" s="10" t="s">
        <v>100</v>
      </c>
      <c r="B42" s="10" t="s">
        <v>2996</v>
      </c>
      <c r="C42" s="16" t="s">
        <v>2997</v>
      </c>
      <c r="F42" s="12" t="s">
        <v>2987</v>
      </c>
      <c r="G42" s="12">
        <v>4.0</v>
      </c>
      <c r="H42" s="10" t="s">
        <v>1891</v>
      </c>
      <c r="I42" s="10" t="s">
        <v>1892</v>
      </c>
    </row>
    <row r="43">
      <c r="A43" s="10" t="s">
        <v>2998</v>
      </c>
      <c r="B43" s="10" t="s">
        <v>2999</v>
      </c>
      <c r="C43" s="16" t="s">
        <v>3000</v>
      </c>
      <c r="F43" s="12" t="s">
        <v>2987</v>
      </c>
      <c r="G43" s="12">
        <v>5.0</v>
      </c>
      <c r="H43" s="10" t="s">
        <v>1885</v>
      </c>
      <c r="I43" s="10" t="s">
        <v>3001</v>
      </c>
    </row>
    <row r="44">
      <c r="A44" s="10" t="s">
        <v>94</v>
      </c>
      <c r="B44" s="10" t="s">
        <v>3002</v>
      </c>
      <c r="C44" s="16" t="s">
        <v>456</v>
      </c>
      <c r="F44" s="12" t="s">
        <v>2987</v>
      </c>
      <c r="G44" s="12">
        <v>6.0</v>
      </c>
      <c r="H44" s="10" t="s">
        <v>3003</v>
      </c>
      <c r="I44" s="10" t="s">
        <v>3004</v>
      </c>
    </row>
    <row r="45">
      <c r="A45" s="10" t="s">
        <v>100</v>
      </c>
      <c r="B45" s="10" t="s">
        <v>3005</v>
      </c>
      <c r="C45" s="16" t="s">
        <v>3006</v>
      </c>
      <c r="F45" s="12" t="s">
        <v>2987</v>
      </c>
      <c r="G45" s="12">
        <v>7.0</v>
      </c>
      <c r="H45" s="10" t="s">
        <v>3007</v>
      </c>
      <c r="I45" s="10" t="s">
        <v>3008</v>
      </c>
    </row>
    <row r="46">
      <c r="A46" s="10" t="s">
        <v>100</v>
      </c>
      <c r="B46" s="10" t="s">
        <v>3009</v>
      </c>
      <c r="C46" s="16" t="s">
        <v>3010</v>
      </c>
      <c r="F46" s="12" t="s">
        <v>2987</v>
      </c>
      <c r="G46" s="12">
        <v>8.0</v>
      </c>
      <c r="H46" s="10" t="s">
        <v>3011</v>
      </c>
      <c r="I46" s="10" t="s">
        <v>3012</v>
      </c>
    </row>
    <row r="47">
      <c r="A47" s="10" t="s">
        <v>100</v>
      </c>
      <c r="B47" s="10" t="s">
        <v>3013</v>
      </c>
      <c r="C47" s="16" t="s">
        <v>3014</v>
      </c>
      <c r="F47" s="12" t="s">
        <v>2987</v>
      </c>
      <c r="G47" s="12">
        <v>9.0</v>
      </c>
      <c r="H47" s="10" t="s">
        <v>3015</v>
      </c>
      <c r="I47" s="10" t="s">
        <v>3016</v>
      </c>
    </row>
    <row r="48">
      <c r="A48" s="10" t="s">
        <v>79</v>
      </c>
      <c r="B48" s="10" t="s">
        <v>3017</v>
      </c>
      <c r="C48" s="16" t="s">
        <v>3018</v>
      </c>
      <c r="F48" s="12" t="s">
        <v>2987</v>
      </c>
      <c r="G48" s="45">
        <v>99.0</v>
      </c>
      <c r="H48" s="10" t="s">
        <v>456</v>
      </c>
      <c r="I48" s="10" t="s">
        <v>566</v>
      </c>
    </row>
    <row r="49">
      <c r="A49" s="10" t="s">
        <v>3019</v>
      </c>
      <c r="B49" s="10" t="s">
        <v>2569</v>
      </c>
      <c r="C49" s="16" t="s">
        <v>3020</v>
      </c>
      <c r="F49" s="12" t="s">
        <v>3021</v>
      </c>
      <c r="G49" s="12">
        <v>1.0</v>
      </c>
      <c r="H49" s="10" t="s">
        <v>1897</v>
      </c>
      <c r="I49" s="10" t="s">
        <v>1898</v>
      </c>
    </row>
    <row r="50">
      <c r="A50" s="10" t="s">
        <v>94</v>
      </c>
      <c r="B50" s="10" t="s">
        <v>3022</v>
      </c>
      <c r="C50" s="16" t="s">
        <v>456</v>
      </c>
      <c r="F50" s="12" t="s">
        <v>3021</v>
      </c>
      <c r="G50" s="12">
        <v>2.0</v>
      </c>
      <c r="H50" s="10" t="s">
        <v>3023</v>
      </c>
      <c r="I50" s="10" t="s">
        <v>3024</v>
      </c>
    </row>
    <row r="51">
      <c r="A51" s="10" t="s">
        <v>180</v>
      </c>
      <c r="B51" s="10" t="s">
        <v>3025</v>
      </c>
      <c r="C51" s="16" t="s">
        <v>3026</v>
      </c>
      <c r="F51" s="12" t="s">
        <v>3021</v>
      </c>
      <c r="G51" s="12">
        <v>3.0</v>
      </c>
      <c r="H51" s="10" t="s">
        <v>3027</v>
      </c>
      <c r="I51" s="10" t="s">
        <v>3028</v>
      </c>
    </row>
    <row r="52">
      <c r="A52" s="10" t="s">
        <v>3029</v>
      </c>
      <c r="B52" s="10" t="s">
        <v>3030</v>
      </c>
      <c r="C52" s="16" t="s">
        <v>3031</v>
      </c>
      <c r="F52" s="12" t="s">
        <v>3021</v>
      </c>
      <c r="G52" s="12">
        <v>4.0</v>
      </c>
      <c r="H52" s="10" t="s">
        <v>1891</v>
      </c>
      <c r="I52" s="10" t="s">
        <v>1892</v>
      </c>
    </row>
    <row r="53">
      <c r="A53" s="10" t="s">
        <v>94</v>
      </c>
      <c r="B53" s="10" t="s">
        <v>3032</v>
      </c>
      <c r="C53" s="16" t="s">
        <v>456</v>
      </c>
      <c r="F53" s="12" t="s">
        <v>3021</v>
      </c>
      <c r="G53" s="12">
        <v>5.0</v>
      </c>
      <c r="H53" s="10" t="s">
        <v>3033</v>
      </c>
      <c r="I53" s="10" t="s">
        <v>3034</v>
      </c>
    </row>
    <row r="54">
      <c r="A54" s="10" t="s">
        <v>180</v>
      </c>
      <c r="B54" s="10" t="s">
        <v>3035</v>
      </c>
      <c r="C54" s="16" t="s">
        <v>3036</v>
      </c>
      <c r="F54" s="12" t="s">
        <v>3021</v>
      </c>
      <c r="G54" s="12">
        <v>6.0</v>
      </c>
      <c r="H54" s="10" t="s">
        <v>3037</v>
      </c>
      <c r="I54" s="10" t="s">
        <v>3038</v>
      </c>
    </row>
    <row r="55">
      <c r="A55" s="10" t="s">
        <v>3029</v>
      </c>
      <c r="B55" s="10" t="s">
        <v>3039</v>
      </c>
      <c r="C55" s="16" t="s">
        <v>3040</v>
      </c>
      <c r="F55" s="12" t="s">
        <v>3021</v>
      </c>
      <c r="G55" s="45">
        <v>99.0</v>
      </c>
      <c r="H55" s="10" t="s">
        <v>456</v>
      </c>
      <c r="I55" s="10" t="s">
        <v>566</v>
      </c>
    </row>
    <row r="56">
      <c r="A56" s="10" t="s">
        <v>94</v>
      </c>
      <c r="B56" s="10" t="s">
        <v>3041</v>
      </c>
      <c r="C56" s="16" t="s">
        <v>456</v>
      </c>
      <c r="F56" s="12" t="s">
        <v>3042</v>
      </c>
      <c r="G56" s="12">
        <v>1.0</v>
      </c>
      <c r="H56" s="10" t="s">
        <v>3043</v>
      </c>
      <c r="I56" s="10" t="s">
        <v>3044</v>
      </c>
    </row>
    <row r="57">
      <c r="A57" s="10" t="s">
        <v>3045</v>
      </c>
      <c r="B57" s="10" t="s">
        <v>3046</v>
      </c>
      <c r="C57" s="16" t="s">
        <v>3047</v>
      </c>
      <c r="F57" s="12" t="s">
        <v>3042</v>
      </c>
      <c r="G57" s="12">
        <v>2.0</v>
      </c>
      <c r="H57" s="10" t="s">
        <v>3048</v>
      </c>
      <c r="I57" s="10" t="s">
        <v>3049</v>
      </c>
    </row>
    <row r="58">
      <c r="A58" s="10" t="s">
        <v>94</v>
      </c>
      <c r="B58" s="10" t="s">
        <v>3050</v>
      </c>
      <c r="C58" s="16" t="s">
        <v>456</v>
      </c>
      <c r="F58" s="12" t="s">
        <v>3042</v>
      </c>
      <c r="G58" s="12">
        <v>3.0</v>
      </c>
      <c r="H58" s="10" t="s">
        <v>3051</v>
      </c>
      <c r="I58" s="10" t="s">
        <v>3052</v>
      </c>
    </row>
    <row r="59">
      <c r="A59" s="10" t="s">
        <v>180</v>
      </c>
      <c r="B59" s="10" t="s">
        <v>3053</v>
      </c>
      <c r="C59" s="16" t="s">
        <v>3054</v>
      </c>
      <c r="F59" s="12" t="s">
        <v>3042</v>
      </c>
      <c r="G59" s="12">
        <v>4.0</v>
      </c>
      <c r="H59" s="10" t="s">
        <v>3055</v>
      </c>
      <c r="I59" s="10" t="s">
        <v>3056</v>
      </c>
    </row>
    <row r="60">
      <c r="A60" s="10" t="s">
        <v>3057</v>
      </c>
      <c r="B60" s="10" t="s">
        <v>3058</v>
      </c>
      <c r="C60" s="16" t="s">
        <v>3059</v>
      </c>
      <c r="F60" s="12" t="s">
        <v>3042</v>
      </c>
      <c r="G60" s="12">
        <v>5.0</v>
      </c>
      <c r="H60" s="10" t="s">
        <v>3060</v>
      </c>
      <c r="I60" s="10" t="s">
        <v>3061</v>
      </c>
    </row>
    <row r="61">
      <c r="A61" s="10" t="s">
        <v>180</v>
      </c>
      <c r="B61" s="10" t="s">
        <v>3062</v>
      </c>
      <c r="C61" s="16" t="s">
        <v>3063</v>
      </c>
      <c r="F61" s="12" t="s">
        <v>3042</v>
      </c>
      <c r="G61" s="12">
        <v>6.0</v>
      </c>
      <c r="H61" s="10" t="s">
        <v>3064</v>
      </c>
      <c r="I61" s="10" t="s">
        <v>3065</v>
      </c>
    </row>
    <row r="62">
      <c r="A62" s="10" t="s">
        <v>3066</v>
      </c>
      <c r="B62" s="10" t="s">
        <v>3067</v>
      </c>
      <c r="C62" s="16" t="s">
        <v>3068</v>
      </c>
      <c r="F62" s="12" t="s">
        <v>3042</v>
      </c>
      <c r="G62" s="45">
        <v>99.0</v>
      </c>
      <c r="H62" s="10" t="s">
        <v>456</v>
      </c>
      <c r="I62" s="10" t="s">
        <v>566</v>
      </c>
    </row>
    <row r="63">
      <c r="A63" s="10" t="s">
        <v>94</v>
      </c>
      <c r="B63" s="10" t="s">
        <v>3069</v>
      </c>
      <c r="C63" s="16" t="s">
        <v>456</v>
      </c>
      <c r="F63" s="12" t="s">
        <v>3070</v>
      </c>
      <c r="G63" s="12">
        <v>1.0</v>
      </c>
      <c r="H63" s="10" t="s">
        <v>3071</v>
      </c>
      <c r="I63" s="10" t="s">
        <v>3072</v>
      </c>
    </row>
    <row r="64">
      <c r="A64" s="10" t="s">
        <v>79</v>
      </c>
      <c r="B64" s="10" t="s">
        <v>127</v>
      </c>
      <c r="C64" s="16" t="s">
        <v>128</v>
      </c>
      <c r="F64" s="12" t="s">
        <v>3070</v>
      </c>
      <c r="G64" s="12">
        <v>2.0</v>
      </c>
      <c r="H64" s="10" t="s">
        <v>3073</v>
      </c>
      <c r="I64" s="10" t="s">
        <v>3074</v>
      </c>
    </row>
    <row r="65">
      <c r="C65" s="28"/>
      <c r="F65" s="12" t="s">
        <v>3070</v>
      </c>
      <c r="G65" s="12">
        <v>3.0</v>
      </c>
      <c r="H65" s="10" t="s">
        <v>3076</v>
      </c>
      <c r="I65" s="10" t="s">
        <v>3077</v>
      </c>
    </row>
    <row r="66">
      <c r="C66" s="28"/>
      <c r="F66" s="12" t="s">
        <v>3070</v>
      </c>
      <c r="G66" s="12">
        <v>4.0</v>
      </c>
      <c r="H66" s="10" t="s">
        <v>3078</v>
      </c>
      <c r="I66" s="10" t="s">
        <v>3079</v>
      </c>
    </row>
    <row r="67">
      <c r="C67" s="28"/>
      <c r="F67" s="12" t="s">
        <v>3070</v>
      </c>
      <c r="G67" s="12">
        <v>5.0</v>
      </c>
      <c r="H67" s="10" t="s">
        <v>3080</v>
      </c>
      <c r="I67" s="10" t="s">
        <v>3081</v>
      </c>
    </row>
    <row r="68">
      <c r="C68" s="28"/>
      <c r="F68" s="12" t="s">
        <v>3070</v>
      </c>
      <c r="G68" s="12">
        <v>6.0</v>
      </c>
      <c r="H68" s="10" t="s">
        <v>3082</v>
      </c>
      <c r="I68" s="10" t="s">
        <v>3083</v>
      </c>
    </row>
    <row r="69">
      <c r="C69" s="28"/>
      <c r="F69" s="12" t="s">
        <v>3070</v>
      </c>
      <c r="G69" s="12">
        <v>7.0</v>
      </c>
      <c r="H69" s="10" t="s">
        <v>3084</v>
      </c>
      <c r="I69" s="10" t="s">
        <v>3085</v>
      </c>
    </row>
    <row r="70">
      <c r="C70" s="28"/>
      <c r="F70" s="12" t="s">
        <v>3070</v>
      </c>
      <c r="G70" s="12">
        <v>8.0</v>
      </c>
      <c r="H70" s="10" t="s">
        <v>3086</v>
      </c>
      <c r="I70" s="10" t="s">
        <v>3087</v>
      </c>
    </row>
    <row r="71">
      <c r="C71" s="28"/>
      <c r="F71" s="12" t="s">
        <v>3070</v>
      </c>
      <c r="G71" s="12">
        <v>9.0</v>
      </c>
      <c r="H71" s="10" t="s">
        <v>3088</v>
      </c>
      <c r="I71" s="10" t="s">
        <v>3089</v>
      </c>
    </row>
    <row r="72">
      <c r="C72" s="28"/>
      <c r="F72" s="12" t="s">
        <v>3070</v>
      </c>
      <c r="G72" s="12">
        <v>10.0</v>
      </c>
      <c r="H72" s="10" t="s">
        <v>3091</v>
      </c>
      <c r="I72" s="10" t="s">
        <v>3092</v>
      </c>
    </row>
    <row r="73">
      <c r="C73" s="28"/>
      <c r="F73" s="12" t="s">
        <v>3070</v>
      </c>
      <c r="G73" s="45">
        <v>99.0</v>
      </c>
      <c r="H73" s="10" t="s">
        <v>456</v>
      </c>
      <c r="I73" s="10" t="s">
        <v>566</v>
      </c>
    </row>
    <row r="74">
      <c r="C74" s="28"/>
      <c r="F74" s="12" t="s">
        <v>3094</v>
      </c>
      <c r="G74" s="12">
        <v>1.0</v>
      </c>
      <c r="H74" s="10" t="s">
        <v>3095</v>
      </c>
      <c r="I74" s="10" t="s">
        <v>3096</v>
      </c>
    </row>
    <row r="75">
      <c r="C75" s="28"/>
      <c r="F75" s="12" t="s">
        <v>3094</v>
      </c>
      <c r="G75" s="12">
        <v>2.0</v>
      </c>
      <c r="H75" s="10" t="s">
        <v>3097</v>
      </c>
      <c r="I75" s="10" t="s">
        <v>3098</v>
      </c>
    </row>
    <row r="76">
      <c r="C76" s="28"/>
      <c r="F76" s="12" t="s">
        <v>3094</v>
      </c>
      <c r="G76" s="12">
        <v>3.0</v>
      </c>
      <c r="H76" s="10" t="s">
        <v>3100</v>
      </c>
      <c r="I76" s="10" t="s">
        <v>3101</v>
      </c>
    </row>
    <row r="77">
      <c r="C77" s="28"/>
      <c r="F77" s="12" t="s">
        <v>3094</v>
      </c>
      <c r="G77" s="12">
        <v>4.0</v>
      </c>
      <c r="H77" s="10" t="s">
        <v>3102</v>
      </c>
      <c r="I77" s="10" t="s">
        <v>3103</v>
      </c>
    </row>
    <row r="78">
      <c r="C78" s="28"/>
      <c r="F78" s="12" t="s">
        <v>3094</v>
      </c>
      <c r="G78" s="12">
        <v>5.0</v>
      </c>
      <c r="H78" s="10" t="s">
        <v>3104</v>
      </c>
      <c r="I78" s="10" t="s">
        <v>3105</v>
      </c>
    </row>
    <row r="79">
      <c r="C79" s="28"/>
      <c r="F79" s="12" t="s">
        <v>3094</v>
      </c>
      <c r="G79" s="12">
        <v>6.0</v>
      </c>
      <c r="H79" s="10" t="s">
        <v>3106</v>
      </c>
      <c r="I79" s="10" t="s">
        <v>3107</v>
      </c>
    </row>
    <row r="80">
      <c r="C80" s="28"/>
      <c r="F80" s="12" t="s">
        <v>3094</v>
      </c>
      <c r="G80" s="45">
        <v>99.0</v>
      </c>
      <c r="H80" s="10" t="s">
        <v>456</v>
      </c>
      <c r="I80" s="10" t="s">
        <v>566</v>
      </c>
    </row>
    <row r="81">
      <c r="C81" s="28"/>
      <c r="F81" s="12" t="s">
        <v>3109</v>
      </c>
      <c r="G81" s="12">
        <v>1.0</v>
      </c>
      <c r="H81" s="10" t="s">
        <v>3110</v>
      </c>
      <c r="I81" s="10" t="s">
        <v>3112</v>
      </c>
    </row>
    <row r="82">
      <c r="C82" s="28"/>
      <c r="F82" s="12" t="s">
        <v>3109</v>
      </c>
      <c r="G82" s="12">
        <v>2.0</v>
      </c>
      <c r="H82" s="10" t="s">
        <v>3115</v>
      </c>
      <c r="I82" s="10" t="s">
        <v>3116</v>
      </c>
    </row>
    <row r="83">
      <c r="C83" s="28"/>
      <c r="F83" s="12" t="s">
        <v>3109</v>
      </c>
      <c r="G83" s="12">
        <v>3.0</v>
      </c>
      <c r="H83" s="10" t="s">
        <v>3117</v>
      </c>
      <c r="I83" s="10" t="s">
        <v>3119</v>
      </c>
    </row>
    <row r="84">
      <c r="C84" s="28"/>
      <c r="F84" s="12" t="s">
        <v>3109</v>
      </c>
      <c r="G84" s="45">
        <v>77.0</v>
      </c>
      <c r="H84" s="10" t="s">
        <v>160</v>
      </c>
      <c r="I84" s="10" t="s">
        <v>3121</v>
      </c>
    </row>
    <row r="85">
      <c r="C85" s="28"/>
      <c r="F85" s="12" t="s">
        <v>3067</v>
      </c>
      <c r="G85" s="12">
        <v>1.0</v>
      </c>
      <c r="H85" s="10" t="s">
        <v>3122</v>
      </c>
      <c r="I85" s="10" t="s">
        <v>3123</v>
      </c>
    </row>
    <row r="86">
      <c r="C86" s="28"/>
      <c r="F86" s="12" t="s">
        <v>3067</v>
      </c>
      <c r="G86" s="12">
        <v>2.0</v>
      </c>
      <c r="H86" s="10" t="s">
        <v>3125</v>
      </c>
      <c r="I86" s="10" t="s">
        <v>3127</v>
      </c>
    </row>
    <row r="87">
      <c r="C87" s="28"/>
      <c r="F87" s="12" t="s">
        <v>3067</v>
      </c>
      <c r="G87" s="12">
        <v>3.0</v>
      </c>
      <c r="H87" s="10" t="s">
        <v>3128</v>
      </c>
      <c r="I87" s="10" t="s">
        <v>3129</v>
      </c>
    </row>
    <row r="88">
      <c r="C88" s="28"/>
      <c r="F88" s="12" t="s">
        <v>3067</v>
      </c>
      <c r="G88" s="12">
        <v>4.0</v>
      </c>
      <c r="H88" s="10" t="s">
        <v>3132</v>
      </c>
      <c r="I88" s="10" t="s">
        <v>3133</v>
      </c>
    </row>
    <row r="89">
      <c r="C89" s="28"/>
      <c r="F89" s="12" t="s">
        <v>3067</v>
      </c>
      <c r="G89" s="12">
        <v>5.0</v>
      </c>
      <c r="H89" s="10" t="s">
        <v>3135</v>
      </c>
      <c r="I89" s="10" t="s">
        <v>3137</v>
      </c>
    </row>
    <row r="90">
      <c r="C90" s="28"/>
      <c r="F90" s="12" t="s">
        <v>3067</v>
      </c>
      <c r="G90" s="12">
        <v>6.0</v>
      </c>
      <c r="H90" s="10" t="s">
        <v>3138</v>
      </c>
      <c r="I90" s="10" t="s">
        <v>3140</v>
      </c>
    </row>
    <row r="91">
      <c r="C91" s="28"/>
      <c r="F91" s="12" t="s">
        <v>3067</v>
      </c>
      <c r="G91" s="12">
        <v>7.0</v>
      </c>
      <c r="H91" s="10" t="s">
        <v>3142</v>
      </c>
      <c r="I91" s="10" t="s">
        <v>3144</v>
      </c>
    </row>
    <row r="92">
      <c r="C92" s="28"/>
      <c r="F92" s="12" t="s">
        <v>3067</v>
      </c>
      <c r="G92" s="12">
        <v>8.0</v>
      </c>
      <c r="H92" s="10" t="s">
        <v>3145</v>
      </c>
      <c r="I92" s="10" t="s">
        <v>3146</v>
      </c>
    </row>
    <row r="93">
      <c r="C93" s="28"/>
      <c r="F93" s="12" t="s">
        <v>3067</v>
      </c>
      <c r="G93" s="45">
        <v>99.0</v>
      </c>
      <c r="H93" s="10" t="s">
        <v>456</v>
      </c>
      <c r="I93" s="10" t="s">
        <v>566</v>
      </c>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0"/>
    <col customWidth="1" min="3" max="3" width="37.29"/>
    <col customWidth="1" min="8" max="8" width="45.0"/>
  </cols>
  <sheetData>
    <row r="1">
      <c r="A1" s="61" t="s">
        <v>0</v>
      </c>
      <c r="B1" s="61" t="s">
        <v>2</v>
      </c>
      <c r="C1" s="62" t="s">
        <v>3</v>
      </c>
      <c r="D1" s="7" t="s">
        <v>398</v>
      </c>
      <c r="E1" s="8"/>
      <c r="F1" s="61" t="s">
        <v>399</v>
      </c>
      <c r="G1" s="61" t="s">
        <v>9</v>
      </c>
      <c r="H1" s="61" t="s">
        <v>10</v>
      </c>
      <c r="I1" s="61" t="s">
        <v>3075</v>
      </c>
      <c r="J1" s="61" t="s">
        <v>11</v>
      </c>
    </row>
    <row r="2">
      <c r="A2" s="50" t="s">
        <v>12</v>
      </c>
      <c r="B2" s="50" t="s">
        <v>13</v>
      </c>
      <c r="C2" s="51"/>
      <c r="F2" s="50" t="s">
        <v>14</v>
      </c>
      <c r="G2" s="52">
        <v>1.0</v>
      </c>
      <c r="H2" s="50" t="s">
        <v>15</v>
      </c>
      <c r="I2" s="59"/>
      <c r="J2" s="50" t="s">
        <v>16</v>
      </c>
    </row>
    <row r="3">
      <c r="A3" s="50" t="s">
        <v>17</v>
      </c>
      <c r="B3" s="50" t="s">
        <v>18</v>
      </c>
      <c r="C3" s="51"/>
      <c r="F3" s="50" t="s">
        <v>14</v>
      </c>
      <c r="G3" s="52">
        <v>0.0</v>
      </c>
      <c r="H3" s="50" t="s">
        <v>19</v>
      </c>
      <c r="I3" s="59"/>
      <c r="J3" s="50" t="s">
        <v>20</v>
      </c>
    </row>
    <row r="4">
      <c r="A4" s="50" t="s">
        <v>21</v>
      </c>
      <c r="B4" s="50" t="s">
        <v>21</v>
      </c>
      <c r="C4" s="51"/>
      <c r="F4" s="50" t="s">
        <v>917</v>
      </c>
      <c r="G4" s="52">
        <v>1.0</v>
      </c>
      <c r="H4" s="50" t="s">
        <v>316</v>
      </c>
      <c r="I4" s="59"/>
      <c r="J4" s="50" t="s">
        <v>317</v>
      </c>
    </row>
    <row r="5">
      <c r="A5" s="50" t="s">
        <v>26</v>
      </c>
      <c r="B5" s="50" t="s">
        <v>27</v>
      </c>
      <c r="C5" s="51"/>
      <c r="F5" s="50" t="s">
        <v>917</v>
      </c>
      <c r="G5" s="52">
        <v>2.0</v>
      </c>
      <c r="H5" s="50" t="s">
        <v>320</v>
      </c>
      <c r="I5" s="59"/>
      <c r="J5" s="50" t="s">
        <v>3090</v>
      </c>
    </row>
    <row r="6">
      <c r="A6" s="50" t="s">
        <v>30</v>
      </c>
      <c r="B6" s="50" t="s">
        <v>30</v>
      </c>
      <c r="C6" s="32" t="s">
        <v>30</v>
      </c>
      <c r="F6" s="58" t="s">
        <v>3093</v>
      </c>
      <c r="G6" s="58">
        <v>1.0</v>
      </c>
      <c r="H6" s="58" t="s">
        <v>557</v>
      </c>
      <c r="I6" s="59"/>
      <c r="J6" s="50" t="s">
        <v>558</v>
      </c>
    </row>
    <row r="7">
      <c r="A7" s="50" t="s">
        <v>34</v>
      </c>
      <c r="B7" s="50" t="s">
        <v>34</v>
      </c>
      <c r="C7" s="32" t="s">
        <v>34</v>
      </c>
      <c r="F7" s="58" t="s">
        <v>3093</v>
      </c>
      <c r="G7" s="58">
        <v>2.0</v>
      </c>
      <c r="H7" s="58" t="s">
        <v>559</v>
      </c>
      <c r="I7" s="59"/>
      <c r="J7" s="50" t="s">
        <v>3099</v>
      </c>
    </row>
    <row r="8">
      <c r="A8" s="50" t="s">
        <v>38</v>
      </c>
      <c r="B8" s="50" t="s">
        <v>38</v>
      </c>
      <c r="C8" s="32" t="s">
        <v>38</v>
      </c>
      <c r="F8" s="58" t="s">
        <v>3093</v>
      </c>
      <c r="G8" s="58">
        <v>3.0</v>
      </c>
      <c r="H8" s="58" t="s">
        <v>561</v>
      </c>
      <c r="I8" s="59"/>
      <c r="J8" s="50" t="s">
        <v>564</v>
      </c>
    </row>
    <row r="9">
      <c r="A9" s="50" t="s">
        <v>42</v>
      </c>
      <c r="B9" s="50" t="s">
        <v>42</v>
      </c>
      <c r="C9" s="32" t="s">
        <v>42</v>
      </c>
      <c r="F9" s="58" t="s">
        <v>3093</v>
      </c>
      <c r="G9" s="58">
        <v>4.0</v>
      </c>
      <c r="H9" s="58" t="s">
        <v>563</v>
      </c>
      <c r="I9" s="59"/>
      <c r="J9" s="50" t="s">
        <v>2457</v>
      </c>
    </row>
    <row r="10">
      <c r="A10" s="50" t="s">
        <v>45</v>
      </c>
      <c r="B10" s="50" t="s">
        <v>46</v>
      </c>
      <c r="C10" s="32" t="s">
        <v>46</v>
      </c>
      <c r="F10" s="58" t="s">
        <v>3093</v>
      </c>
      <c r="G10" s="58">
        <v>5.0</v>
      </c>
      <c r="H10" s="58" t="s">
        <v>771</v>
      </c>
      <c r="I10" s="59"/>
      <c r="J10" s="50" t="s">
        <v>3108</v>
      </c>
    </row>
    <row r="11">
      <c r="A11" s="50" t="s">
        <v>45</v>
      </c>
      <c r="B11" s="50" t="s">
        <v>49</v>
      </c>
      <c r="C11" s="32" t="s">
        <v>49</v>
      </c>
      <c r="F11" s="58" t="s">
        <v>3111</v>
      </c>
      <c r="G11" s="58">
        <v>1.0</v>
      </c>
      <c r="H11" s="58" t="s">
        <v>3113</v>
      </c>
      <c r="I11" s="59"/>
      <c r="J11" s="50" t="s">
        <v>3114</v>
      </c>
    </row>
    <row r="12">
      <c r="A12" s="50" t="s">
        <v>45</v>
      </c>
      <c r="B12" s="50" t="s">
        <v>54</v>
      </c>
      <c r="C12" s="32" t="s">
        <v>54</v>
      </c>
      <c r="F12" s="58" t="s">
        <v>3111</v>
      </c>
      <c r="G12" s="58">
        <v>2.0</v>
      </c>
      <c r="H12" s="58" t="s">
        <v>3118</v>
      </c>
      <c r="I12" s="59"/>
      <c r="J12" s="50" t="s">
        <v>3120</v>
      </c>
    </row>
    <row r="13">
      <c r="A13" s="50" t="s">
        <v>45</v>
      </c>
      <c r="B13" s="50" t="s">
        <v>57</v>
      </c>
      <c r="C13" s="32" t="s">
        <v>57</v>
      </c>
      <c r="F13" s="58" t="s">
        <v>3111</v>
      </c>
      <c r="G13" s="58">
        <v>3.0</v>
      </c>
      <c r="H13" s="58" t="s">
        <v>3124</v>
      </c>
      <c r="I13" s="59"/>
      <c r="J13" s="50" t="s">
        <v>3126</v>
      </c>
    </row>
    <row r="14">
      <c r="A14" s="50" t="s">
        <v>45</v>
      </c>
      <c r="B14" s="50" t="s">
        <v>60</v>
      </c>
      <c r="C14" s="32" t="s">
        <v>60</v>
      </c>
      <c r="F14" s="58" t="s">
        <v>3111</v>
      </c>
      <c r="G14" s="58">
        <v>4.0</v>
      </c>
      <c r="H14" s="58" t="s">
        <v>3130</v>
      </c>
      <c r="I14" s="59"/>
      <c r="J14" s="50" t="s">
        <v>3131</v>
      </c>
    </row>
    <row r="15">
      <c r="A15" s="50" t="s">
        <v>45</v>
      </c>
      <c r="B15" s="50" t="s">
        <v>63</v>
      </c>
      <c r="C15" s="32" t="s">
        <v>63</v>
      </c>
      <c r="F15" s="58" t="s">
        <v>3111</v>
      </c>
      <c r="G15" s="58">
        <v>5.0</v>
      </c>
      <c r="H15" s="58" t="s">
        <v>3134</v>
      </c>
      <c r="I15" s="59"/>
      <c r="J15" s="50" t="s">
        <v>3136</v>
      </c>
    </row>
    <row r="16">
      <c r="A16" s="50" t="s">
        <v>45</v>
      </c>
      <c r="B16" s="50" t="s">
        <v>68</v>
      </c>
      <c r="C16" s="32" t="s">
        <v>68</v>
      </c>
      <c r="F16" s="58" t="s">
        <v>3139</v>
      </c>
      <c r="G16" s="58">
        <v>1.0</v>
      </c>
      <c r="H16" s="58" t="s">
        <v>3141</v>
      </c>
      <c r="I16" s="59"/>
      <c r="J16" s="50" t="s">
        <v>3143</v>
      </c>
    </row>
    <row r="17">
      <c r="A17" s="50" t="s">
        <v>45</v>
      </c>
      <c r="B17" s="50" t="s">
        <v>70</v>
      </c>
      <c r="C17" s="32" t="s">
        <v>70</v>
      </c>
      <c r="F17" s="58" t="s">
        <v>3139</v>
      </c>
      <c r="G17" s="58">
        <v>2.0</v>
      </c>
      <c r="H17" s="58" t="s">
        <v>3147</v>
      </c>
      <c r="I17" s="59"/>
      <c r="J17" s="50" t="s">
        <v>3148</v>
      </c>
    </row>
    <row r="18">
      <c r="A18" s="50" t="s">
        <v>45</v>
      </c>
      <c r="B18" s="50" t="s">
        <v>72</v>
      </c>
      <c r="C18" s="32" t="s">
        <v>72</v>
      </c>
      <c r="F18" s="58" t="s">
        <v>3139</v>
      </c>
      <c r="G18" s="58">
        <v>3.0</v>
      </c>
      <c r="H18" s="58" t="s">
        <v>3149</v>
      </c>
      <c r="I18" s="59"/>
      <c r="J18" s="50" t="s">
        <v>3150</v>
      </c>
    </row>
    <row r="19">
      <c r="A19" s="50" t="s">
        <v>45</v>
      </c>
      <c r="B19" s="50" t="s">
        <v>74</v>
      </c>
      <c r="C19" s="32" t="s">
        <v>74</v>
      </c>
      <c r="F19" s="58" t="s">
        <v>3139</v>
      </c>
      <c r="G19" s="58">
        <v>4.0</v>
      </c>
      <c r="H19" s="58" t="s">
        <v>3151</v>
      </c>
      <c r="I19" s="59"/>
      <c r="J19" s="50" t="s">
        <v>3152</v>
      </c>
    </row>
    <row r="20">
      <c r="A20" s="50" t="s">
        <v>45</v>
      </c>
      <c r="B20" s="50" t="s">
        <v>77</v>
      </c>
      <c r="C20" s="32" t="s">
        <v>77</v>
      </c>
      <c r="F20" s="58" t="s">
        <v>3153</v>
      </c>
      <c r="G20" s="58" t="s">
        <v>3154</v>
      </c>
      <c r="H20" s="50" t="s">
        <v>3155</v>
      </c>
      <c r="I20" s="59"/>
      <c r="J20" s="50" t="s">
        <v>3156</v>
      </c>
    </row>
    <row r="21">
      <c r="A21" s="50" t="s">
        <v>79</v>
      </c>
      <c r="B21" s="50" t="s">
        <v>80</v>
      </c>
      <c r="C21" s="32" t="s">
        <v>3157</v>
      </c>
      <c r="F21" s="58" t="s">
        <v>3153</v>
      </c>
      <c r="G21" s="58" t="s">
        <v>3158</v>
      </c>
      <c r="H21" s="50" t="s">
        <v>3159</v>
      </c>
      <c r="I21" s="59"/>
      <c r="J21" s="50" t="s">
        <v>3160</v>
      </c>
    </row>
    <row r="22">
      <c r="A22" s="50" t="s">
        <v>79</v>
      </c>
      <c r="B22" s="50" t="s">
        <v>82</v>
      </c>
      <c r="C22" s="32" t="s">
        <v>83</v>
      </c>
      <c r="F22" s="58" t="s">
        <v>3153</v>
      </c>
      <c r="G22" s="58" t="s">
        <v>3161</v>
      </c>
      <c r="H22" s="50" t="s">
        <v>3162</v>
      </c>
      <c r="I22" s="59"/>
      <c r="J22" s="50" t="s">
        <v>3163</v>
      </c>
    </row>
    <row r="23">
      <c r="A23" s="50" t="s">
        <v>100</v>
      </c>
      <c r="B23" s="50" t="s">
        <v>3164</v>
      </c>
      <c r="C23" s="32" t="s">
        <v>3165</v>
      </c>
      <c r="F23" s="58" t="s">
        <v>3153</v>
      </c>
      <c r="G23" s="58" t="s">
        <v>3166</v>
      </c>
      <c r="H23" s="50" t="s">
        <v>3167</v>
      </c>
      <c r="I23" s="59"/>
      <c r="J23" s="50" t="s">
        <v>3168</v>
      </c>
    </row>
    <row r="24">
      <c r="A24" s="50" t="s">
        <v>79</v>
      </c>
      <c r="B24" s="50" t="s">
        <v>3169</v>
      </c>
      <c r="C24" s="32" t="s">
        <v>3170</v>
      </c>
      <c r="F24" s="58" t="s">
        <v>3153</v>
      </c>
      <c r="G24" s="58" t="s">
        <v>2102</v>
      </c>
      <c r="H24" s="50" t="s">
        <v>3171</v>
      </c>
      <c r="I24" s="59"/>
      <c r="J24" s="50" t="s">
        <v>3172</v>
      </c>
    </row>
    <row r="25">
      <c r="A25" s="50" t="s">
        <v>87</v>
      </c>
      <c r="B25" s="50" t="s">
        <v>3173</v>
      </c>
      <c r="C25" s="51"/>
      <c r="F25" s="58" t="s">
        <v>3153</v>
      </c>
      <c r="G25" s="58" t="s">
        <v>3174</v>
      </c>
      <c r="H25" s="50" t="s">
        <v>3175</v>
      </c>
      <c r="I25" s="59"/>
      <c r="J25" s="50" t="s">
        <v>3176</v>
      </c>
    </row>
    <row r="26">
      <c r="A26" s="50" t="s">
        <v>45</v>
      </c>
      <c r="B26" s="50" t="s">
        <v>3177</v>
      </c>
      <c r="C26" s="51"/>
      <c r="F26" s="58" t="s">
        <v>3153</v>
      </c>
      <c r="G26" s="58" t="s">
        <v>3178</v>
      </c>
      <c r="H26" s="50" t="s">
        <v>3179</v>
      </c>
      <c r="I26" s="59"/>
      <c r="J26" s="50" t="s">
        <v>3180</v>
      </c>
    </row>
    <row r="27">
      <c r="A27" s="50" t="s">
        <v>79</v>
      </c>
      <c r="B27" s="50" t="s">
        <v>188</v>
      </c>
      <c r="C27" s="32" t="s">
        <v>3181</v>
      </c>
      <c r="F27" s="58" t="s">
        <v>3153</v>
      </c>
      <c r="G27" s="58" t="s">
        <v>3182</v>
      </c>
      <c r="H27" s="50" t="s">
        <v>3183</v>
      </c>
      <c r="I27" s="59"/>
      <c r="J27" s="50" t="s">
        <v>3184</v>
      </c>
    </row>
    <row r="28">
      <c r="A28" s="50" t="s">
        <v>212</v>
      </c>
      <c r="B28" s="50" t="s">
        <v>661</v>
      </c>
      <c r="C28" s="51"/>
      <c r="F28" s="58" t="s">
        <v>3185</v>
      </c>
      <c r="G28" s="52">
        <v>1.0</v>
      </c>
      <c r="H28" s="50" t="s">
        <v>3186</v>
      </c>
      <c r="I28" s="58" t="s">
        <v>3154</v>
      </c>
      <c r="J28" s="50" t="s">
        <v>3187</v>
      </c>
    </row>
    <row r="29">
      <c r="A29" s="50" t="s">
        <v>3188</v>
      </c>
      <c r="B29" s="50" t="s">
        <v>3189</v>
      </c>
      <c r="C29" s="32" t="s">
        <v>3190</v>
      </c>
      <c r="F29" s="58" t="s">
        <v>3185</v>
      </c>
      <c r="G29" s="52">
        <v>2.0</v>
      </c>
      <c r="H29" s="50" t="s">
        <v>3191</v>
      </c>
      <c r="I29" s="58" t="s">
        <v>3154</v>
      </c>
      <c r="J29" s="50" t="s">
        <v>3192</v>
      </c>
    </row>
    <row r="30">
      <c r="A30" s="50" t="s">
        <v>3193</v>
      </c>
      <c r="B30" s="50" t="s">
        <v>3194</v>
      </c>
      <c r="C30" s="32" t="s">
        <v>3195</v>
      </c>
      <c r="F30" s="58" t="s">
        <v>3185</v>
      </c>
      <c r="G30" s="52">
        <v>3.0</v>
      </c>
      <c r="H30" s="50" t="s">
        <v>3196</v>
      </c>
      <c r="I30" s="58" t="s">
        <v>3154</v>
      </c>
      <c r="J30" s="50" t="s">
        <v>3197</v>
      </c>
    </row>
    <row r="31">
      <c r="A31" s="50" t="s">
        <v>100</v>
      </c>
      <c r="B31" s="50" t="s">
        <v>3198</v>
      </c>
      <c r="C31" s="32" t="s">
        <v>3199</v>
      </c>
      <c r="F31" s="58" t="s">
        <v>3185</v>
      </c>
      <c r="G31" s="52">
        <v>4.0</v>
      </c>
      <c r="H31" s="50" t="s">
        <v>3200</v>
      </c>
      <c r="I31" s="58" t="s">
        <v>3154</v>
      </c>
      <c r="J31" s="50" t="s">
        <v>3201</v>
      </c>
    </row>
    <row r="32">
      <c r="A32" s="50" t="s">
        <v>3202</v>
      </c>
      <c r="B32" s="50" t="s">
        <v>3203</v>
      </c>
      <c r="C32" s="32" t="s">
        <v>3204</v>
      </c>
      <c r="F32" s="58" t="s">
        <v>3185</v>
      </c>
      <c r="G32" s="52">
        <v>5.0</v>
      </c>
      <c r="H32" s="50" t="s">
        <v>3205</v>
      </c>
      <c r="I32" s="58" t="s">
        <v>3154</v>
      </c>
      <c r="J32" s="50" t="s">
        <v>3206</v>
      </c>
    </row>
    <row r="33">
      <c r="A33" s="50" t="s">
        <v>3207</v>
      </c>
      <c r="B33" s="50" t="s">
        <v>3208</v>
      </c>
      <c r="C33" s="32" t="s">
        <v>3209</v>
      </c>
      <c r="F33" s="58" t="s">
        <v>3185</v>
      </c>
      <c r="G33" s="52">
        <v>6.0</v>
      </c>
      <c r="H33" s="50" t="s">
        <v>3210</v>
      </c>
      <c r="I33" s="58" t="s">
        <v>3154</v>
      </c>
      <c r="J33" s="50" t="s">
        <v>3211</v>
      </c>
    </row>
    <row r="34">
      <c r="A34" s="50" t="s">
        <v>218</v>
      </c>
      <c r="B34" s="59"/>
      <c r="C34" s="51"/>
      <c r="F34" s="58" t="s">
        <v>3185</v>
      </c>
      <c r="G34" s="52">
        <v>7.0</v>
      </c>
      <c r="H34" s="50" t="s">
        <v>3212</v>
      </c>
      <c r="I34" s="58" t="s">
        <v>3154</v>
      </c>
      <c r="J34" s="50" t="s">
        <v>3213</v>
      </c>
    </row>
    <row r="35">
      <c r="A35" s="50" t="s">
        <v>353</v>
      </c>
      <c r="B35" s="50" t="s">
        <v>354</v>
      </c>
      <c r="C35" s="32" t="s">
        <v>3214</v>
      </c>
      <c r="F35" s="58" t="s">
        <v>3185</v>
      </c>
      <c r="G35" s="52">
        <v>8.0</v>
      </c>
      <c r="H35" s="50" t="s">
        <v>3215</v>
      </c>
      <c r="I35" s="58" t="s">
        <v>3154</v>
      </c>
      <c r="J35" s="50" t="s">
        <v>3216</v>
      </c>
    </row>
    <row r="36">
      <c r="A36" s="50" t="s">
        <v>94</v>
      </c>
      <c r="B36" s="50" t="s">
        <v>3217</v>
      </c>
      <c r="C36" s="32" t="s">
        <v>616</v>
      </c>
      <c r="F36" s="58" t="s">
        <v>3185</v>
      </c>
      <c r="G36" s="52">
        <v>9.0</v>
      </c>
      <c r="H36" s="50" t="s">
        <v>3218</v>
      </c>
      <c r="I36" s="58" t="s">
        <v>3154</v>
      </c>
      <c r="J36" s="50" t="s">
        <v>3219</v>
      </c>
    </row>
    <row r="37">
      <c r="A37" s="50" t="s">
        <v>94</v>
      </c>
      <c r="B37" s="50" t="s">
        <v>357</v>
      </c>
      <c r="C37" s="32" t="s">
        <v>3220</v>
      </c>
      <c r="F37" s="58" t="s">
        <v>3185</v>
      </c>
      <c r="G37" s="52">
        <v>10.0</v>
      </c>
      <c r="H37" s="50" t="s">
        <v>3221</v>
      </c>
      <c r="I37" s="58" t="s">
        <v>3154</v>
      </c>
      <c r="J37" s="50" t="s">
        <v>3222</v>
      </c>
    </row>
    <row r="38">
      <c r="A38" s="50" t="s">
        <v>180</v>
      </c>
      <c r="B38" s="50" t="s">
        <v>3223</v>
      </c>
      <c r="C38" s="32" t="s">
        <v>3224</v>
      </c>
      <c r="F38" s="58" t="s">
        <v>3185</v>
      </c>
      <c r="G38" s="52">
        <v>11.0</v>
      </c>
      <c r="H38" s="50" t="s">
        <v>3225</v>
      </c>
      <c r="I38" s="58" t="s">
        <v>3154</v>
      </c>
      <c r="J38" s="50" t="s">
        <v>3226</v>
      </c>
    </row>
    <row r="39">
      <c r="A39" s="50" t="s">
        <v>3227</v>
      </c>
      <c r="B39" s="50" t="s">
        <v>3228</v>
      </c>
      <c r="C39" s="32" t="s">
        <v>3229</v>
      </c>
      <c r="F39" s="58" t="s">
        <v>3185</v>
      </c>
      <c r="G39" s="52">
        <v>12.0</v>
      </c>
      <c r="H39" s="50" t="s">
        <v>3230</v>
      </c>
      <c r="I39" s="58" t="s">
        <v>3158</v>
      </c>
      <c r="J39" s="50" t="s">
        <v>3231</v>
      </c>
    </row>
    <row r="40">
      <c r="A40" s="50" t="s">
        <v>45</v>
      </c>
      <c r="B40" s="50" t="s">
        <v>3232</v>
      </c>
      <c r="F40" s="58" t="s">
        <v>3185</v>
      </c>
      <c r="G40" s="52">
        <v>13.0</v>
      </c>
      <c r="H40" s="50" t="s">
        <v>3233</v>
      </c>
      <c r="I40" s="58" t="s">
        <v>3158</v>
      </c>
      <c r="J40" s="50" t="s">
        <v>3234</v>
      </c>
    </row>
    <row r="41">
      <c r="A41" s="50" t="s">
        <v>3235</v>
      </c>
      <c r="B41" s="50" t="s">
        <v>3236</v>
      </c>
      <c r="C41" s="32" t="s">
        <v>3237</v>
      </c>
      <c r="F41" s="58" t="s">
        <v>3185</v>
      </c>
      <c r="G41" s="52">
        <v>14.0</v>
      </c>
      <c r="H41" s="50" t="s">
        <v>3238</v>
      </c>
      <c r="I41" s="58" t="s">
        <v>3158</v>
      </c>
      <c r="J41" s="50" t="s">
        <v>3239</v>
      </c>
    </row>
    <row r="42">
      <c r="A42" s="50" t="s">
        <v>212</v>
      </c>
      <c r="B42" s="50" t="s">
        <v>3240</v>
      </c>
      <c r="C42" s="51"/>
      <c r="F42" s="58" t="s">
        <v>3185</v>
      </c>
      <c r="G42" s="52">
        <v>15.0</v>
      </c>
      <c r="H42" s="50" t="s">
        <v>3241</v>
      </c>
      <c r="I42" s="58" t="s">
        <v>3158</v>
      </c>
      <c r="J42" s="50" t="s">
        <v>3242</v>
      </c>
    </row>
    <row r="43">
      <c r="A43" s="50" t="s">
        <v>79</v>
      </c>
      <c r="B43" s="50" t="s">
        <v>3243</v>
      </c>
      <c r="C43" s="32" t="s">
        <v>3244</v>
      </c>
      <c r="F43" s="58" t="s">
        <v>3185</v>
      </c>
      <c r="G43" s="52">
        <v>16.0</v>
      </c>
      <c r="H43" s="50" t="s">
        <v>3245</v>
      </c>
      <c r="I43" s="58" t="s">
        <v>3158</v>
      </c>
      <c r="J43" s="50" t="s">
        <v>3246</v>
      </c>
    </row>
    <row r="44">
      <c r="A44" s="50" t="s">
        <v>100</v>
      </c>
      <c r="B44" s="50" t="s">
        <v>3247</v>
      </c>
      <c r="C44" s="32" t="s">
        <v>3248</v>
      </c>
      <c r="F44" s="58" t="s">
        <v>3185</v>
      </c>
      <c r="G44" s="52">
        <v>17.0</v>
      </c>
      <c r="H44" s="50" t="s">
        <v>3249</v>
      </c>
      <c r="I44" s="58" t="s">
        <v>3158</v>
      </c>
      <c r="J44" s="50" t="s">
        <v>3250</v>
      </c>
    </row>
    <row r="45">
      <c r="A45" s="50" t="s">
        <v>100</v>
      </c>
      <c r="B45" s="50" t="s">
        <v>3251</v>
      </c>
      <c r="C45" s="32" t="s">
        <v>3252</v>
      </c>
      <c r="F45" s="58" t="s">
        <v>3185</v>
      </c>
      <c r="G45" s="52">
        <v>18.0</v>
      </c>
      <c r="H45" s="50" t="s">
        <v>3253</v>
      </c>
      <c r="I45" s="58" t="s">
        <v>3158</v>
      </c>
      <c r="J45" s="50" t="s">
        <v>3254</v>
      </c>
    </row>
    <row r="46">
      <c r="A46" s="50" t="s">
        <v>218</v>
      </c>
      <c r="B46" s="59"/>
      <c r="C46" s="51"/>
      <c r="F46" s="58" t="s">
        <v>3185</v>
      </c>
      <c r="G46" s="52">
        <v>19.0</v>
      </c>
      <c r="H46" s="50" t="s">
        <v>3255</v>
      </c>
      <c r="I46" s="58" t="s">
        <v>3158</v>
      </c>
      <c r="J46" s="50" t="s">
        <v>3256</v>
      </c>
    </row>
    <row r="47">
      <c r="A47" s="50" t="s">
        <v>100</v>
      </c>
      <c r="B47" s="50" t="s">
        <v>3257</v>
      </c>
      <c r="C47" s="32" t="s">
        <v>3258</v>
      </c>
      <c r="F47" s="58" t="s">
        <v>3185</v>
      </c>
      <c r="G47" s="52">
        <v>20.0</v>
      </c>
      <c r="H47" s="50" t="s">
        <v>3259</v>
      </c>
      <c r="I47" s="58" t="s">
        <v>3158</v>
      </c>
      <c r="J47" s="50" t="s">
        <v>3260</v>
      </c>
    </row>
    <row r="48">
      <c r="A48" s="50" t="s">
        <v>79</v>
      </c>
      <c r="B48" s="50" t="s">
        <v>186</v>
      </c>
      <c r="C48" s="32" t="s">
        <v>3261</v>
      </c>
      <c r="F48" s="58" t="s">
        <v>3185</v>
      </c>
      <c r="G48" s="57">
        <v>199.0</v>
      </c>
      <c r="H48" s="50" t="s">
        <v>3262</v>
      </c>
      <c r="I48" s="58" t="s">
        <v>3158</v>
      </c>
      <c r="J48" s="50" t="s">
        <v>3263</v>
      </c>
    </row>
    <row r="49">
      <c r="A49" s="50" t="s">
        <v>3264</v>
      </c>
      <c r="B49" s="50" t="s">
        <v>3265</v>
      </c>
      <c r="C49" s="32" t="s">
        <v>3266</v>
      </c>
      <c r="F49" s="58" t="s">
        <v>3185</v>
      </c>
      <c r="G49" s="52">
        <v>22.0</v>
      </c>
      <c r="H49" s="50" t="s">
        <v>3267</v>
      </c>
      <c r="I49" s="50" t="s">
        <v>3161</v>
      </c>
      <c r="J49" s="50" t="s">
        <v>3268</v>
      </c>
    </row>
    <row r="50">
      <c r="A50" s="50" t="s">
        <v>3264</v>
      </c>
      <c r="B50" s="50" t="s">
        <v>3269</v>
      </c>
      <c r="C50" s="32" t="s">
        <v>3270</v>
      </c>
      <c r="F50" s="58" t="s">
        <v>3185</v>
      </c>
      <c r="G50" s="52">
        <v>23.0</v>
      </c>
      <c r="H50" s="50" t="s">
        <v>3271</v>
      </c>
      <c r="I50" s="50" t="s">
        <v>3161</v>
      </c>
      <c r="J50" s="50" t="s">
        <v>3272</v>
      </c>
    </row>
    <row r="51">
      <c r="A51" s="50" t="s">
        <v>3264</v>
      </c>
      <c r="B51" s="50" t="s">
        <v>3273</v>
      </c>
      <c r="C51" s="32" t="s">
        <v>3274</v>
      </c>
      <c r="F51" s="58" t="s">
        <v>3185</v>
      </c>
      <c r="G51" s="52">
        <v>24.0</v>
      </c>
      <c r="H51" s="50" t="s">
        <v>3275</v>
      </c>
      <c r="I51" s="50" t="s">
        <v>3161</v>
      </c>
      <c r="J51" s="50" t="s">
        <v>3276</v>
      </c>
    </row>
    <row r="52">
      <c r="A52" s="50" t="s">
        <v>122</v>
      </c>
      <c r="B52" s="59"/>
      <c r="C52" s="51"/>
      <c r="F52" s="58" t="s">
        <v>3185</v>
      </c>
      <c r="G52" s="52">
        <v>25.0</v>
      </c>
      <c r="H52" s="50" t="s">
        <v>3277</v>
      </c>
      <c r="I52" s="50" t="s">
        <v>3161</v>
      </c>
      <c r="J52" s="50" t="s">
        <v>3278</v>
      </c>
    </row>
    <row r="53">
      <c r="A53" s="50" t="s">
        <v>79</v>
      </c>
      <c r="B53" s="50" t="s">
        <v>127</v>
      </c>
      <c r="C53" s="32" t="s">
        <v>128</v>
      </c>
      <c r="F53" s="58" t="s">
        <v>3185</v>
      </c>
      <c r="G53" s="52">
        <v>26.0</v>
      </c>
      <c r="H53" s="50" t="s">
        <v>3279</v>
      </c>
      <c r="I53" s="50" t="s">
        <v>3161</v>
      </c>
      <c r="J53" s="50" t="s">
        <v>3280</v>
      </c>
    </row>
    <row r="54">
      <c r="C54" s="28"/>
      <c r="F54" s="58" t="s">
        <v>3185</v>
      </c>
      <c r="G54" s="52">
        <v>27.0</v>
      </c>
      <c r="H54" s="50" t="s">
        <v>3281</v>
      </c>
      <c r="I54" s="50" t="s">
        <v>3161</v>
      </c>
      <c r="J54" s="50" t="s">
        <v>3282</v>
      </c>
    </row>
    <row r="55">
      <c r="C55" s="28"/>
      <c r="F55" s="58" t="s">
        <v>3185</v>
      </c>
      <c r="G55" s="52">
        <v>28.0</v>
      </c>
      <c r="H55" s="50" t="s">
        <v>3283</v>
      </c>
      <c r="I55" s="50" t="s">
        <v>3161</v>
      </c>
      <c r="J55" s="50" t="s">
        <v>3284</v>
      </c>
    </row>
    <row r="56">
      <c r="C56" s="28"/>
      <c r="F56" s="58" t="s">
        <v>3185</v>
      </c>
      <c r="G56" s="52">
        <v>29.0</v>
      </c>
      <c r="H56" s="50" t="s">
        <v>3285</v>
      </c>
      <c r="I56" s="50" t="s">
        <v>3161</v>
      </c>
      <c r="J56" s="50" t="s">
        <v>3286</v>
      </c>
    </row>
    <row r="57">
      <c r="C57" s="28"/>
      <c r="F57" s="58" t="s">
        <v>3185</v>
      </c>
      <c r="G57" s="52">
        <v>30.0</v>
      </c>
      <c r="H57" s="50" t="s">
        <v>2310</v>
      </c>
      <c r="I57" s="50" t="s">
        <v>3161</v>
      </c>
      <c r="J57" s="50" t="s">
        <v>3287</v>
      </c>
    </row>
    <row r="58">
      <c r="C58" s="28"/>
      <c r="F58" s="58" t="s">
        <v>3185</v>
      </c>
      <c r="G58" s="52">
        <v>31.0</v>
      </c>
      <c r="H58" s="50" t="s">
        <v>3288</v>
      </c>
      <c r="I58" s="50" t="s">
        <v>3161</v>
      </c>
      <c r="J58" s="50" t="s">
        <v>3289</v>
      </c>
    </row>
    <row r="59">
      <c r="C59" s="28"/>
      <c r="F59" s="58" t="s">
        <v>3185</v>
      </c>
      <c r="G59" s="52">
        <v>32.0</v>
      </c>
      <c r="H59" s="50" t="s">
        <v>3290</v>
      </c>
      <c r="I59" s="50" t="s">
        <v>3161</v>
      </c>
      <c r="J59" s="50" t="s">
        <v>3291</v>
      </c>
    </row>
    <row r="60">
      <c r="C60" s="28"/>
      <c r="F60" s="58" t="s">
        <v>3185</v>
      </c>
      <c r="G60" s="52">
        <v>33.0</v>
      </c>
      <c r="H60" s="50" t="s">
        <v>3292</v>
      </c>
      <c r="I60" s="50" t="s">
        <v>3161</v>
      </c>
      <c r="J60" s="50" t="s">
        <v>3293</v>
      </c>
    </row>
    <row r="61">
      <c r="C61" s="28"/>
      <c r="F61" s="58" t="s">
        <v>3185</v>
      </c>
      <c r="G61" s="52">
        <v>34.0</v>
      </c>
      <c r="H61" s="50" t="s">
        <v>3294</v>
      </c>
      <c r="I61" s="50" t="s">
        <v>3161</v>
      </c>
      <c r="J61" s="50" t="s">
        <v>3295</v>
      </c>
    </row>
    <row r="62">
      <c r="C62" s="28"/>
      <c r="F62" s="58" t="s">
        <v>3185</v>
      </c>
      <c r="G62" s="52">
        <v>35.0</v>
      </c>
      <c r="H62" s="50" t="s">
        <v>3296</v>
      </c>
      <c r="I62" s="50" t="s">
        <v>3161</v>
      </c>
      <c r="J62" s="50" t="s">
        <v>3297</v>
      </c>
    </row>
    <row r="63">
      <c r="C63" s="28"/>
      <c r="F63" s="58" t="s">
        <v>3185</v>
      </c>
      <c r="G63" s="52">
        <v>36.0</v>
      </c>
      <c r="H63" s="50" t="s">
        <v>3298</v>
      </c>
      <c r="I63" s="50" t="s">
        <v>3161</v>
      </c>
      <c r="J63" s="50" t="s">
        <v>3299</v>
      </c>
    </row>
    <row r="64">
      <c r="C64" s="28"/>
      <c r="F64" s="58" t="s">
        <v>3185</v>
      </c>
      <c r="G64" s="52">
        <v>37.0</v>
      </c>
      <c r="H64" s="50" t="s">
        <v>3300</v>
      </c>
      <c r="I64" s="50" t="s">
        <v>3161</v>
      </c>
      <c r="J64" s="50" t="s">
        <v>3301</v>
      </c>
    </row>
    <row r="65">
      <c r="C65" s="28"/>
      <c r="F65" s="58" t="s">
        <v>3185</v>
      </c>
      <c r="G65" s="52">
        <v>38.0</v>
      </c>
      <c r="H65" s="50" t="s">
        <v>3302</v>
      </c>
      <c r="I65" s="50" t="s">
        <v>3161</v>
      </c>
      <c r="J65" s="50" t="s">
        <v>3303</v>
      </c>
    </row>
    <row r="66">
      <c r="C66" s="28"/>
      <c r="F66" s="58" t="s">
        <v>3185</v>
      </c>
      <c r="G66" s="52">
        <v>39.0</v>
      </c>
      <c r="H66" s="50" t="s">
        <v>3304</v>
      </c>
      <c r="I66" s="50" t="s">
        <v>3161</v>
      </c>
      <c r="J66" s="50" t="s">
        <v>3305</v>
      </c>
    </row>
    <row r="67">
      <c r="C67" s="28"/>
      <c r="F67" s="58" t="s">
        <v>3185</v>
      </c>
      <c r="G67" s="52">
        <v>40.0</v>
      </c>
      <c r="H67" s="50" t="s">
        <v>3306</v>
      </c>
      <c r="I67" s="50" t="s">
        <v>3161</v>
      </c>
      <c r="J67" s="50" t="s">
        <v>3307</v>
      </c>
    </row>
    <row r="68">
      <c r="C68" s="28"/>
      <c r="F68" s="58" t="s">
        <v>3185</v>
      </c>
      <c r="G68" s="52">
        <v>41.0</v>
      </c>
      <c r="H68" s="50" t="s">
        <v>3308</v>
      </c>
      <c r="I68" s="50" t="s">
        <v>3161</v>
      </c>
      <c r="J68" s="50" t="s">
        <v>3309</v>
      </c>
    </row>
    <row r="69">
      <c r="C69" s="28"/>
      <c r="F69" s="58" t="s">
        <v>3185</v>
      </c>
      <c r="G69" s="52">
        <v>42.0</v>
      </c>
      <c r="H69" s="50" t="s">
        <v>3310</v>
      </c>
      <c r="I69" s="50" t="s">
        <v>3161</v>
      </c>
      <c r="J69" s="50" t="s">
        <v>3311</v>
      </c>
    </row>
    <row r="70">
      <c r="C70" s="28"/>
      <c r="F70" s="58" t="s">
        <v>3185</v>
      </c>
      <c r="G70" s="52">
        <v>43.0</v>
      </c>
      <c r="H70" s="50" t="s">
        <v>3312</v>
      </c>
      <c r="I70" s="50" t="s">
        <v>3161</v>
      </c>
      <c r="J70" s="50" t="s">
        <v>3313</v>
      </c>
    </row>
    <row r="71">
      <c r="C71" s="28"/>
      <c r="F71" s="58" t="s">
        <v>3185</v>
      </c>
      <c r="G71" s="52">
        <v>44.0</v>
      </c>
      <c r="H71" s="50" t="s">
        <v>3314</v>
      </c>
      <c r="I71" s="50" t="s">
        <v>3161</v>
      </c>
      <c r="J71" s="50" t="s">
        <v>3315</v>
      </c>
    </row>
    <row r="72">
      <c r="C72" s="28"/>
      <c r="F72" s="58" t="s">
        <v>3185</v>
      </c>
      <c r="G72" s="52">
        <v>45.0</v>
      </c>
      <c r="H72" s="50" t="s">
        <v>3316</v>
      </c>
      <c r="I72" s="50" t="s">
        <v>3161</v>
      </c>
      <c r="J72" s="50" t="s">
        <v>3317</v>
      </c>
    </row>
    <row r="73">
      <c r="C73" s="28"/>
      <c r="F73" s="58" t="s">
        <v>3185</v>
      </c>
      <c r="G73" s="52">
        <v>46.0</v>
      </c>
      <c r="H73" s="50" t="s">
        <v>3318</v>
      </c>
      <c r="I73" s="50" t="s">
        <v>3161</v>
      </c>
      <c r="J73" s="50" t="s">
        <v>3319</v>
      </c>
    </row>
    <row r="74">
      <c r="C74" s="28"/>
      <c r="F74" s="58" t="s">
        <v>3185</v>
      </c>
      <c r="G74" s="52">
        <v>47.0</v>
      </c>
      <c r="H74" s="50" t="s">
        <v>3320</v>
      </c>
      <c r="I74" s="50" t="s">
        <v>3161</v>
      </c>
      <c r="J74" s="50" t="s">
        <v>3321</v>
      </c>
    </row>
    <row r="75">
      <c r="C75" s="28"/>
      <c r="F75" s="58" t="s">
        <v>3185</v>
      </c>
      <c r="G75" s="57">
        <v>299.0</v>
      </c>
      <c r="H75" s="50" t="s">
        <v>3322</v>
      </c>
      <c r="I75" s="50" t="s">
        <v>3161</v>
      </c>
      <c r="J75" s="50" t="s">
        <v>3323</v>
      </c>
    </row>
    <row r="76">
      <c r="C76" s="28"/>
      <c r="F76" s="58" t="s">
        <v>3185</v>
      </c>
      <c r="G76" s="52">
        <v>49.0</v>
      </c>
      <c r="H76" s="50" t="s">
        <v>3324</v>
      </c>
      <c r="I76" s="50" t="s">
        <v>3166</v>
      </c>
      <c r="J76" s="50" t="s">
        <v>3325</v>
      </c>
    </row>
    <row r="77">
      <c r="C77" s="28"/>
      <c r="F77" s="58" t="s">
        <v>3185</v>
      </c>
      <c r="G77" s="52">
        <v>50.0</v>
      </c>
      <c r="H77" s="50" t="s">
        <v>3326</v>
      </c>
      <c r="I77" s="50" t="s">
        <v>3166</v>
      </c>
      <c r="J77" s="50" t="s">
        <v>3327</v>
      </c>
    </row>
    <row r="78">
      <c r="C78" s="28"/>
      <c r="F78" s="58" t="s">
        <v>3185</v>
      </c>
      <c r="G78" s="52">
        <v>51.0</v>
      </c>
      <c r="H78" s="50" t="s">
        <v>3328</v>
      </c>
      <c r="I78" s="50" t="s">
        <v>3166</v>
      </c>
      <c r="J78" s="50" t="s">
        <v>3329</v>
      </c>
    </row>
    <row r="79">
      <c r="C79" s="28"/>
      <c r="F79" s="58" t="s">
        <v>3185</v>
      </c>
      <c r="G79" s="52">
        <v>52.0</v>
      </c>
      <c r="H79" s="50" t="s">
        <v>3330</v>
      </c>
      <c r="I79" s="50" t="s">
        <v>3166</v>
      </c>
      <c r="J79" s="50" t="s">
        <v>3331</v>
      </c>
    </row>
    <row r="80">
      <c r="C80" s="28"/>
      <c r="F80" s="58" t="s">
        <v>3185</v>
      </c>
      <c r="G80" s="52">
        <v>53.0</v>
      </c>
      <c r="H80" s="50" t="s">
        <v>3332</v>
      </c>
      <c r="I80" s="50" t="s">
        <v>3166</v>
      </c>
      <c r="J80" s="50" t="s">
        <v>3333</v>
      </c>
    </row>
    <row r="81">
      <c r="C81" s="28"/>
      <c r="F81" s="58" t="s">
        <v>3185</v>
      </c>
      <c r="G81" s="52">
        <v>54.0</v>
      </c>
      <c r="H81" s="50" t="s">
        <v>3334</v>
      </c>
      <c r="I81" s="50" t="s">
        <v>2102</v>
      </c>
      <c r="J81" s="50" t="s">
        <v>3335</v>
      </c>
    </row>
    <row r="82">
      <c r="C82" s="28"/>
      <c r="F82" s="58" t="s">
        <v>3185</v>
      </c>
      <c r="G82" s="52">
        <v>55.0</v>
      </c>
      <c r="H82" s="50" t="s">
        <v>3336</v>
      </c>
      <c r="I82" s="50" t="s">
        <v>2102</v>
      </c>
      <c r="J82" s="50" t="s">
        <v>3337</v>
      </c>
    </row>
    <row r="83">
      <c r="C83" s="28"/>
      <c r="F83" s="58" t="s">
        <v>3185</v>
      </c>
      <c r="G83" s="52">
        <v>56.0</v>
      </c>
      <c r="H83" s="50" t="s">
        <v>1990</v>
      </c>
      <c r="I83" s="50" t="s">
        <v>2102</v>
      </c>
      <c r="J83" s="50" t="s">
        <v>3338</v>
      </c>
    </row>
    <row r="84">
      <c r="C84" s="28"/>
      <c r="F84" s="58" t="s">
        <v>3185</v>
      </c>
      <c r="G84" s="52">
        <v>57.0</v>
      </c>
      <c r="H84" s="50" t="s">
        <v>3339</v>
      </c>
      <c r="I84" s="50" t="s">
        <v>3174</v>
      </c>
      <c r="J84" s="50" t="s">
        <v>3340</v>
      </c>
    </row>
    <row r="85">
      <c r="C85" s="28"/>
      <c r="F85" s="58" t="s">
        <v>3185</v>
      </c>
      <c r="G85" s="52">
        <v>58.0</v>
      </c>
      <c r="H85" s="50" t="s">
        <v>3341</v>
      </c>
      <c r="I85" s="50" t="s">
        <v>3174</v>
      </c>
      <c r="J85" s="50" t="s">
        <v>3343</v>
      </c>
    </row>
    <row r="86">
      <c r="C86" s="28"/>
      <c r="F86" s="58" t="s">
        <v>3185</v>
      </c>
      <c r="G86" s="52">
        <v>59.0</v>
      </c>
      <c r="H86" s="50" t="s">
        <v>3346</v>
      </c>
      <c r="I86" s="50" t="s">
        <v>3174</v>
      </c>
      <c r="J86" s="50" t="s">
        <v>3348</v>
      </c>
    </row>
    <row r="87">
      <c r="C87" s="28"/>
      <c r="F87" s="58" t="s">
        <v>3185</v>
      </c>
      <c r="G87" s="52">
        <v>60.0</v>
      </c>
      <c r="H87" s="50" t="s">
        <v>3349</v>
      </c>
      <c r="I87" s="50" t="s">
        <v>3174</v>
      </c>
      <c r="J87" s="50" t="s">
        <v>3350</v>
      </c>
    </row>
    <row r="88">
      <c r="C88" s="28"/>
      <c r="F88" s="58" t="s">
        <v>3185</v>
      </c>
      <c r="G88" s="52">
        <v>61.0</v>
      </c>
      <c r="H88" s="50" t="s">
        <v>3353</v>
      </c>
      <c r="I88" s="50" t="s">
        <v>3174</v>
      </c>
      <c r="J88" s="50" t="s">
        <v>3358</v>
      </c>
    </row>
    <row r="89">
      <c r="C89" s="28"/>
      <c r="F89" s="58" t="s">
        <v>3185</v>
      </c>
      <c r="G89" s="52">
        <v>62.0</v>
      </c>
      <c r="H89" s="50" t="s">
        <v>3359</v>
      </c>
      <c r="I89" s="50" t="s">
        <v>3174</v>
      </c>
      <c r="J89" s="50" t="s">
        <v>3361</v>
      </c>
    </row>
    <row r="90">
      <c r="C90" s="28"/>
      <c r="F90" s="58" t="s">
        <v>3185</v>
      </c>
      <c r="G90" s="52">
        <v>63.0</v>
      </c>
      <c r="H90" s="50" t="s">
        <v>3363</v>
      </c>
      <c r="I90" s="50" t="s">
        <v>3178</v>
      </c>
      <c r="J90" s="50" t="s">
        <v>3364</v>
      </c>
    </row>
    <row r="91">
      <c r="C91" s="28"/>
      <c r="F91" s="58" t="s">
        <v>3185</v>
      </c>
      <c r="G91" s="52">
        <v>64.0</v>
      </c>
      <c r="H91" s="50" t="s">
        <v>3367</v>
      </c>
      <c r="I91" s="50" t="s">
        <v>3178</v>
      </c>
      <c r="J91" s="50" t="s">
        <v>3368</v>
      </c>
    </row>
    <row r="92">
      <c r="C92" s="28"/>
      <c r="F92" s="58" t="s">
        <v>3185</v>
      </c>
      <c r="G92" s="52">
        <v>65.0</v>
      </c>
      <c r="H92" s="50" t="s">
        <v>3369</v>
      </c>
      <c r="I92" s="50" t="s">
        <v>3178</v>
      </c>
      <c r="J92" s="50" t="s">
        <v>3372</v>
      </c>
    </row>
    <row r="93">
      <c r="C93" s="28"/>
      <c r="F93" s="58" t="s">
        <v>3185</v>
      </c>
      <c r="G93" s="52">
        <v>66.0</v>
      </c>
      <c r="H93" s="50" t="s">
        <v>3373</v>
      </c>
      <c r="I93" s="50" t="s">
        <v>3178</v>
      </c>
      <c r="J93" s="50" t="s">
        <v>3376</v>
      </c>
    </row>
    <row r="94">
      <c r="C94" s="28"/>
      <c r="F94" s="58" t="s">
        <v>3185</v>
      </c>
      <c r="G94" s="52">
        <v>67.0</v>
      </c>
      <c r="H94" s="50" t="s">
        <v>3377</v>
      </c>
      <c r="I94" s="50" t="s">
        <v>3178</v>
      </c>
      <c r="J94" s="50" t="s">
        <v>3379</v>
      </c>
    </row>
    <row r="95">
      <c r="C95" s="28"/>
      <c r="F95" s="58" t="s">
        <v>3185</v>
      </c>
      <c r="G95" s="52">
        <v>68.0</v>
      </c>
      <c r="H95" s="50" t="s">
        <v>3381</v>
      </c>
      <c r="I95" s="50" t="s">
        <v>3178</v>
      </c>
      <c r="J95" s="50" t="s">
        <v>3382</v>
      </c>
    </row>
    <row r="96">
      <c r="C96" s="28"/>
      <c r="F96" s="58" t="s">
        <v>3185</v>
      </c>
      <c r="G96" s="52">
        <v>69.0</v>
      </c>
      <c r="H96" s="50" t="s">
        <v>3383</v>
      </c>
      <c r="I96" s="50" t="s">
        <v>3178</v>
      </c>
      <c r="J96" s="50" t="s">
        <v>3384</v>
      </c>
    </row>
    <row r="97">
      <c r="C97" s="28"/>
      <c r="F97" s="58" t="s">
        <v>3185</v>
      </c>
      <c r="G97" s="52">
        <v>70.0</v>
      </c>
      <c r="H97" s="50" t="s">
        <v>3387</v>
      </c>
      <c r="I97" s="50" t="s">
        <v>3178</v>
      </c>
      <c r="J97" s="50" t="s">
        <v>3389</v>
      </c>
    </row>
    <row r="98">
      <c r="C98" s="28"/>
      <c r="F98" s="58" t="s">
        <v>3185</v>
      </c>
      <c r="G98" s="52">
        <v>71.0</v>
      </c>
      <c r="H98" s="50" t="s">
        <v>3390</v>
      </c>
      <c r="I98" s="50" t="s">
        <v>3182</v>
      </c>
      <c r="J98" s="50" t="s">
        <v>3393</v>
      </c>
    </row>
    <row r="99">
      <c r="C99" s="28"/>
      <c r="F99" s="58" t="s">
        <v>3185</v>
      </c>
      <c r="G99" s="52">
        <v>72.0</v>
      </c>
      <c r="H99" s="50" t="s">
        <v>3396</v>
      </c>
      <c r="I99" s="50" t="s">
        <v>3182</v>
      </c>
      <c r="J99" s="50" t="s">
        <v>3397</v>
      </c>
    </row>
    <row r="100">
      <c r="C100" s="28"/>
      <c r="F100" s="58" t="s">
        <v>3185</v>
      </c>
      <c r="G100" s="52">
        <v>73.0</v>
      </c>
      <c r="H100" s="50" t="s">
        <v>3400</v>
      </c>
      <c r="I100" s="50" t="s">
        <v>3182</v>
      </c>
      <c r="J100" s="50" t="s">
        <v>3401</v>
      </c>
    </row>
    <row r="101">
      <c r="C101" s="28"/>
      <c r="F101" s="58" t="s">
        <v>3185</v>
      </c>
      <c r="G101" s="52">
        <v>74.0</v>
      </c>
      <c r="H101" s="50" t="s">
        <v>3402</v>
      </c>
      <c r="I101" s="50" t="s">
        <v>3182</v>
      </c>
      <c r="J101" s="50" t="s">
        <v>3403</v>
      </c>
    </row>
    <row r="102">
      <c r="C102" s="28"/>
      <c r="F102" s="58" t="s">
        <v>3185</v>
      </c>
      <c r="G102" s="52">
        <v>75.0</v>
      </c>
      <c r="H102" s="50" t="s">
        <v>3406</v>
      </c>
      <c r="I102" s="50" t="s">
        <v>3182</v>
      </c>
      <c r="J102" s="50" t="s">
        <v>3407</v>
      </c>
    </row>
    <row r="103">
      <c r="C103" s="28"/>
      <c r="F103" s="58" t="s">
        <v>3185</v>
      </c>
      <c r="G103" s="52">
        <v>76.0</v>
      </c>
      <c r="H103" s="50" t="s">
        <v>3409</v>
      </c>
      <c r="I103" s="50" t="s">
        <v>3182</v>
      </c>
      <c r="J103" s="50" t="s">
        <v>3410</v>
      </c>
    </row>
    <row r="104">
      <c r="C104" s="28"/>
      <c r="F104" s="58" t="s">
        <v>328</v>
      </c>
      <c r="G104" s="58">
        <v>1.0</v>
      </c>
      <c r="H104" s="58" t="s">
        <v>329</v>
      </c>
      <c r="I104" s="59"/>
      <c r="J104" s="50" t="s">
        <v>330</v>
      </c>
    </row>
    <row r="105">
      <c r="C105" s="28"/>
      <c r="F105" s="58" t="s">
        <v>328</v>
      </c>
      <c r="G105" s="58">
        <v>2.0</v>
      </c>
      <c r="H105" s="58" t="s">
        <v>333</v>
      </c>
      <c r="I105" s="59"/>
      <c r="J105" s="50" t="s">
        <v>334</v>
      </c>
    </row>
    <row r="106">
      <c r="C106" s="28"/>
      <c r="F106" s="58" t="s">
        <v>328</v>
      </c>
      <c r="G106" s="58">
        <v>3.0</v>
      </c>
      <c r="H106" s="58" t="s">
        <v>336</v>
      </c>
      <c r="I106" s="59"/>
      <c r="J106" s="50" t="s">
        <v>337</v>
      </c>
    </row>
    <row r="107">
      <c r="C107" s="28"/>
      <c r="F107" s="58" t="s">
        <v>328</v>
      </c>
      <c r="G107" s="58">
        <v>4.0</v>
      </c>
      <c r="H107" s="58" t="s">
        <v>340</v>
      </c>
      <c r="I107" s="59"/>
      <c r="J107" s="50" t="s">
        <v>341</v>
      </c>
    </row>
    <row r="108">
      <c r="C108" s="28"/>
      <c r="F108" s="58" t="s">
        <v>328</v>
      </c>
      <c r="G108" s="58">
        <v>5.0</v>
      </c>
      <c r="H108" s="58" t="s">
        <v>343</v>
      </c>
      <c r="I108" s="59"/>
      <c r="J108" s="50" t="s">
        <v>344</v>
      </c>
    </row>
    <row r="109">
      <c r="C109" s="28"/>
      <c r="F109" s="58" t="s">
        <v>328</v>
      </c>
      <c r="G109" s="58">
        <v>6.0</v>
      </c>
      <c r="H109" s="58" t="s">
        <v>347</v>
      </c>
      <c r="I109" s="59"/>
      <c r="J109" s="50" t="s">
        <v>348</v>
      </c>
    </row>
    <row r="110">
      <c r="C110" s="28"/>
      <c r="F110" s="58" t="s">
        <v>328</v>
      </c>
      <c r="G110" s="58">
        <v>7.0</v>
      </c>
      <c r="H110" s="58" t="s">
        <v>351</v>
      </c>
      <c r="I110" s="59"/>
      <c r="J110" s="50" t="s">
        <v>352</v>
      </c>
    </row>
    <row r="111">
      <c r="C111" s="28"/>
      <c r="F111" s="58" t="s">
        <v>328</v>
      </c>
      <c r="G111" s="60">
        <v>99.0</v>
      </c>
      <c r="H111" s="58" t="s">
        <v>3412</v>
      </c>
      <c r="I111" s="59"/>
      <c r="J111" s="50" t="s">
        <v>457</v>
      </c>
    </row>
    <row r="112">
      <c r="C112" s="28"/>
      <c r="F112" s="50" t="s">
        <v>3413</v>
      </c>
      <c r="G112" s="52">
        <v>1.0</v>
      </c>
      <c r="H112" s="50" t="s">
        <v>15</v>
      </c>
      <c r="I112" s="59"/>
      <c r="J112" s="50" t="s">
        <v>16</v>
      </c>
    </row>
    <row r="113">
      <c r="C113" s="28"/>
      <c r="F113" s="50" t="s">
        <v>3413</v>
      </c>
      <c r="G113" s="52">
        <v>0.0</v>
      </c>
      <c r="H113" s="50" t="s">
        <v>19</v>
      </c>
      <c r="I113" s="59"/>
      <c r="J113" s="50" t="s">
        <v>20</v>
      </c>
    </row>
    <row r="114">
      <c r="C114" s="28"/>
      <c r="F114" s="50" t="s">
        <v>3413</v>
      </c>
      <c r="G114" s="57">
        <v>77.0</v>
      </c>
      <c r="H114" s="58" t="s">
        <v>160</v>
      </c>
      <c r="I114" s="59"/>
      <c r="J114" s="50" t="s">
        <v>161</v>
      </c>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mergeCells count="1">
    <mergeCell ref="B40:C4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3.43"/>
    <col customWidth="1" min="8" max="8" width="28.29"/>
  </cols>
  <sheetData>
    <row r="1">
      <c r="A1" s="5" t="s">
        <v>0</v>
      </c>
      <c r="B1" s="5" t="s">
        <v>2</v>
      </c>
      <c r="C1" s="23" t="s">
        <v>3</v>
      </c>
      <c r="D1" s="8"/>
      <c r="E1" s="8"/>
      <c r="F1" s="5" t="s">
        <v>8</v>
      </c>
      <c r="G1" s="5" t="s">
        <v>9</v>
      </c>
      <c r="H1" s="5" t="s">
        <v>10</v>
      </c>
      <c r="I1" s="5" t="s">
        <v>11</v>
      </c>
      <c r="J1" s="8"/>
      <c r="K1" s="8"/>
      <c r="L1" s="8"/>
      <c r="M1" s="8"/>
      <c r="N1" s="8"/>
      <c r="O1" s="8"/>
      <c r="P1" s="8"/>
      <c r="Q1" s="8"/>
      <c r="R1" s="8"/>
      <c r="S1" s="8"/>
      <c r="T1" s="8"/>
      <c r="U1" s="8"/>
      <c r="V1" s="8"/>
      <c r="W1" s="8"/>
      <c r="X1" s="8"/>
      <c r="Y1" s="8"/>
      <c r="Z1" s="8"/>
    </row>
    <row r="2">
      <c r="A2" s="25" t="s">
        <v>12</v>
      </c>
      <c r="B2" s="25" t="s">
        <v>13</v>
      </c>
      <c r="C2" s="27"/>
      <c r="F2" s="25" t="s">
        <v>14</v>
      </c>
      <c r="G2" s="25">
        <v>1.0</v>
      </c>
      <c r="H2" s="25" t="s">
        <v>15</v>
      </c>
      <c r="I2" s="25" t="s">
        <v>16</v>
      </c>
    </row>
    <row r="3">
      <c r="A3" s="25" t="s">
        <v>17</v>
      </c>
      <c r="B3" s="25" t="s">
        <v>18</v>
      </c>
      <c r="C3" s="27"/>
      <c r="F3" s="25" t="s">
        <v>14</v>
      </c>
      <c r="G3" s="25">
        <v>0.0</v>
      </c>
      <c r="H3" s="25" t="s">
        <v>19</v>
      </c>
      <c r="I3" s="25" t="s">
        <v>20</v>
      </c>
    </row>
    <row r="4">
      <c r="A4" s="25" t="s">
        <v>21</v>
      </c>
      <c r="B4" s="25" t="s">
        <v>21</v>
      </c>
      <c r="C4" s="27"/>
      <c r="F4" s="25" t="s">
        <v>135</v>
      </c>
      <c r="G4" s="29">
        <v>1.0</v>
      </c>
      <c r="H4" s="25" t="s">
        <v>138</v>
      </c>
      <c r="I4" s="25" t="s">
        <v>139</v>
      </c>
    </row>
    <row r="5">
      <c r="A5" s="25" t="s">
        <v>26</v>
      </c>
      <c r="B5" s="25" t="s">
        <v>27</v>
      </c>
      <c r="C5" s="27"/>
      <c r="F5" s="25" t="s">
        <v>135</v>
      </c>
      <c r="G5" s="29">
        <v>2.0</v>
      </c>
      <c r="H5" s="25" t="s">
        <v>142</v>
      </c>
      <c r="I5" s="25" t="s">
        <v>143</v>
      </c>
    </row>
    <row r="6">
      <c r="A6" s="25" t="s">
        <v>30</v>
      </c>
      <c r="B6" s="25" t="s">
        <v>30</v>
      </c>
      <c r="C6" s="31" t="s">
        <v>30</v>
      </c>
      <c r="F6" s="25" t="s">
        <v>135</v>
      </c>
      <c r="G6" s="29">
        <v>3.0</v>
      </c>
      <c r="H6" s="25" t="s">
        <v>145</v>
      </c>
      <c r="I6" s="25" t="s">
        <v>146</v>
      </c>
    </row>
    <row r="7">
      <c r="A7" s="25" t="s">
        <v>34</v>
      </c>
      <c r="B7" s="25" t="s">
        <v>34</v>
      </c>
      <c r="C7" s="31" t="s">
        <v>34</v>
      </c>
      <c r="F7" s="25" t="s">
        <v>147</v>
      </c>
      <c r="G7" s="29">
        <v>1.0</v>
      </c>
      <c r="H7" s="25" t="s">
        <v>148</v>
      </c>
      <c r="I7" s="25" t="s">
        <v>149</v>
      </c>
    </row>
    <row r="8">
      <c r="A8" s="25" t="s">
        <v>38</v>
      </c>
      <c r="B8" s="25" t="s">
        <v>38</v>
      </c>
      <c r="C8" s="31" t="s">
        <v>38</v>
      </c>
      <c r="F8" s="25" t="s">
        <v>147</v>
      </c>
      <c r="G8" s="29">
        <v>2.0</v>
      </c>
      <c r="H8" s="25" t="s">
        <v>150</v>
      </c>
      <c r="I8" s="25" t="s">
        <v>151</v>
      </c>
    </row>
    <row r="9">
      <c r="A9" s="25" t="s">
        <v>42</v>
      </c>
      <c r="B9" s="25" t="s">
        <v>42</v>
      </c>
      <c r="C9" s="31" t="s">
        <v>42</v>
      </c>
      <c r="F9" s="25" t="s">
        <v>147</v>
      </c>
      <c r="G9" s="29">
        <v>3.0</v>
      </c>
      <c r="H9" s="25" t="s">
        <v>152</v>
      </c>
      <c r="I9" s="25" t="s">
        <v>153</v>
      </c>
    </row>
    <row r="10">
      <c r="A10" s="25" t="s">
        <v>45</v>
      </c>
      <c r="B10" s="25" t="s">
        <v>46</v>
      </c>
      <c r="C10" s="31" t="s">
        <v>46</v>
      </c>
      <c r="F10" s="25" t="s">
        <v>154</v>
      </c>
      <c r="G10" s="29">
        <v>1.0</v>
      </c>
      <c r="H10" s="25" t="s">
        <v>155</v>
      </c>
      <c r="I10" s="25" t="s">
        <v>156</v>
      </c>
    </row>
    <row r="11">
      <c r="A11" s="25" t="s">
        <v>45</v>
      </c>
      <c r="B11" s="25" t="s">
        <v>49</v>
      </c>
      <c r="C11" s="31" t="s">
        <v>49</v>
      </c>
      <c r="F11" s="25" t="s">
        <v>154</v>
      </c>
      <c r="G11" s="29">
        <v>2.0</v>
      </c>
      <c r="H11" s="25" t="s">
        <v>157</v>
      </c>
      <c r="I11" s="25" t="s">
        <v>158</v>
      </c>
    </row>
    <row r="12">
      <c r="A12" s="25" t="s">
        <v>45</v>
      </c>
      <c r="B12" s="25" t="s">
        <v>54</v>
      </c>
      <c r="C12" s="31" t="s">
        <v>54</v>
      </c>
      <c r="F12" s="25" t="s">
        <v>154</v>
      </c>
      <c r="G12" s="33">
        <v>77.0</v>
      </c>
      <c r="H12" s="25" t="s">
        <v>160</v>
      </c>
      <c r="I12" s="25" t="s">
        <v>161</v>
      </c>
    </row>
    <row r="13">
      <c r="A13" s="25" t="s">
        <v>45</v>
      </c>
      <c r="B13" s="25" t="s">
        <v>57</v>
      </c>
      <c r="C13" s="31" t="s">
        <v>57</v>
      </c>
      <c r="F13" s="34" t="s">
        <v>162</v>
      </c>
      <c r="G13" s="33">
        <v>1.0</v>
      </c>
      <c r="H13" s="34" t="s">
        <v>165</v>
      </c>
      <c r="I13" s="34" t="s">
        <v>166</v>
      </c>
    </row>
    <row r="14">
      <c r="A14" s="25" t="s">
        <v>45</v>
      </c>
      <c r="B14" s="25" t="s">
        <v>60</v>
      </c>
      <c r="C14" s="31" t="s">
        <v>60</v>
      </c>
      <c r="F14" s="34" t="s">
        <v>162</v>
      </c>
      <c r="G14" s="33">
        <v>2.0</v>
      </c>
      <c r="H14" s="34" t="s">
        <v>167</v>
      </c>
      <c r="I14" s="34" t="s">
        <v>168</v>
      </c>
    </row>
    <row r="15">
      <c r="A15" s="25" t="s">
        <v>45</v>
      </c>
      <c r="B15" s="25" t="s">
        <v>63</v>
      </c>
      <c r="C15" s="31" t="s">
        <v>63</v>
      </c>
      <c r="F15" s="34" t="s">
        <v>162</v>
      </c>
      <c r="G15" s="33">
        <v>3.0</v>
      </c>
      <c r="H15" s="34" t="s">
        <v>169</v>
      </c>
      <c r="I15" s="34" t="s">
        <v>170</v>
      </c>
    </row>
    <row r="16">
      <c r="A16" s="25" t="s">
        <v>45</v>
      </c>
      <c r="B16" s="25" t="s">
        <v>68</v>
      </c>
      <c r="C16" s="31" t="s">
        <v>68</v>
      </c>
      <c r="F16" s="25" t="s">
        <v>171</v>
      </c>
      <c r="G16" s="29">
        <v>1.0</v>
      </c>
      <c r="H16" s="25" t="s">
        <v>172</v>
      </c>
      <c r="I16" s="25" t="s">
        <v>173</v>
      </c>
    </row>
    <row r="17">
      <c r="A17" s="25" t="s">
        <v>45</v>
      </c>
      <c r="B17" s="25" t="s">
        <v>70</v>
      </c>
      <c r="C17" s="31" t="s">
        <v>70</v>
      </c>
      <c r="F17" s="25" t="s">
        <v>171</v>
      </c>
      <c r="G17" s="29">
        <v>2.0</v>
      </c>
      <c r="H17" s="25" t="s">
        <v>174</v>
      </c>
      <c r="I17" s="25" t="s">
        <v>175</v>
      </c>
    </row>
    <row r="18">
      <c r="A18" s="25" t="s">
        <v>45</v>
      </c>
      <c r="B18" s="25" t="s">
        <v>74</v>
      </c>
      <c r="C18" s="31" t="s">
        <v>74</v>
      </c>
      <c r="F18" s="25" t="s">
        <v>171</v>
      </c>
      <c r="G18" s="29">
        <v>3.0</v>
      </c>
      <c r="H18" s="25" t="s">
        <v>177</v>
      </c>
      <c r="I18" s="25" t="s">
        <v>179</v>
      </c>
    </row>
    <row r="19">
      <c r="A19" s="25" t="s">
        <v>45</v>
      </c>
      <c r="B19" s="25" t="s">
        <v>77</v>
      </c>
      <c r="C19" s="31" t="s">
        <v>77</v>
      </c>
      <c r="F19" s="25" t="s">
        <v>171</v>
      </c>
      <c r="G19" s="33">
        <v>77.0</v>
      </c>
      <c r="H19" s="25" t="s">
        <v>160</v>
      </c>
      <c r="I19" s="25" t="s">
        <v>161</v>
      </c>
    </row>
    <row r="20">
      <c r="A20" s="25" t="s">
        <v>180</v>
      </c>
      <c r="B20" s="25" t="s">
        <v>181</v>
      </c>
      <c r="C20" s="31" t="s">
        <v>183</v>
      </c>
    </row>
    <row r="21">
      <c r="A21" s="25" t="s">
        <v>79</v>
      </c>
      <c r="B21" s="25" t="s">
        <v>184</v>
      </c>
      <c r="C21" s="31" t="s">
        <v>185</v>
      </c>
    </row>
    <row r="22">
      <c r="A22" s="25" t="s">
        <v>79</v>
      </c>
      <c r="B22" s="25" t="s">
        <v>186</v>
      </c>
      <c r="C22" s="31" t="s">
        <v>187</v>
      </c>
    </row>
    <row r="23">
      <c r="A23" s="25" t="s">
        <v>79</v>
      </c>
      <c r="B23" s="25" t="s">
        <v>188</v>
      </c>
      <c r="C23" s="31" t="s">
        <v>189</v>
      </c>
    </row>
    <row r="24">
      <c r="A24" s="25" t="s">
        <v>79</v>
      </c>
      <c r="B24" s="25" t="s">
        <v>190</v>
      </c>
      <c r="C24" s="31" t="s">
        <v>191</v>
      </c>
    </row>
    <row r="25">
      <c r="A25" s="25" t="s">
        <v>87</v>
      </c>
      <c r="B25" s="25" t="s">
        <v>192</v>
      </c>
      <c r="C25" s="31" t="s">
        <v>194</v>
      </c>
    </row>
    <row r="26">
      <c r="A26" s="25" t="s">
        <v>195</v>
      </c>
      <c r="B26" s="25" t="s">
        <v>196</v>
      </c>
      <c r="C26" s="31" t="s">
        <v>197</v>
      </c>
    </row>
    <row r="27">
      <c r="A27" s="25" t="s">
        <v>198</v>
      </c>
      <c r="B27" s="25" t="s">
        <v>199</v>
      </c>
      <c r="C27" s="31" t="s">
        <v>200</v>
      </c>
    </row>
    <row r="28">
      <c r="A28" s="25" t="s">
        <v>201</v>
      </c>
      <c r="B28" s="25" t="s">
        <v>202</v>
      </c>
      <c r="C28" s="31" t="s">
        <v>203</v>
      </c>
    </row>
    <row r="29">
      <c r="A29" s="25" t="s">
        <v>204</v>
      </c>
      <c r="B29" s="25" t="s">
        <v>206</v>
      </c>
      <c r="C29" s="31" t="s">
        <v>208</v>
      </c>
    </row>
    <row r="30">
      <c r="A30" s="25" t="s">
        <v>209</v>
      </c>
      <c r="B30" s="25" t="s">
        <v>210</v>
      </c>
      <c r="C30" s="31" t="s">
        <v>211</v>
      </c>
    </row>
    <row r="31">
      <c r="A31" s="25" t="s">
        <v>212</v>
      </c>
      <c r="B31" s="25" t="s">
        <v>213</v>
      </c>
      <c r="C31" s="27"/>
    </row>
    <row r="32">
      <c r="A32" s="25" t="s">
        <v>100</v>
      </c>
      <c r="B32" s="25" t="s">
        <v>214</v>
      </c>
      <c r="C32" s="31" t="s">
        <v>215</v>
      </c>
    </row>
    <row r="33">
      <c r="A33" s="25" t="s">
        <v>216</v>
      </c>
      <c r="B33" s="25" t="s">
        <v>217</v>
      </c>
      <c r="C33" s="27"/>
    </row>
    <row r="34">
      <c r="A34" s="25" t="s">
        <v>218</v>
      </c>
      <c r="B34" s="37"/>
      <c r="C34" s="27"/>
    </row>
    <row r="35">
      <c r="A35" s="25" t="s">
        <v>212</v>
      </c>
      <c r="B35" s="25" t="s">
        <v>220</v>
      </c>
      <c r="C35" s="27"/>
    </row>
    <row r="36">
      <c r="A36" s="25" t="s">
        <v>100</v>
      </c>
      <c r="B36" s="25" t="s">
        <v>223</v>
      </c>
      <c r="C36" s="31" t="s">
        <v>224</v>
      </c>
    </row>
    <row r="37">
      <c r="A37" s="25" t="s">
        <v>218</v>
      </c>
      <c r="B37" s="37"/>
      <c r="C37" s="27"/>
    </row>
    <row r="38">
      <c r="A38" s="25" t="s">
        <v>79</v>
      </c>
      <c r="B38" s="25" t="s">
        <v>225</v>
      </c>
      <c r="C38" s="31" t="s">
        <v>226</v>
      </c>
    </row>
    <row r="39">
      <c r="A39" s="25" t="s">
        <v>122</v>
      </c>
      <c r="B39" s="37"/>
      <c r="C39" s="27"/>
    </row>
    <row r="40">
      <c r="A40" s="25" t="s">
        <v>79</v>
      </c>
      <c r="B40" s="25" t="s">
        <v>127</v>
      </c>
      <c r="C40" s="31" t="s">
        <v>229</v>
      </c>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5.57"/>
    <col customWidth="1" min="3" max="3" width="39.57"/>
    <col customWidth="1" min="8" max="8" width="32.29"/>
  </cols>
  <sheetData>
    <row r="1">
      <c r="A1" s="1" t="s">
        <v>0</v>
      </c>
      <c r="B1" s="1" t="s">
        <v>2</v>
      </c>
      <c r="C1" s="6" t="s">
        <v>3</v>
      </c>
      <c r="D1" s="8"/>
      <c r="E1" s="8"/>
      <c r="F1" s="1" t="s">
        <v>8</v>
      </c>
      <c r="G1" s="1" t="s">
        <v>9</v>
      </c>
      <c r="H1" s="1" t="s">
        <v>10</v>
      </c>
      <c r="I1" s="1" t="s">
        <v>11</v>
      </c>
    </row>
    <row r="2">
      <c r="A2" s="12" t="s">
        <v>12</v>
      </c>
      <c r="B2" s="12" t="s">
        <v>13</v>
      </c>
      <c r="C2" s="11"/>
      <c r="F2" s="12" t="s">
        <v>14</v>
      </c>
      <c r="G2" s="14">
        <v>1.0</v>
      </c>
      <c r="H2" s="12" t="s">
        <v>15</v>
      </c>
      <c r="I2" s="12" t="s">
        <v>16</v>
      </c>
    </row>
    <row r="3">
      <c r="A3" s="12" t="s">
        <v>17</v>
      </c>
      <c r="B3" s="12" t="s">
        <v>18</v>
      </c>
      <c r="C3" s="11"/>
      <c r="F3" s="12" t="s">
        <v>14</v>
      </c>
      <c r="G3" s="14">
        <v>0.0</v>
      </c>
      <c r="H3" s="12" t="s">
        <v>19</v>
      </c>
      <c r="I3" s="12" t="s">
        <v>20</v>
      </c>
    </row>
    <row r="4">
      <c r="A4" s="12" t="s">
        <v>21</v>
      </c>
      <c r="B4" s="12" t="s">
        <v>21</v>
      </c>
      <c r="C4" s="11"/>
      <c r="F4" s="12" t="s">
        <v>775</v>
      </c>
      <c r="G4" s="14">
        <v>1.0</v>
      </c>
      <c r="H4" s="12" t="s">
        <v>3342</v>
      </c>
      <c r="I4" s="12" t="s">
        <v>3344</v>
      </c>
    </row>
    <row r="5">
      <c r="A5" s="12" t="s">
        <v>26</v>
      </c>
      <c r="B5" s="12" t="s">
        <v>27</v>
      </c>
      <c r="C5" s="11"/>
      <c r="F5" s="12" t="s">
        <v>775</v>
      </c>
      <c r="G5" s="14">
        <v>2.0</v>
      </c>
      <c r="H5" s="12" t="s">
        <v>3345</v>
      </c>
      <c r="I5" s="12" t="s">
        <v>3347</v>
      </c>
    </row>
    <row r="6">
      <c r="A6" s="12" t="s">
        <v>30</v>
      </c>
      <c r="B6" s="12" t="s">
        <v>30</v>
      </c>
      <c r="C6" s="38" t="s">
        <v>30</v>
      </c>
      <c r="F6" s="12" t="s">
        <v>775</v>
      </c>
      <c r="G6" s="14">
        <v>3.0</v>
      </c>
      <c r="H6" s="12" t="s">
        <v>3351</v>
      </c>
      <c r="I6" s="12" t="s">
        <v>3352</v>
      </c>
    </row>
    <row r="7">
      <c r="A7" s="12" t="s">
        <v>34</v>
      </c>
      <c r="B7" s="12" t="s">
        <v>34</v>
      </c>
      <c r="C7" s="38" t="s">
        <v>34</v>
      </c>
      <c r="F7" s="12" t="s">
        <v>775</v>
      </c>
      <c r="G7" s="14">
        <v>4.0</v>
      </c>
      <c r="H7" s="12" t="s">
        <v>3354</v>
      </c>
      <c r="I7" s="12" t="s">
        <v>3355</v>
      </c>
    </row>
    <row r="8">
      <c r="A8" s="12" t="s">
        <v>38</v>
      </c>
      <c r="B8" s="12" t="s">
        <v>38</v>
      </c>
      <c r="C8" s="38" t="s">
        <v>38</v>
      </c>
      <c r="F8" s="12" t="s">
        <v>775</v>
      </c>
      <c r="G8" s="14">
        <v>5.0</v>
      </c>
      <c r="H8" s="12" t="s">
        <v>3356</v>
      </c>
      <c r="I8" s="12" t="s">
        <v>3357</v>
      </c>
    </row>
    <row r="9">
      <c r="A9" s="12" t="s">
        <v>42</v>
      </c>
      <c r="B9" s="12" t="s">
        <v>42</v>
      </c>
      <c r="C9" s="38" t="s">
        <v>42</v>
      </c>
      <c r="F9" s="12" t="s">
        <v>775</v>
      </c>
      <c r="G9" s="14">
        <v>6.0</v>
      </c>
      <c r="H9" s="12" t="s">
        <v>3360</v>
      </c>
      <c r="I9" s="12" t="s">
        <v>3362</v>
      </c>
    </row>
    <row r="10">
      <c r="A10" s="12" t="s">
        <v>45</v>
      </c>
      <c r="B10" s="12" t="s">
        <v>46</v>
      </c>
      <c r="C10" s="38" t="s">
        <v>46</v>
      </c>
      <c r="F10" s="12" t="s">
        <v>775</v>
      </c>
      <c r="G10" s="14">
        <v>7.0</v>
      </c>
      <c r="H10" s="12" t="s">
        <v>3365</v>
      </c>
      <c r="I10" s="12" t="s">
        <v>3366</v>
      </c>
    </row>
    <row r="11">
      <c r="A11" s="12" t="s">
        <v>45</v>
      </c>
      <c r="B11" s="12" t="s">
        <v>49</v>
      </c>
      <c r="C11" s="38" t="s">
        <v>49</v>
      </c>
      <c r="F11" s="12" t="s">
        <v>775</v>
      </c>
      <c r="G11" s="14">
        <v>8.0</v>
      </c>
      <c r="H11" s="12" t="s">
        <v>3370</v>
      </c>
      <c r="I11" s="12" t="s">
        <v>3371</v>
      </c>
    </row>
    <row r="12">
      <c r="A12" s="12" t="s">
        <v>45</v>
      </c>
      <c r="B12" s="12" t="s">
        <v>54</v>
      </c>
      <c r="C12" s="38" t="s">
        <v>54</v>
      </c>
      <c r="F12" s="12" t="s">
        <v>775</v>
      </c>
      <c r="G12" s="14">
        <v>9.0</v>
      </c>
      <c r="H12" s="12" t="s">
        <v>3374</v>
      </c>
      <c r="I12" s="12" t="s">
        <v>3375</v>
      </c>
    </row>
    <row r="13">
      <c r="A13" s="12" t="s">
        <v>45</v>
      </c>
      <c r="B13" s="12" t="s">
        <v>57</v>
      </c>
      <c r="C13" s="38" t="s">
        <v>57</v>
      </c>
      <c r="F13" s="12" t="s">
        <v>775</v>
      </c>
      <c r="G13" s="14">
        <v>10.0</v>
      </c>
      <c r="H13" s="12" t="s">
        <v>3378</v>
      </c>
      <c r="I13" s="12" t="s">
        <v>3380</v>
      </c>
    </row>
    <row r="14">
      <c r="A14" s="12" t="s">
        <v>45</v>
      </c>
      <c r="B14" s="12" t="s">
        <v>60</v>
      </c>
      <c r="C14" s="38" t="s">
        <v>60</v>
      </c>
      <c r="F14" s="12" t="s">
        <v>775</v>
      </c>
      <c r="G14" s="18">
        <v>99.0</v>
      </c>
      <c r="H14" s="12" t="s">
        <v>456</v>
      </c>
      <c r="I14" s="12" t="s">
        <v>457</v>
      </c>
    </row>
    <row r="15">
      <c r="A15" s="12" t="s">
        <v>45</v>
      </c>
      <c r="B15" s="12" t="s">
        <v>63</v>
      </c>
      <c r="C15" s="38" t="s">
        <v>63</v>
      </c>
      <c r="F15" s="12" t="s">
        <v>3385</v>
      </c>
      <c r="G15" s="14">
        <v>1.0</v>
      </c>
      <c r="H15" s="12" t="s">
        <v>3386</v>
      </c>
      <c r="I15" s="12" t="s">
        <v>3388</v>
      </c>
    </row>
    <row r="16">
      <c r="A16" s="12" t="s">
        <v>45</v>
      </c>
      <c r="B16" s="12" t="s">
        <v>68</v>
      </c>
      <c r="C16" s="38" t="s">
        <v>68</v>
      </c>
      <c r="F16" s="12" t="s">
        <v>3385</v>
      </c>
      <c r="G16" s="14">
        <v>2.0</v>
      </c>
      <c r="H16" s="12" t="s">
        <v>3391</v>
      </c>
      <c r="I16" s="12" t="s">
        <v>3392</v>
      </c>
    </row>
    <row r="17">
      <c r="A17" s="12" t="s">
        <v>45</v>
      </c>
      <c r="B17" s="12" t="s">
        <v>70</v>
      </c>
      <c r="C17" s="38" t="s">
        <v>70</v>
      </c>
      <c r="F17" s="12" t="s">
        <v>3385</v>
      </c>
      <c r="G17" s="14">
        <v>3.0</v>
      </c>
      <c r="H17" s="12" t="s">
        <v>3394</v>
      </c>
      <c r="I17" s="12" t="s">
        <v>3395</v>
      </c>
    </row>
    <row r="18">
      <c r="A18" s="12" t="s">
        <v>45</v>
      </c>
      <c r="B18" s="12" t="s">
        <v>72</v>
      </c>
      <c r="C18" s="38" t="s">
        <v>72</v>
      </c>
      <c r="F18" s="12" t="s">
        <v>3398</v>
      </c>
      <c r="G18" s="14">
        <v>1.0</v>
      </c>
      <c r="H18" s="12" t="s">
        <v>3399</v>
      </c>
      <c r="I18" s="12" t="s">
        <v>2097</v>
      </c>
    </row>
    <row r="19">
      <c r="A19" s="12" t="s">
        <v>45</v>
      </c>
      <c r="B19" s="12" t="s">
        <v>74</v>
      </c>
      <c r="C19" s="38" t="s">
        <v>74</v>
      </c>
      <c r="F19" s="12" t="s">
        <v>3398</v>
      </c>
      <c r="G19" s="14">
        <v>2.0</v>
      </c>
      <c r="H19" s="12" t="s">
        <v>3404</v>
      </c>
      <c r="I19" s="12" t="s">
        <v>3405</v>
      </c>
    </row>
    <row r="20">
      <c r="A20" s="12" t="s">
        <v>45</v>
      </c>
      <c r="B20" s="12" t="s">
        <v>77</v>
      </c>
      <c r="C20" s="38" t="s">
        <v>77</v>
      </c>
      <c r="F20" s="12" t="s">
        <v>3398</v>
      </c>
      <c r="G20" s="14">
        <v>3.0</v>
      </c>
      <c r="H20" s="12" t="s">
        <v>3408</v>
      </c>
      <c r="I20" s="12" t="s">
        <v>2099</v>
      </c>
    </row>
    <row r="21">
      <c r="A21" s="12" t="s">
        <v>79</v>
      </c>
      <c r="B21" s="12" t="s">
        <v>303</v>
      </c>
      <c r="C21" s="38" t="s">
        <v>3411</v>
      </c>
      <c r="F21" s="12" t="s">
        <v>315</v>
      </c>
      <c r="G21" s="14">
        <v>1.0</v>
      </c>
      <c r="H21" s="12" t="s">
        <v>316</v>
      </c>
      <c r="I21" s="12" t="s">
        <v>317</v>
      </c>
    </row>
    <row r="22">
      <c r="A22" s="12" t="s">
        <v>79</v>
      </c>
      <c r="B22" s="12" t="s">
        <v>305</v>
      </c>
      <c r="C22" s="38" t="s">
        <v>306</v>
      </c>
      <c r="F22" s="12" t="s">
        <v>315</v>
      </c>
      <c r="G22" s="14">
        <v>2.0</v>
      </c>
      <c r="H22" s="12" t="s">
        <v>320</v>
      </c>
      <c r="I22" s="12" t="s">
        <v>321</v>
      </c>
    </row>
    <row r="23">
      <c r="A23" s="12" t="s">
        <v>79</v>
      </c>
      <c r="B23" s="12" t="s">
        <v>307</v>
      </c>
      <c r="C23" s="38" t="s">
        <v>308</v>
      </c>
      <c r="F23" s="12" t="s">
        <v>315</v>
      </c>
      <c r="G23" s="18">
        <v>99.0</v>
      </c>
      <c r="H23" s="12" t="s">
        <v>324</v>
      </c>
      <c r="I23" s="12" t="s">
        <v>325</v>
      </c>
    </row>
    <row r="24">
      <c r="A24" s="12" t="s">
        <v>79</v>
      </c>
      <c r="B24" s="12" t="s">
        <v>430</v>
      </c>
      <c r="C24" s="38" t="s">
        <v>310</v>
      </c>
      <c r="F24" s="12" t="s">
        <v>328</v>
      </c>
      <c r="G24" s="12">
        <v>1.0</v>
      </c>
      <c r="H24" s="12" t="s">
        <v>329</v>
      </c>
      <c r="I24" s="12" t="s">
        <v>330</v>
      </c>
    </row>
    <row r="25">
      <c r="A25" s="12" t="s">
        <v>79</v>
      </c>
      <c r="B25" s="12" t="s">
        <v>309</v>
      </c>
      <c r="C25" s="38" t="s">
        <v>312</v>
      </c>
      <c r="F25" s="12" t="s">
        <v>328</v>
      </c>
      <c r="G25" s="12">
        <v>2.0</v>
      </c>
      <c r="H25" s="12" t="s">
        <v>333</v>
      </c>
      <c r="I25" s="12" t="s">
        <v>334</v>
      </c>
    </row>
    <row r="26">
      <c r="A26" s="12" t="s">
        <v>79</v>
      </c>
      <c r="B26" s="12" t="s">
        <v>311</v>
      </c>
      <c r="C26" s="38" t="s">
        <v>314</v>
      </c>
      <c r="F26" s="12" t="s">
        <v>328</v>
      </c>
      <c r="G26" s="12">
        <v>3.0</v>
      </c>
      <c r="H26" s="12" t="s">
        <v>336</v>
      </c>
      <c r="I26" s="12" t="s">
        <v>337</v>
      </c>
    </row>
    <row r="27">
      <c r="A27" s="12" t="s">
        <v>79</v>
      </c>
      <c r="B27" s="12" t="s">
        <v>313</v>
      </c>
      <c r="C27" s="38" t="s">
        <v>319</v>
      </c>
      <c r="F27" s="12" t="s">
        <v>328</v>
      </c>
      <c r="G27" s="12">
        <v>4.0</v>
      </c>
      <c r="H27" s="12" t="s">
        <v>340</v>
      </c>
      <c r="I27" s="12" t="s">
        <v>341</v>
      </c>
    </row>
    <row r="28">
      <c r="A28" s="12" t="s">
        <v>180</v>
      </c>
      <c r="B28" s="12" t="s">
        <v>322</v>
      </c>
      <c r="C28" s="38" t="s">
        <v>323</v>
      </c>
      <c r="F28" s="12" t="s">
        <v>328</v>
      </c>
      <c r="G28" s="12">
        <v>5.0</v>
      </c>
      <c r="H28" s="12" t="s">
        <v>343</v>
      </c>
      <c r="I28" s="12" t="s">
        <v>344</v>
      </c>
    </row>
    <row r="29">
      <c r="A29" s="12" t="s">
        <v>79</v>
      </c>
      <c r="B29" s="12" t="s">
        <v>326</v>
      </c>
      <c r="C29" s="38" t="s">
        <v>327</v>
      </c>
      <c r="F29" s="12" t="s">
        <v>328</v>
      </c>
      <c r="G29" s="12">
        <v>6.0</v>
      </c>
      <c r="H29" s="12" t="s">
        <v>347</v>
      </c>
      <c r="I29" s="12" t="s">
        <v>348</v>
      </c>
    </row>
    <row r="30">
      <c r="A30" s="12" t="s">
        <v>79</v>
      </c>
      <c r="B30" s="12" t="s">
        <v>331</v>
      </c>
      <c r="C30" s="38" t="s">
        <v>332</v>
      </c>
      <c r="F30" s="12" t="s">
        <v>328</v>
      </c>
      <c r="G30" s="12">
        <v>7.0</v>
      </c>
      <c r="H30" s="12" t="s">
        <v>351</v>
      </c>
      <c r="I30" s="12" t="s">
        <v>352</v>
      </c>
    </row>
    <row r="31">
      <c r="A31" s="12" t="s">
        <v>79</v>
      </c>
      <c r="B31" s="12" t="s">
        <v>80</v>
      </c>
      <c r="C31" s="38" t="s">
        <v>3414</v>
      </c>
      <c r="F31" s="12" t="s">
        <v>328</v>
      </c>
      <c r="G31" s="18">
        <v>99.0</v>
      </c>
      <c r="H31" s="12" t="s">
        <v>356</v>
      </c>
      <c r="I31" s="12" t="s">
        <v>325</v>
      </c>
    </row>
    <row r="32">
      <c r="A32" s="12" t="s">
        <v>79</v>
      </c>
      <c r="B32" s="41" t="s">
        <v>338</v>
      </c>
      <c r="C32" s="42" t="s">
        <v>339</v>
      </c>
      <c r="F32" s="12" t="s">
        <v>328</v>
      </c>
      <c r="G32" s="18">
        <v>77.0</v>
      </c>
      <c r="H32" s="12" t="s">
        <v>359</v>
      </c>
      <c r="I32" s="12" t="s">
        <v>360</v>
      </c>
    </row>
    <row r="33">
      <c r="A33" s="12" t="s">
        <v>79</v>
      </c>
      <c r="B33" s="43" t="s">
        <v>342</v>
      </c>
      <c r="C33" s="44" t="s">
        <v>83</v>
      </c>
      <c r="F33" s="12" t="s">
        <v>364</v>
      </c>
      <c r="G33" s="12">
        <v>1.0</v>
      </c>
      <c r="H33" s="12" t="s">
        <v>365</v>
      </c>
      <c r="I33" s="12" t="s">
        <v>366</v>
      </c>
    </row>
    <row r="34">
      <c r="A34" s="12" t="s">
        <v>345</v>
      </c>
      <c r="B34" s="12" t="s">
        <v>315</v>
      </c>
      <c r="C34" s="38" t="s">
        <v>461</v>
      </c>
      <c r="F34" s="12" t="s">
        <v>364</v>
      </c>
      <c r="G34" s="12">
        <v>2.0</v>
      </c>
      <c r="H34" s="12" t="s">
        <v>369</v>
      </c>
      <c r="I34" s="12" t="s">
        <v>370</v>
      </c>
    </row>
    <row r="35">
      <c r="A35" s="12" t="s">
        <v>100</v>
      </c>
      <c r="B35" s="12" t="s">
        <v>349</v>
      </c>
      <c r="C35" s="38" t="s">
        <v>350</v>
      </c>
      <c r="F35" s="12" t="s">
        <v>364</v>
      </c>
      <c r="G35" s="12">
        <v>3.0</v>
      </c>
      <c r="H35" s="12" t="s">
        <v>372</v>
      </c>
      <c r="I35" s="12" t="s">
        <v>373</v>
      </c>
    </row>
    <row r="36">
      <c r="A36" s="12" t="s">
        <v>353</v>
      </c>
      <c r="B36" s="12" t="s">
        <v>354</v>
      </c>
      <c r="C36" s="38" t="s">
        <v>355</v>
      </c>
      <c r="F36" s="12" t="s">
        <v>364</v>
      </c>
      <c r="G36" s="12">
        <v>4.0</v>
      </c>
      <c r="H36" s="12" t="s">
        <v>376</v>
      </c>
      <c r="I36" s="12" t="s">
        <v>377</v>
      </c>
    </row>
    <row r="37">
      <c r="A37" s="12" t="s">
        <v>100</v>
      </c>
      <c r="B37" s="12" t="s">
        <v>357</v>
      </c>
      <c r="C37" s="38" t="s">
        <v>358</v>
      </c>
      <c r="F37" s="12" t="s">
        <v>364</v>
      </c>
      <c r="G37" s="12">
        <v>5.0</v>
      </c>
      <c r="H37" s="12" t="s">
        <v>379</v>
      </c>
      <c r="I37" s="12" t="s">
        <v>3415</v>
      </c>
    </row>
    <row r="38">
      <c r="A38" s="12" t="s">
        <v>361</v>
      </c>
      <c r="B38" s="12" t="s">
        <v>362</v>
      </c>
      <c r="C38" s="38" t="s">
        <v>363</v>
      </c>
    </row>
    <row r="39">
      <c r="A39" s="12" t="s">
        <v>180</v>
      </c>
      <c r="B39" s="12" t="s">
        <v>813</v>
      </c>
      <c r="C39" s="38" t="s">
        <v>3416</v>
      </c>
    </row>
    <row r="40">
      <c r="A40" s="12" t="s">
        <v>817</v>
      </c>
      <c r="B40" s="12" t="s">
        <v>818</v>
      </c>
      <c r="C40" s="38" t="s">
        <v>3417</v>
      </c>
    </row>
    <row r="41">
      <c r="A41" s="12" t="s">
        <v>94</v>
      </c>
      <c r="B41" s="12" t="s">
        <v>822</v>
      </c>
      <c r="C41" s="38" t="s">
        <v>616</v>
      </c>
    </row>
    <row r="42">
      <c r="A42" s="12" t="s">
        <v>79</v>
      </c>
      <c r="B42" s="12" t="s">
        <v>837</v>
      </c>
      <c r="C42" s="38" t="s">
        <v>3418</v>
      </c>
    </row>
    <row r="43">
      <c r="A43" s="12" t="s">
        <v>45</v>
      </c>
      <c r="B43" s="12" t="s">
        <v>825</v>
      </c>
      <c r="C43" s="11"/>
    </row>
    <row r="44">
      <c r="A44" s="12" t="s">
        <v>87</v>
      </c>
      <c r="B44" s="12" t="s">
        <v>828</v>
      </c>
      <c r="C44" s="11"/>
    </row>
    <row r="45">
      <c r="A45" s="12" t="s">
        <v>45</v>
      </c>
      <c r="B45" s="12" t="s">
        <v>831</v>
      </c>
      <c r="C45" s="11"/>
    </row>
    <row r="46">
      <c r="A46" s="12" t="s">
        <v>45</v>
      </c>
      <c r="B46" s="12" t="s">
        <v>834</v>
      </c>
      <c r="C46" s="11"/>
    </row>
    <row r="47">
      <c r="A47" s="12" t="s">
        <v>100</v>
      </c>
      <c r="B47" s="12" t="s">
        <v>3419</v>
      </c>
      <c r="C47" s="38" t="s">
        <v>3420</v>
      </c>
    </row>
    <row r="48">
      <c r="A48" s="12" t="s">
        <v>103</v>
      </c>
      <c r="B48" s="12" t="s">
        <v>3421</v>
      </c>
      <c r="C48" s="38" t="s">
        <v>3422</v>
      </c>
    </row>
    <row r="49">
      <c r="A49" s="12" t="s">
        <v>100</v>
      </c>
      <c r="B49" s="12" t="s">
        <v>3423</v>
      </c>
      <c r="C49" s="38" t="s">
        <v>3424</v>
      </c>
    </row>
    <row r="50">
      <c r="A50" s="12" t="s">
        <v>3425</v>
      </c>
      <c r="B50" s="12" t="s">
        <v>3426</v>
      </c>
      <c r="C50" s="38" t="s">
        <v>3427</v>
      </c>
    </row>
    <row r="51">
      <c r="A51" s="12" t="s">
        <v>122</v>
      </c>
      <c r="B51" s="24"/>
      <c r="C51" s="11"/>
    </row>
    <row r="52">
      <c r="A52" s="12" t="s">
        <v>79</v>
      </c>
      <c r="B52" s="12" t="s">
        <v>127</v>
      </c>
      <c r="C52" s="38" t="s">
        <v>128</v>
      </c>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2.57"/>
    <col customWidth="1" min="8" max="8" width="16.29"/>
  </cols>
  <sheetData>
    <row r="1">
      <c r="A1" s="68" t="s">
        <v>0</v>
      </c>
      <c r="B1" s="68" t="s">
        <v>2</v>
      </c>
      <c r="C1" s="69" t="s">
        <v>3</v>
      </c>
      <c r="F1" s="68" t="s">
        <v>8</v>
      </c>
      <c r="G1" s="68" t="s">
        <v>9</v>
      </c>
      <c r="H1" s="68" t="s">
        <v>10</v>
      </c>
      <c r="I1" s="68" t="s">
        <v>11</v>
      </c>
    </row>
    <row r="2">
      <c r="A2" s="58" t="s">
        <v>12</v>
      </c>
      <c r="B2" s="58" t="s">
        <v>13</v>
      </c>
      <c r="C2" s="51"/>
      <c r="F2" s="58" t="s">
        <v>14</v>
      </c>
      <c r="G2" s="52">
        <v>1.0</v>
      </c>
      <c r="H2" s="58" t="s">
        <v>15</v>
      </c>
      <c r="I2" s="58" t="s">
        <v>16</v>
      </c>
    </row>
    <row r="3">
      <c r="A3" s="58" t="s">
        <v>17</v>
      </c>
      <c r="B3" s="58" t="s">
        <v>18</v>
      </c>
      <c r="C3" s="51"/>
      <c r="F3" s="58" t="s">
        <v>14</v>
      </c>
      <c r="G3" s="52">
        <v>0.0</v>
      </c>
      <c r="H3" s="58" t="s">
        <v>19</v>
      </c>
      <c r="I3" s="58" t="s">
        <v>20</v>
      </c>
    </row>
    <row r="4">
      <c r="A4" s="58" t="s">
        <v>21</v>
      </c>
      <c r="B4" s="58" t="s">
        <v>21</v>
      </c>
      <c r="C4" s="51"/>
    </row>
    <row r="5">
      <c r="A5" s="58" t="s">
        <v>26</v>
      </c>
      <c r="B5" s="58" t="s">
        <v>27</v>
      </c>
      <c r="C5" s="51"/>
    </row>
    <row r="6">
      <c r="A6" s="58" t="s">
        <v>30</v>
      </c>
      <c r="B6" s="58" t="s">
        <v>30</v>
      </c>
      <c r="C6" s="36" t="s">
        <v>30</v>
      </c>
    </row>
    <row r="7">
      <c r="A7" s="58" t="s">
        <v>34</v>
      </c>
      <c r="B7" s="58" t="s">
        <v>34</v>
      </c>
      <c r="C7" s="36" t="s">
        <v>34</v>
      </c>
    </row>
    <row r="8">
      <c r="A8" s="58" t="s">
        <v>38</v>
      </c>
      <c r="B8" s="58" t="s">
        <v>38</v>
      </c>
      <c r="C8" s="36" t="s">
        <v>38</v>
      </c>
    </row>
    <row r="9">
      <c r="A9" s="58" t="s">
        <v>42</v>
      </c>
      <c r="B9" s="58" t="s">
        <v>42</v>
      </c>
      <c r="C9" s="36" t="s">
        <v>42</v>
      </c>
    </row>
    <row r="10">
      <c r="A10" s="58" t="s">
        <v>45</v>
      </c>
      <c r="B10" s="58" t="s">
        <v>46</v>
      </c>
      <c r="C10" s="36" t="s">
        <v>46</v>
      </c>
    </row>
    <row r="11">
      <c r="A11" s="58" t="s">
        <v>45</v>
      </c>
      <c r="B11" s="58" t="s">
        <v>49</v>
      </c>
      <c r="C11" s="36" t="s">
        <v>49</v>
      </c>
    </row>
    <row r="12">
      <c r="A12" s="58" t="s">
        <v>45</v>
      </c>
      <c r="B12" s="58" t="s">
        <v>54</v>
      </c>
      <c r="C12" s="36" t="s">
        <v>54</v>
      </c>
    </row>
    <row r="13">
      <c r="A13" s="58" t="s">
        <v>45</v>
      </c>
      <c r="B13" s="58" t="s">
        <v>57</v>
      </c>
      <c r="C13" s="36" t="s">
        <v>57</v>
      </c>
    </row>
    <row r="14">
      <c r="A14" s="58" t="s">
        <v>45</v>
      </c>
      <c r="B14" s="58" t="s">
        <v>60</v>
      </c>
      <c r="C14" s="36" t="s">
        <v>60</v>
      </c>
    </row>
    <row r="15">
      <c r="A15" s="58" t="s">
        <v>45</v>
      </c>
      <c r="B15" s="58" t="s">
        <v>63</v>
      </c>
      <c r="C15" s="36" t="s">
        <v>63</v>
      </c>
    </row>
    <row r="16">
      <c r="A16" s="58" t="s">
        <v>45</v>
      </c>
      <c r="B16" s="58" t="s">
        <v>68</v>
      </c>
      <c r="C16" s="36" t="s">
        <v>68</v>
      </c>
    </row>
    <row r="17">
      <c r="A17" s="58" t="s">
        <v>45</v>
      </c>
      <c r="B17" s="58" t="s">
        <v>70</v>
      </c>
      <c r="C17" s="36" t="s">
        <v>70</v>
      </c>
    </row>
    <row r="18">
      <c r="A18" s="58" t="s">
        <v>45</v>
      </c>
      <c r="B18" s="58" t="s">
        <v>72</v>
      </c>
      <c r="C18" s="36" t="s">
        <v>72</v>
      </c>
    </row>
    <row r="19">
      <c r="A19" s="58" t="s">
        <v>45</v>
      </c>
      <c r="B19" s="58" t="s">
        <v>74</v>
      </c>
      <c r="C19" s="36" t="s">
        <v>74</v>
      </c>
    </row>
    <row r="20">
      <c r="A20" s="58" t="s">
        <v>45</v>
      </c>
      <c r="B20" s="58" t="s">
        <v>77</v>
      </c>
      <c r="C20" s="36" t="s">
        <v>77</v>
      </c>
    </row>
    <row r="21">
      <c r="A21" s="58" t="s">
        <v>79</v>
      </c>
      <c r="B21" s="58" t="s">
        <v>80</v>
      </c>
      <c r="C21" s="36" t="s">
        <v>3428</v>
      </c>
    </row>
    <row r="22">
      <c r="A22" s="58" t="s">
        <v>79</v>
      </c>
      <c r="B22" s="58" t="s">
        <v>82</v>
      </c>
      <c r="C22" s="36" t="s">
        <v>83</v>
      </c>
    </row>
    <row r="23">
      <c r="A23" s="58" t="s">
        <v>45</v>
      </c>
      <c r="B23" s="58" t="s">
        <v>3429</v>
      </c>
      <c r="C23" s="36" t="s">
        <v>2137</v>
      </c>
    </row>
    <row r="24">
      <c r="A24" s="58" t="s">
        <v>212</v>
      </c>
      <c r="B24" s="58" t="s">
        <v>3430</v>
      </c>
      <c r="C24" s="36" t="s">
        <v>3431</v>
      </c>
    </row>
    <row r="25">
      <c r="A25" s="58" t="s">
        <v>100</v>
      </c>
      <c r="B25" s="58" t="s">
        <v>3432</v>
      </c>
      <c r="C25" s="36" t="s">
        <v>3433</v>
      </c>
    </row>
    <row r="26">
      <c r="A26" s="58" t="s">
        <v>100</v>
      </c>
      <c r="B26" s="58" t="s">
        <v>3434</v>
      </c>
      <c r="C26" s="36" t="s">
        <v>3433</v>
      </c>
    </row>
    <row r="27">
      <c r="A27" s="58" t="s">
        <v>79</v>
      </c>
      <c r="B27" s="58" t="s">
        <v>3435</v>
      </c>
      <c r="C27" s="36" t="s">
        <v>3436</v>
      </c>
    </row>
    <row r="28">
      <c r="A28" s="58" t="s">
        <v>100</v>
      </c>
      <c r="B28" s="58" t="s">
        <v>3437</v>
      </c>
      <c r="C28" s="36" t="s">
        <v>2138</v>
      </c>
    </row>
    <row r="29">
      <c r="A29" s="58" t="s">
        <v>100</v>
      </c>
      <c r="B29" s="58" t="s">
        <v>3438</v>
      </c>
      <c r="C29" s="36" t="s">
        <v>2142</v>
      </c>
    </row>
    <row r="30">
      <c r="A30" s="58" t="s">
        <v>100</v>
      </c>
      <c r="B30" s="58" t="s">
        <v>3439</v>
      </c>
      <c r="C30" s="36" t="s">
        <v>2145</v>
      </c>
    </row>
    <row r="31">
      <c r="A31" s="58" t="s">
        <v>100</v>
      </c>
      <c r="B31" s="58" t="s">
        <v>3440</v>
      </c>
      <c r="C31" s="36" t="s">
        <v>2148</v>
      </c>
    </row>
    <row r="32">
      <c r="A32" s="58" t="s">
        <v>100</v>
      </c>
      <c r="B32" s="58" t="s">
        <v>3441</v>
      </c>
      <c r="C32" s="36" t="s">
        <v>2151</v>
      </c>
    </row>
    <row r="33">
      <c r="A33" s="58" t="s">
        <v>100</v>
      </c>
      <c r="B33" s="58" t="s">
        <v>3442</v>
      </c>
      <c r="C33" s="36" t="s">
        <v>2154</v>
      </c>
    </row>
    <row r="34">
      <c r="A34" s="58" t="s">
        <v>100</v>
      </c>
      <c r="B34" s="58" t="s">
        <v>3443</v>
      </c>
      <c r="C34" s="36" t="s">
        <v>2159</v>
      </c>
    </row>
    <row r="35">
      <c r="A35" s="58" t="s">
        <v>100</v>
      </c>
      <c r="B35" s="58" t="s">
        <v>3444</v>
      </c>
      <c r="C35" s="36" t="s">
        <v>2164</v>
      </c>
    </row>
    <row r="36">
      <c r="A36" s="58" t="s">
        <v>100</v>
      </c>
      <c r="B36" s="58" t="s">
        <v>3445</v>
      </c>
      <c r="C36" s="36" t="s">
        <v>2167</v>
      </c>
    </row>
    <row r="37">
      <c r="A37" s="58" t="s">
        <v>100</v>
      </c>
      <c r="B37" s="58" t="s">
        <v>3446</v>
      </c>
      <c r="C37" s="36" t="s">
        <v>2170</v>
      </c>
    </row>
    <row r="38">
      <c r="A38" s="58" t="s">
        <v>100</v>
      </c>
      <c r="B38" s="58" t="s">
        <v>3447</v>
      </c>
      <c r="C38" s="36" t="s">
        <v>2175</v>
      </c>
    </row>
    <row r="39">
      <c r="A39" s="58" t="s">
        <v>100</v>
      </c>
      <c r="B39" s="58" t="s">
        <v>3448</v>
      </c>
      <c r="C39" s="36" t="s">
        <v>2177</v>
      </c>
    </row>
    <row r="40">
      <c r="A40" s="58" t="s">
        <v>218</v>
      </c>
      <c r="B40" s="59"/>
      <c r="C40" s="51"/>
    </row>
    <row r="41">
      <c r="A41" s="58" t="s">
        <v>100</v>
      </c>
      <c r="B41" s="58" t="s">
        <v>3449</v>
      </c>
      <c r="C41" s="36" t="s">
        <v>3450</v>
      </c>
    </row>
    <row r="42">
      <c r="A42" s="58" t="s">
        <v>212</v>
      </c>
      <c r="B42" s="58" t="s">
        <v>3451</v>
      </c>
      <c r="C42" s="36" t="s">
        <v>3452</v>
      </c>
    </row>
    <row r="43">
      <c r="A43" s="58" t="s">
        <v>100</v>
      </c>
      <c r="B43" s="58" t="s">
        <v>3453</v>
      </c>
      <c r="C43" s="36" t="s">
        <v>3454</v>
      </c>
    </row>
    <row r="44">
      <c r="A44" s="58" t="s">
        <v>100</v>
      </c>
      <c r="B44" s="58" t="s">
        <v>3455</v>
      </c>
      <c r="C44" s="36" t="s">
        <v>3454</v>
      </c>
    </row>
    <row r="45">
      <c r="A45" s="58" t="s">
        <v>79</v>
      </c>
      <c r="B45" s="58" t="s">
        <v>3435</v>
      </c>
      <c r="C45" s="36" t="s">
        <v>3456</v>
      </c>
    </row>
    <row r="46">
      <c r="A46" s="58" t="s">
        <v>100</v>
      </c>
      <c r="B46" s="58" t="s">
        <v>3457</v>
      </c>
      <c r="C46" s="36" t="s">
        <v>2138</v>
      </c>
    </row>
    <row r="47">
      <c r="A47" s="58" t="s">
        <v>100</v>
      </c>
      <c r="B47" s="58" t="s">
        <v>3458</v>
      </c>
      <c r="C47" s="36" t="s">
        <v>2142</v>
      </c>
    </row>
    <row r="48">
      <c r="A48" s="58" t="s">
        <v>100</v>
      </c>
      <c r="B48" s="58" t="s">
        <v>3459</v>
      </c>
      <c r="C48" s="36" t="s">
        <v>2145</v>
      </c>
    </row>
    <row r="49">
      <c r="A49" s="58" t="s">
        <v>100</v>
      </c>
      <c r="B49" s="58" t="s">
        <v>3460</v>
      </c>
      <c r="C49" s="36" t="s">
        <v>2148</v>
      </c>
    </row>
    <row r="50">
      <c r="A50" s="58" t="s">
        <v>100</v>
      </c>
      <c r="B50" s="58" t="s">
        <v>3461</v>
      </c>
      <c r="C50" s="36" t="s">
        <v>2151</v>
      </c>
    </row>
    <row r="51">
      <c r="A51" s="58" t="s">
        <v>100</v>
      </c>
      <c r="B51" s="58" t="s">
        <v>3462</v>
      </c>
      <c r="C51" s="36" t="s">
        <v>2154</v>
      </c>
    </row>
    <row r="52">
      <c r="A52" s="58" t="s">
        <v>100</v>
      </c>
      <c r="B52" s="58" t="s">
        <v>3463</v>
      </c>
      <c r="C52" s="36" t="s">
        <v>2159</v>
      </c>
    </row>
    <row r="53">
      <c r="A53" s="58" t="s">
        <v>100</v>
      </c>
      <c r="B53" s="58" t="s">
        <v>3464</v>
      </c>
      <c r="C53" s="36" t="s">
        <v>2164</v>
      </c>
    </row>
    <row r="54">
      <c r="A54" s="58" t="s">
        <v>100</v>
      </c>
      <c r="B54" s="58" t="s">
        <v>3465</v>
      </c>
      <c r="C54" s="36" t="s">
        <v>2167</v>
      </c>
    </row>
    <row r="55">
      <c r="A55" s="58" t="s">
        <v>100</v>
      </c>
      <c r="B55" s="58" t="s">
        <v>3466</v>
      </c>
      <c r="C55" s="36" t="s">
        <v>2170</v>
      </c>
    </row>
    <row r="56">
      <c r="A56" s="58" t="s">
        <v>100</v>
      </c>
      <c r="B56" s="58" t="s">
        <v>3467</v>
      </c>
      <c r="C56" s="36" t="s">
        <v>2175</v>
      </c>
    </row>
    <row r="57">
      <c r="A57" s="58" t="s">
        <v>100</v>
      </c>
      <c r="B57" s="58" t="s">
        <v>3468</v>
      </c>
      <c r="C57" s="36" t="s">
        <v>2177</v>
      </c>
    </row>
    <row r="58">
      <c r="A58" s="58" t="s">
        <v>218</v>
      </c>
      <c r="B58" s="59"/>
      <c r="C58" s="51"/>
    </row>
    <row r="59">
      <c r="A59" s="58" t="s">
        <v>100</v>
      </c>
      <c r="B59" s="58" t="s">
        <v>3469</v>
      </c>
      <c r="C59" s="36" t="s">
        <v>3470</v>
      </c>
    </row>
    <row r="60">
      <c r="A60" s="58" t="s">
        <v>212</v>
      </c>
      <c r="B60" s="58" t="s">
        <v>3471</v>
      </c>
      <c r="C60" s="36" t="s">
        <v>3472</v>
      </c>
    </row>
    <row r="61">
      <c r="A61" s="58" t="s">
        <v>100</v>
      </c>
      <c r="B61" s="58" t="s">
        <v>3473</v>
      </c>
      <c r="C61" s="36" t="s">
        <v>3474</v>
      </c>
    </row>
    <row r="62">
      <c r="A62" s="58" t="s">
        <v>100</v>
      </c>
      <c r="B62" s="58" t="s">
        <v>3475</v>
      </c>
      <c r="C62" s="36" t="s">
        <v>3474</v>
      </c>
    </row>
    <row r="63">
      <c r="A63" s="58" t="s">
        <v>79</v>
      </c>
      <c r="B63" s="58" t="s">
        <v>3435</v>
      </c>
      <c r="C63" s="36" t="s">
        <v>3476</v>
      </c>
    </row>
    <row r="64">
      <c r="A64" s="58" t="s">
        <v>100</v>
      </c>
      <c r="B64" s="58" t="s">
        <v>3477</v>
      </c>
      <c r="C64" s="36" t="s">
        <v>2138</v>
      </c>
    </row>
    <row r="65">
      <c r="A65" s="58" t="s">
        <v>100</v>
      </c>
      <c r="B65" s="58" t="s">
        <v>3478</v>
      </c>
      <c r="C65" s="36" t="s">
        <v>2142</v>
      </c>
    </row>
    <row r="66">
      <c r="A66" s="58" t="s">
        <v>100</v>
      </c>
      <c r="B66" s="58" t="s">
        <v>3479</v>
      </c>
      <c r="C66" s="36" t="s">
        <v>2145</v>
      </c>
    </row>
    <row r="67">
      <c r="A67" s="58" t="s">
        <v>100</v>
      </c>
      <c r="B67" s="58" t="s">
        <v>3480</v>
      </c>
      <c r="C67" s="36" t="s">
        <v>2148</v>
      </c>
    </row>
    <row r="68">
      <c r="A68" s="58" t="s">
        <v>100</v>
      </c>
      <c r="B68" s="58" t="s">
        <v>3481</v>
      </c>
      <c r="C68" s="36" t="s">
        <v>2151</v>
      </c>
    </row>
    <row r="69">
      <c r="A69" s="58" t="s">
        <v>100</v>
      </c>
      <c r="B69" s="58" t="s">
        <v>3482</v>
      </c>
      <c r="C69" s="36" t="s">
        <v>2154</v>
      </c>
    </row>
    <row r="70">
      <c r="A70" s="58" t="s">
        <v>100</v>
      </c>
      <c r="B70" s="58" t="s">
        <v>3483</v>
      </c>
      <c r="C70" s="36" t="s">
        <v>2159</v>
      </c>
    </row>
    <row r="71">
      <c r="A71" s="58" t="s">
        <v>100</v>
      </c>
      <c r="B71" s="58" t="s">
        <v>3484</v>
      </c>
      <c r="C71" s="36" t="s">
        <v>2164</v>
      </c>
    </row>
    <row r="72">
      <c r="A72" s="58" t="s">
        <v>100</v>
      </c>
      <c r="B72" s="58" t="s">
        <v>3485</v>
      </c>
      <c r="C72" s="36" t="s">
        <v>2167</v>
      </c>
    </row>
    <row r="73">
      <c r="A73" s="58" t="s">
        <v>100</v>
      </c>
      <c r="B73" s="58" t="s">
        <v>3486</v>
      </c>
      <c r="C73" s="36" t="s">
        <v>2170</v>
      </c>
    </row>
    <row r="74">
      <c r="A74" s="58" t="s">
        <v>100</v>
      </c>
      <c r="B74" s="58" t="s">
        <v>3487</v>
      </c>
      <c r="C74" s="36" t="s">
        <v>2175</v>
      </c>
    </row>
    <row r="75">
      <c r="A75" s="58" t="s">
        <v>100</v>
      </c>
      <c r="B75" s="58" t="s">
        <v>3488</v>
      </c>
      <c r="C75" s="36" t="s">
        <v>2177</v>
      </c>
    </row>
    <row r="76">
      <c r="A76" s="58" t="s">
        <v>218</v>
      </c>
      <c r="B76" s="59"/>
      <c r="C76" s="51"/>
    </row>
    <row r="77">
      <c r="A77" s="58" t="s">
        <v>100</v>
      </c>
      <c r="B77" s="58" t="s">
        <v>3489</v>
      </c>
      <c r="C77" s="36" t="s">
        <v>3490</v>
      </c>
    </row>
    <row r="78">
      <c r="A78" s="58" t="s">
        <v>79</v>
      </c>
      <c r="B78" s="58" t="s">
        <v>127</v>
      </c>
      <c r="C78" s="36" t="s">
        <v>128</v>
      </c>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3.57"/>
    <col customWidth="1" min="3" max="3" width="43.57"/>
    <col customWidth="1" min="8" max="8" width="35.71"/>
  </cols>
  <sheetData>
    <row r="1">
      <c r="A1" s="61" t="s">
        <v>0</v>
      </c>
      <c r="B1" s="61" t="s">
        <v>2</v>
      </c>
      <c r="C1" s="62" t="s">
        <v>3</v>
      </c>
      <c r="D1" s="48" t="s">
        <v>398</v>
      </c>
      <c r="E1" s="8"/>
      <c r="F1" s="61" t="s">
        <v>399</v>
      </c>
      <c r="G1" s="61" t="s">
        <v>9</v>
      </c>
      <c r="H1" s="68" t="s">
        <v>2592</v>
      </c>
      <c r="I1" s="61" t="s">
        <v>853</v>
      </c>
      <c r="J1" s="68" t="s">
        <v>11</v>
      </c>
    </row>
    <row r="2">
      <c r="A2" s="50" t="s">
        <v>12</v>
      </c>
      <c r="B2" s="50" t="s">
        <v>13</v>
      </c>
      <c r="C2" s="51"/>
      <c r="F2" s="50" t="s">
        <v>14</v>
      </c>
      <c r="G2" s="52">
        <v>1.0</v>
      </c>
      <c r="H2" s="50" t="s">
        <v>15</v>
      </c>
      <c r="I2" s="59"/>
      <c r="J2" s="50" t="s">
        <v>16</v>
      </c>
    </row>
    <row r="3">
      <c r="A3" s="50" t="s">
        <v>17</v>
      </c>
      <c r="B3" s="50" t="s">
        <v>18</v>
      </c>
      <c r="C3" s="51"/>
      <c r="F3" s="50" t="s">
        <v>14</v>
      </c>
      <c r="G3" s="52">
        <v>0.0</v>
      </c>
      <c r="H3" s="50" t="s">
        <v>19</v>
      </c>
      <c r="I3" s="59"/>
      <c r="J3" s="50" t="s">
        <v>20</v>
      </c>
    </row>
    <row r="4">
      <c r="A4" s="50" t="s">
        <v>21</v>
      </c>
      <c r="B4" s="50" t="s">
        <v>21</v>
      </c>
      <c r="C4" s="51"/>
      <c r="F4" s="50" t="s">
        <v>853</v>
      </c>
      <c r="G4" s="50" t="s">
        <v>909</v>
      </c>
      <c r="H4" s="50" t="s">
        <v>3491</v>
      </c>
      <c r="I4" s="59"/>
      <c r="J4" s="50" t="s">
        <v>3492</v>
      </c>
    </row>
    <row r="5">
      <c r="A5" s="50" t="s">
        <v>26</v>
      </c>
      <c r="B5" s="50" t="s">
        <v>27</v>
      </c>
      <c r="C5" s="51"/>
      <c r="F5" s="50" t="s">
        <v>853</v>
      </c>
      <c r="G5" s="50" t="s">
        <v>918</v>
      </c>
      <c r="H5" s="50" t="s">
        <v>3493</v>
      </c>
      <c r="I5" s="59"/>
      <c r="J5" s="50" t="s">
        <v>3494</v>
      </c>
    </row>
    <row r="6">
      <c r="A6" s="50" t="s">
        <v>30</v>
      </c>
      <c r="B6" s="50" t="s">
        <v>30</v>
      </c>
      <c r="C6" s="32" t="s">
        <v>30</v>
      </c>
      <c r="F6" s="50" t="s">
        <v>853</v>
      </c>
      <c r="G6" s="50" t="s">
        <v>921</v>
      </c>
      <c r="H6" s="50" t="s">
        <v>3495</v>
      </c>
      <c r="I6" s="59"/>
      <c r="J6" s="50" t="s">
        <v>3496</v>
      </c>
    </row>
    <row r="7">
      <c r="A7" s="50" t="s">
        <v>34</v>
      </c>
      <c r="B7" s="50" t="s">
        <v>34</v>
      </c>
      <c r="C7" s="32" t="s">
        <v>34</v>
      </c>
      <c r="F7" s="50" t="s">
        <v>853</v>
      </c>
      <c r="G7" s="50" t="s">
        <v>932</v>
      </c>
      <c r="H7" s="50" t="s">
        <v>933</v>
      </c>
      <c r="I7" s="59"/>
      <c r="J7" s="50" t="s">
        <v>935</v>
      </c>
    </row>
    <row r="8">
      <c r="A8" s="50" t="s">
        <v>38</v>
      </c>
      <c r="B8" s="50" t="s">
        <v>38</v>
      </c>
      <c r="C8" s="32" t="s">
        <v>38</v>
      </c>
      <c r="F8" s="50" t="s">
        <v>853</v>
      </c>
      <c r="G8" s="50" t="s">
        <v>937</v>
      </c>
      <c r="H8" s="50" t="s">
        <v>938</v>
      </c>
      <c r="I8" s="59"/>
      <c r="J8" s="50" t="s">
        <v>940</v>
      </c>
    </row>
    <row r="9">
      <c r="A9" s="50" t="s">
        <v>42</v>
      </c>
      <c r="B9" s="50" t="s">
        <v>42</v>
      </c>
      <c r="C9" s="32" t="s">
        <v>42</v>
      </c>
      <c r="F9" s="50" t="s">
        <v>853</v>
      </c>
      <c r="G9" s="50" t="s">
        <v>3497</v>
      </c>
      <c r="H9" s="50" t="s">
        <v>3498</v>
      </c>
      <c r="I9" s="59"/>
      <c r="J9" s="50" t="s">
        <v>3499</v>
      </c>
    </row>
    <row r="10">
      <c r="A10" s="50" t="s">
        <v>45</v>
      </c>
      <c r="B10" s="50" t="s">
        <v>46</v>
      </c>
      <c r="C10" s="32" t="s">
        <v>46</v>
      </c>
      <c r="F10" s="50" t="s">
        <v>853</v>
      </c>
      <c r="G10" s="50" t="s">
        <v>3500</v>
      </c>
      <c r="H10" s="50" t="s">
        <v>3501</v>
      </c>
      <c r="I10" s="59"/>
      <c r="J10" s="50" t="s">
        <v>3502</v>
      </c>
    </row>
    <row r="11">
      <c r="A11" s="50" t="s">
        <v>45</v>
      </c>
      <c r="B11" s="50" t="s">
        <v>49</v>
      </c>
      <c r="C11" s="32" t="s">
        <v>49</v>
      </c>
      <c r="F11" s="50" t="s">
        <v>853</v>
      </c>
      <c r="G11" s="50" t="s">
        <v>942</v>
      </c>
      <c r="H11" s="50" t="s">
        <v>943</v>
      </c>
      <c r="I11" s="59"/>
      <c r="J11" s="50" t="s">
        <v>945</v>
      </c>
    </row>
    <row r="12">
      <c r="A12" s="50" t="s">
        <v>45</v>
      </c>
      <c r="B12" s="50" t="s">
        <v>54</v>
      </c>
      <c r="C12" s="32" t="s">
        <v>54</v>
      </c>
      <c r="F12" s="50" t="s">
        <v>853</v>
      </c>
      <c r="G12" s="50" t="s">
        <v>3503</v>
      </c>
      <c r="H12" s="50" t="s">
        <v>3504</v>
      </c>
      <c r="I12" s="59"/>
      <c r="J12" s="50" t="s">
        <v>3505</v>
      </c>
    </row>
    <row r="13">
      <c r="A13" s="50" t="s">
        <v>45</v>
      </c>
      <c r="B13" s="50" t="s">
        <v>57</v>
      </c>
      <c r="C13" s="32" t="s">
        <v>57</v>
      </c>
      <c r="F13" s="50" t="s">
        <v>853</v>
      </c>
      <c r="G13" s="50" t="s">
        <v>3506</v>
      </c>
      <c r="H13" s="50" t="s">
        <v>3507</v>
      </c>
      <c r="I13" s="59"/>
      <c r="J13" s="50" t="s">
        <v>3508</v>
      </c>
    </row>
    <row r="14">
      <c r="A14" s="50" t="s">
        <v>45</v>
      </c>
      <c r="B14" s="50" t="s">
        <v>60</v>
      </c>
      <c r="C14" s="32" t="s">
        <v>60</v>
      </c>
      <c r="F14" s="50" t="s">
        <v>853</v>
      </c>
      <c r="G14" s="50" t="s">
        <v>926</v>
      </c>
      <c r="H14" s="50" t="s">
        <v>3509</v>
      </c>
      <c r="I14" s="59"/>
      <c r="J14" s="50" t="s">
        <v>3510</v>
      </c>
    </row>
    <row r="15">
      <c r="A15" s="50" t="s">
        <v>45</v>
      </c>
      <c r="B15" s="50" t="s">
        <v>63</v>
      </c>
      <c r="C15" s="32" t="s">
        <v>63</v>
      </c>
      <c r="F15" s="50" t="s">
        <v>853</v>
      </c>
      <c r="G15" s="50" t="s">
        <v>3511</v>
      </c>
      <c r="H15" s="50" t="s">
        <v>3512</v>
      </c>
      <c r="I15" s="59"/>
      <c r="J15" s="50" t="s">
        <v>3513</v>
      </c>
    </row>
    <row r="16">
      <c r="A16" s="50" t="s">
        <v>45</v>
      </c>
      <c r="B16" s="50" t="s">
        <v>68</v>
      </c>
      <c r="C16" s="32" t="s">
        <v>68</v>
      </c>
      <c r="F16" s="50" t="s">
        <v>853</v>
      </c>
      <c r="G16" s="50" t="s">
        <v>3514</v>
      </c>
      <c r="H16" s="50" t="s">
        <v>3515</v>
      </c>
      <c r="I16" s="59"/>
      <c r="J16" s="50" t="s">
        <v>3516</v>
      </c>
    </row>
    <row r="17">
      <c r="A17" s="50" t="s">
        <v>45</v>
      </c>
      <c r="B17" s="50" t="s">
        <v>70</v>
      </c>
      <c r="C17" s="32" t="s">
        <v>70</v>
      </c>
      <c r="F17" s="50" t="s">
        <v>3517</v>
      </c>
      <c r="G17" s="52">
        <v>1.0</v>
      </c>
      <c r="H17" s="50" t="s">
        <v>3518</v>
      </c>
      <c r="I17" s="50" t="s">
        <v>909</v>
      </c>
      <c r="J17" s="50" t="s">
        <v>3519</v>
      </c>
    </row>
    <row r="18">
      <c r="A18" s="50" t="s">
        <v>45</v>
      </c>
      <c r="B18" s="50" t="s">
        <v>72</v>
      </c>
      <c r="C18" s="32" t="s">
        <v>72</v>
      </c>
      <c r="F18" s="50" t="s">
        <v>3517</v>
      </c>
      <c r="G18" s="52">
        <v>2.0</v>
      </c>
      <c r="H18" s="50" t="s">
        <v>3520</v>
      </c>
      <c r="I18" s="50" t="s">
        <v>909</v>
      </c>
      <c r="J18" s="50" t="s">
        <v>3521</v>
      </c>
    </row>
    <row r="19">
      <c r="A19" s="50" t="s">
        <v>45</v>
      </c>
      <c r="B19" s="50" t="s">
        <v>74</v>
      </c>
      <c r="C19" s="32" t="s">
        <v>74</v>
      </c>
      <c r="F19" s="50" t="s">
        <v>3517</v>
      </c>
      <c r="G19" s="52">
        <v>3.0</v>
      </c>
      <c r="H19" s="50" t="s">
        <v>3522</v>
      </c>
      <c r="I19" s="50" t="s">
        <v>909</v>
      </c>
      <c r="J19" s="50" t="s">
        <v>3523</v>
      </c>
    </row>
    <row r="20">
      <c r="A20" s="50" t="s">
        <v>45</v>
      </c>
      <c r="B20" s="50" t="s">
        <v>77</v>
      </c>
      <c r="C20" s="32" t="s">
        <v>77</v>
      </c>
      <c r="F20" s="50" t="s">
        <v>3517</v>
      </c>
      <c r="G20" s="52">
        <v>4.0</v>
      </c>
      <c r="H20" s="50" t="s">
        <v>3524</v>
      </c>
      <c r="I20" s="50" t="s">
        <v>909</v>
      </c>
      <c r="J20" s="50" t="s">
        <v>3525</v>
      </c>
    </row>
    <row r="21">
      <c r="A21" s="50" t="s">
        <v>79</v>
      </c>
      <c r="B21" s="50" t="s">
        <v>303</v>
      </c>
      <c r="C21" s="32" t="s">
        <v>3526</v>
      </c>
      <c r="F21" s="50" t="s">
        <v>3517</v>
      </c>
      <c r="G21" s="52">
        <v>5.0</v>
      </c>
      <c r="H21" s="50" t="s">
        <v>3527</v>
      </c>
      <c r="I21" s="50" t="s">
        <v>909</v>
      </c>
      <c r="J21" s="50" t="s">
        <v>3528</v>
      </c>
    </row>
    <row r="22">
      <c r="A22" s="50" t="s">
        <v>79</v>
      </c>
      <c r="B22" s="50" t="s">
        <v>305</v>
      </c>
      <c r="C22" s="32" t="s">
        <v>306</v>
      </c>
      <c r="F22" s="50" t="s">
        <v>3517</v>
      </c>
      <c r="G22" s="52">
        <v>6.0</v>
      </c>
      <c r="H22" s="50" t="s">
        <v>2107</v>
      </c>
      <c r="I22" s="50" t="s">
        <v>909</v>
      </c>
      <c r="J22" s="50" t="s">
        <v>2108</v>
      </c>
    </row>
    <row r="23">
      <c r="A23" s="50" t="s">
        <v>79</v>
      </c>
      <c r="B23" s="50" t="s">
        <v>307</v>
      </c>
      <c r="C23" s="32" t="s">
        <v>308</v>
      </c>
      <c r="F23" s="50" t="s">
        <v>3517</v>
      </c>
      <c r="G23" s="52">
        <v>7.0</v>
      </c>
      <c r="H23" s="50" t="s">
        <v>3529</v>
      </c>
      <c r="I23" s="50" t="s">
        <v>909</v>
      </c>
      <c r="J23" s="50" t="s">
        <v>3530</v>
      </c>
    </row>
    <row r="24">
      <c r="A24" s="50" t="s">
        <v>79</v>
      </c>
      <c r="B24" s="50" t="s">
        <v>430</v>
      </c>
      <c r="C24" s="32" t="s">
        <v>310</v>
      </c>
      <c r="F24" s="50" t="s">
        <v>3517</v>
      </c>
      <c r="G24" s="52">
        <v>8.0</v>
      </c>
      <c r="H24" s="50" t="s">
        <v>3531</v>
      </c>
      <c r="I24" s="50" t="s">
        <v>909</v>
      </c>
      <c r="J24" s="50" t="s">
        <v>3533</v>
      </c>
    </row>
    <row r="25">
      <c r="A25" s="50" t="s">
        <v>79</v>
      </c>
      <c r="B25" s="50" t="s">
        <v>309</v>
      </c>
      <c r="C25" s="32" t="s">
        <v>312</v>
      </c>
      <c r="F25" s="50" t="s">
        <v>3517</v>
      </c>
      <c r="G25" s="52">
        <v>9.0</v>
      </c>
      <c r="H25" s="50" t="s">
        <v>3534</v>
      </c>
      <c r="I25" s="50" t="s">
        <v>909</v>
      </c>
      <c r="J25" s="50" t="s">
        <v>3535</v>
      </c>
    </row>
    <row r="26">
      <c r="A26" s="50" t="s">
        <v>79</v>
      </c>
      <c r="B26" s="50" t="s">
        <v>311</v>
      </c>
      <c r="C26" s="32" t="s">
        <v>314</v>
      </c>
      <c r="F26" s="50" t="s">
        <v>3517</v>
      </c>
      <c r="G26" s="52">
        <v>10.0</v>
      </c>
      <c r="H26" s="50" t="s">
        <v>3536</v>
      </c>
      <c r="I26" s="50" t="s">
        <v>909</v>
      </c>
      <c r="J26" s="50" t="s">
        <v>3537</v>
      </c>
    </row>
    <row r="27">
      <c r="A27" s="50" t="s">
        <v>79</v>
      </c>
      <c r="B27" s="50" t="s">
        <v>313</v>
      </c>
      <c r="C27" s="32" t="s">
        <v>319</v>
      </c>
      <c r="F27" s="50" t="s">
        <v>3517</v>
      </c>
      <c r="G27" s="52">
        <v>11.0</v>
      </c>
      <c r="H27" s="50" t="s">
        <v>3538</v>
      </c>
      <c r="I27" s="50" t="s">
        <v>909</v>
      </c>
      <c r="J27" s="50" t="s">
        <v>3539</v>
      </c>
    </row>
    <row r="28">
      <c r="A28" s="50" t="s">
        <v>180</v>
      </c>
      <c r="B28" s="50" t="s">
        <v>322</v>
      </c>
      <c r="C28" s="32" t="s">
        <v>323</v>
      </c>
      <c r="F28" s="50" t="s">
        <v>3517</v>
      </c>
      <c r="G28" s="52">
        <v>12.0</v>
      </c>
      <c r="H28" s="50" t="s">
        <v>3540</v>
      </c>
      <c r="I28" s="50" t="s">
        <v>909</v>
      </c>
      <c r="J28" s="50" t="s">
        <v>3541</v>
      </c>
    </row>
    <row r="29">
      <c r="A29" s="50" t="s">
        <v>79</v>
      </c>
      <c r="B29" s="50" t="s">
        <v>326</v>
      </c>
      <c r="C29" s="32" t="s">
        <v>327</v>
      </c>
      <c r="F29" s="50" t="s">
        <v>3517</v>
      </c>
      <c r="G29" s="52">
        <v>13.0</v>
      </c>
      <c r="H29" s="50" t="s">
        <v>1048</v>
      </c>
      <c r="I29" s="50" t="s">
        <v>909</v>
      </c>
      <c r="J29" s="50" t="s">
        <v>1050</v>
      </c>
    </row>
    <row r="30">
      <c r="A30" s="50" t="s">
        <v>79</v>
      </c>
      <c r="B30" s="50" t="s">
        <v>331</v>
      </c>
      <c r="C30" s="32" t="s">
        <v>332</v>
      </c>
      <c r="F30" s="50" t="s">
        <v>3517</v>
      </c>
      <c r="G30" s="52">
        <v>14.0</v>
      </c>
      <c r="H30" s="50" t="s">
        <v>3545</v>
      </c>
      <c r="I30" s="50" t="s">
        <v>909</v>
      </c>
      <c r="J30" s="50" t="s">
        <v>3546</v>
      </c>
    </row>
    <row r="31">
      <c r="A31" s="50" t="s">
        <v>79</v>
      </c>
      <c r="B31" s="50" t="s">
        <v>80</v>
      </c>
      <c r="C31" s="32" t="s">
        <v>3547</v>
      </c>
      <c r="F31" s="50" t="s">
        <v>3517</v>
      </c>
      <c r="G31" s="52">
        <v>15.0</v>
      </c>
      <c r="H31" s="50" t="s">
        <v>3549</v>
      </c>
      <c r="I31" s="50" t="s">
        <v>909</v>
      </c>
      <c r="J31" s="50" t="s">
        <v>3550</v>
      </c>
    </row>
    <row r="32">
      <c r="A32" s="50" t="s">
        <v>79</v>
      </c>
      <c r="B32" s="50" t="s">
        <v>338</v>
      </c>
      <c r="C32" s="32" t="s">
        <v>339</v>
      </c>
      <c r="F32" s="50" t="s">
        <v>3517</v>
      </c>
      <c r="G32" s="52">
        <v>16.0</v>
      </c>
      <c r="H32" s="50" t="s">
        <v>3552</v>
      </c>
      <c r="I32" s="50" t="s">
        <v>909</v>
      </c>
      <c r="J32" s="50" t="s">
        <v>3553</v>
      </c>
    </row>
    <row r="33">
      <c r="A33" s="50" t="s">
        <v>79</v>
      </c>
      <c r="B33" s="50" t="s">
        <v>342</v>
      </c>
      <c r="C33" s="32" t="s">
        <v>83</v>
      </c>
      <c r="F33" s="50" t="s">
        <v>3517</v>
      </c>
      <c r="G33" s="57">
        <v>199.0</v>
      </c>
      <c r="H33" s="50" t="s">
        <v>3554</v>
      </c>
      <c r="I33" s="50" t="s">
        <v>909</v>
      </c>
      <c r="J33" s="50" t="s">
        <v>325</v>
      </c>
    </row>
    <row r="34">
      <c r="A34" s="50" t="s">
        <v>345</v>
      </c>
      <c r="B34" s="50" t="s">
        <v>315</v>
      </c>
      <c r="C34" s="32" t="s">
        <v>461</v>
      </c>
      <c r="F34" s="50" t="s">
        <v>3517</v>
      </c>
      <c r="G34" s="52">
        <v>18.0</v>
      </c>
      <c r="H34" s="50" t="s">
        <v>3557</v>
      </c>
      <c r="I34" s="50" t="s">
        <v>918</v>
      </c>
      <c r="J34" s="50" t="s">
        <v>3559</v>
      </c>
    </row>
    <row r="35">
      <c r="A35" s="50" t="s">
        <v>100</v>
      </c>
      <c r="B35" s="50" t="s">
        <v>349</v>
      </c>
      <c r="C35" s="32" t="s">
        <v>350</v>
      </c>
      <c r="F35" s="50" t="s">
        <v>3517</v>
      </c>
      <c r="G35" s="52">
        <v>19.0</v>
      </c>
      <c r="H35" s="50" t="s">
        <v>3560</v>
      </c>
      <c r="I35" s="50" t="s">
        <v>918</v>
      </c>
      <c r="J35" s="50" t="s">
        <v>3562</v>
      </c>
    </row>
    <row r="36">
      <c r="A36" s="50" t="s">
        <v>353</v>
      </c>
      <c r="B36" s="50" t="s">
        <v>354</v>
      </c>
      <c r="C36" s="32" t="s">
        <v>355</v>
      </c>
      <c r="F36" s="50" t="s">
        <v>3517</v>
      </c>
      <c r="G36" s="52">
        <v>20.0</v>
      </c>
      <c r="H36" s="50" t="s">
        <v>3564</v>
      </c>
      <c r="I36" s="50" t="s">
        <v>918</v>
      </c>
      <c r="J36" s="50" t="s">
        <v>3567</v>
      </c>
    </row>
    <row r="37">
      <c r="A37" s="50" t="s">
        <v>100</v>
      </c>
      <c r="B37" s="50" t="s">
        <v>357</v>
      </c>
      <c r="C37" s="32" t="s">
        <v>358</v>
      </c>
      <c r="F37" s="50" t="s">
        <v>3517</v>
      </c>
      <c r="G37" s="52">
        <v>21.0</v>
      </c>
      <c r="H37" s="50" t="s">
        <v>3569</v>
      </c>
      <c r="I37" s="50" t="s">
        <v>918</v>
      </c>
      <c r="J37" s="50" t="s">
        <v>3571</v>
      </c>
    </row>
    <row r="38">
      <c r="A38" s="50" t="s">
        <v>361</v>
      </c>
      <c r="B38" s="50" t="s">
        <v>362</v>
      </c>
      <c r="C38" s="32" t="s">
        <v>470</v>
      </c>
      <c r="F38" s="50" t="s">
        <v>3517</v>
      </c>
      <c r="G38" s="52">
        <v>22.0</v>
      </c>
      <c r="H38" s="50" t="s">
        <v>3574</v>
      </c>
      <c r="I38" s="50" t="s">
        <v>918</v>
      </c>
      <c r="J38" s="50" t="s">
        <v>1163</v>
      </c>
    </row>
    <row r="39">
      <c r="A39" s="50" t="s">
        <v>3575</v>
      </c>
      <c r="B39" s="50" t="s">
        <v>3576</v>
      </c>
      <c r="C39" s="32" t="s">
        <v>3578</v>
      </c>
      <c r="F39" s="50" t="s">
        <v>3517</v>
      </c>
      <c r="G39" s="52">
        <v>23.0</v>
      </c>
      <c r="H39" s="50" t="s">
        <v>1147</v>
      </c>
      <c r="I39" s="50" t="s">
        <v>918</v>
      </c>
      <c r="J39" s="50" t="s">
        <v>1148</v>
      </c>
    </row>
    <row r="40">
      <c r="A40" s="50" t="s">
        <v>45</v>
      </c>
      <c r="B40" s="50" t="s">
        <v>3580</v>
      </c>
      <c r="C40" s="51"/>
      <c r="F40" s="50" t="s">
        <v>3517</v>
      </c>
      <c r="G40" s="52">
        <v>24.0</v>
      </c>
      <c r="H40" s="50" t="s">
        <v>3583</v>
      </c>
      <c r="I40" s="50" t="s">
        <v>918</v>
      </c>
      <c r="J40" s="50" t="s">
        <v>1184</v>
      </c>
    </row>
    <row r="41">
      <c r="A41" s="50" t="s">
        <v>87</v>
      </c>
      <c r="B41" s="50" t="s">
        <v>853</v>
      </c>
      <c r="C41" s="32" t="s">
        <v>3584</v>
      </c>
      <c r="F41" s="50" t="s">
        <v>3517</v>
      </c>
      <c r="G41" s="52">
        <v>25.0</v>
      </c>
      <c r="H41" s="50" t="s">
        <v>3587</v>
      </c>
      <c r="I41" s="50" t="s">
        <v>918</v>
      </c>
      <c r="J41" s="50" t="s">
        <v>3588</v>
      </c>
    </row>
    <row r="42">
      <c r="A42" s="50" t="s">
        <v>45</v>
      </c>
      <c r="B42" s="50" t="s">
        <v>3589</v>
      </c>
      <c r="C42" s="51"/>
      <c r="F42" s="50" t="s">
        <v>3517</v>
      </c>
      <c r="G42" s="52">
        <v>26.0</v>
      </c>
      <c r="H42" s="50" t="s">
        <v>3592</v>
      </c>
      <c r="I42" s="50" t="s">
        <v>918</v>
      </c>
      <c r="J42" s="50" t="s">
        <v>3593</v>
      </c>
    </row>
    <row r="43">
      <c r="A43" s="50" t="s">
        <v>45</v>
      </c>
      <c r="B43" s="50" t="s">
        <v>3594</v>
      </c>
      <c r="C43" s="51"/>
      <c r="F43" s="50" t="s">
        <v>3517</v>
      </c>
      <c r="G43" s="52">
        <v>27.0</v>
      </c>
      <c r="H43" s="50" t="s">
        <v>3596</v>
      </c>
      <c r="I43" s="50" t="s">
        <v>918</v>
      </c>
      <c r="J43" s="50" t="s">
        <v>3598</v>
      </c>
    </row>
    <row r="44">
      <c r="A44" s="50" t="s">
        <v>79</v>
      </c>
      <c r="B44" s="50" t="s">
        <v>3599</v>
      </c>
      <c r="C44" s="32" t="s">
        <v>3600</v>
      </c>
      <c r="F44" s="50" t="s">
        <v>3517</v>
      </c>
      <c r="G44" s="52">
        <v>28.0</v>
      </c>
      <c r="H44" s="50" t="s">
        <v>3602</v>
      </c>
      <c r="I44" s="50" t="s">
        <v>918</v>
      </c>
      <c r="J44" s="50" t="s">
        <v>3604</v>
      </c>
    </row>
    <row r="45">
      <c r="A45" s="50" t="s">
        <v>212</v>
      </c>
      <c r="B45" s="50" t="s">
        <v>3605</v>
      </c>
      <c r="C45" s="51"/>
      <c r="F45" s="50" t="s">
        <v>3517</v>
      </c>
      <c r="G45" s="52">
        <v>29.0</v>
      </c>
      <c r="H45" s="50" t="s">
        <v>3606</v>
      </c>
      <c r="I45" s="50" t="s">
        <v>918</v>
      </c>
      <c r="J45" s="50" t="s">
        <v>3608</v>
      </c>
    </row>
    <row r="46">
      <c r="A46" s="50" t="s">
        <v>45</v>
      </c>
      <c r="B46" s="50" t="s">
        <v>3611</v>
      </c>
      <c r="C46" s="51"/>
      <c r="F46" s="50" t="s">
        <v>3517</v>
      </c>
      <c r="G46" s="52">
        <v>30.0</v>
      </c>
      <c r="H46" s="50" t="s">
        <v>3613</v>
      </c>
      <c r="I46" s="50" t="s">
        <v>918</v>
      </c>
      <c r="J46" s="50" t="s">
        <v>3614</v>
      </c>
    </row>
    <row r="47">
      <c r="A47" s="50" t="s">
        <v>3615</v>
      </c>
      <c r="B47" s="50" t="s">
        <v>3616</v>
      </c>
      <c r="C47" s="32" t="s">
        <v>3619</v>
      </c>
      <c r="F47" s="50" t="s">
        <v>3517</v>
      </c>
      <c r="G47" s="52">
        <v>31.0</v>
      </c>
      <c r="H47" s="50" t="s">
        <v>3620</v>
      </c>
      <c r="I47" s="50" t="s">
        <v>918</v>
      </c>
      <c r="J47" s="50" t="s">
        <v>3622</v>
      </c>
    </row>
    <row r="48">
      <c r="A48" s="50" t="s">
        <v>45</v>
      </c>
      <c r="B48" s="50" t="s">
        <v>3624</v>
      </c>
      <c r="C48" s="51"/>
      <c r="F48" s="50" t="s">
        <v>3517</v>
      </c>
      <c r="G48" s="52">
        <v>32.0</v>
      </c>
      <c r="H48" s="50" t="s">
        <v>3627</v>
      </c>
      <c r="I48" s="50" t="s">
        <v>918</v>
      </c>
      <c r="J48" s="50" t="s">
        <v>3629</v>
      </c>
    </row>
    <row r="49">
      <c r="A49" s="50" t="s">
        <v>94</v>
      </c>
      <c r="B49" s="50" t="s">
        <v>3631</v>
      </c>
      <c r="C49" s="32" t="s">
        <v>3632</v>
      </c>
      <c r="F49" s="50" t="s">
        <v>3517</v>
      </c>
      <c r="G49" s="52">
        <v>33.0</v>
      </c>
      <c r="H49" s="50" t="s">
        <v>3634</v>
      </c>
      <c r="I49" s="50" t="s">
        <v>918</v>
      </c>
      <c r="J49" s="50" t="s">
        <v>3636</v>
      </c>
    </row>
    <row r="50">
      <c r="A50" s="50" t="s">
        <v>94</v>
      </c>
      <c r="B50" s="50" t="s">
        <v>3637</v>
      </c>
      <c r="C50" s="32" t="s">
        <v>3639</v>
      </c>
      <c r="F50" s="50" t="s">
        <v>3517</v>
      </c>
      <c r="G50" s="52">
        <v>34.0</v>
      </c>
      <c r="H50" s="50" t="s">
        <v>3641</v>
      </c>
      <c r="I50" s="50" t="s">
        <v>918</v>
      </c>
      <c r="J50" s="50" t="s">
        <v>3643</v>
      </c>
    </row>
    <row r="51">
      <c r="A51" s="50" t="s">
        <v>94</v>
      </c>
      <c r="B51" s="50" t="s">
        <v>3644</v>
      </c>
      <c r="C51" s="32" t="s">
        <v>3647</v>
      </c>
      <c r="F51" s="50" t="s">
        <v>3517</v>
      </c>
      <c r="G51" s="52">
        <v>35.0</v>
      </c>
      <c r="H51" s="50" t="s">
        <v>3649</v>
      </c>
      <c r="I51" s="50" t="s">
        <v>918</v>
      </c>
      <c r="J51" s="50" t="s">
        <v>3650</v>
      </c>
    </row>
    <row r="52">
      <c r="A52" s="50" t="s">
        <v>94</v>
      </c>
      <c r="B52" s="50" t="s">
        <v>3651</v>
      </c>
      <c r="C52" s="32" t="s">
        <v>3652</v>
      </c>
      <c r="F52" s="50" t="s">
        <v>3517</v>
      </c>
      <c r="G52" s="52">
        <v>36.0</v>
      </c>
      <c r="H52" s="50" t="s">
        <v>3654</v>
      </c>
      <c r="I52" s="50" t="s">
        <v>918</v>
      </c>
      <c r="J52" s="50" t="s">
        <v>3655</v>
      </c>
    </row>
    <row r="53">
      <c r="A53" s="50" t="s">
        <v>94</v>
      </c>
      <c r="B53" s="50" t="s">
        <v>3656</v>
      </c>
      <c r="C53" s="32" t="s">
        <v>3657</v>
      </c>
      <c r="F53" s="50" t="s">
        <v>3517</v>
      </c>
      <c r="G53" s="52">
        <v>37.0</v>
      </c>
      <c r="H53" s="50" t="s">
        <v>3658</v>
      </c>
      <c r="I53" s="50" t="s">
        <v>918</v>
      </c>
      <c r="J53" s="50" t="s">
        <v>3659</v>
      </c>
    </row>
    <row r="54">
      <c r="A54" s="50" t="s">
        <v>94</v>
      </c>
      <c r="B54" s="50" t="s">
        <v>3660</v>
      </c>
      <c r="C54" s="32" t="s">
        <v>3661</v>
      </c>
      <c r="F54" s="50" t="s">
        <v>3517</v>
      </c>
      <c r="G54" s="52">
        <v>38.0</v>
      </c>
      <c r="H54" s="50" t="s">
        <v>3662</v>
      </c>
      <c r="I54" s="50" t="s">
        <v>918</v>
      </c>
      <c r="J54" s="50" t="s">
        <v>3663</v>
      </c>
    </row>
    <row r="55">
      <c r="A55" s="50" t="s">
        <v>94</v>
      </c>
      <c r="B55" s="50" t="s">
        <v>3664</v>
      </c>
      <c r="C55" s="32" t="s">
        <v>3665</v>
      </c>
      <c r="F55" s="50" t="s">
        <v>3517</v>
      </c>
      <c r="G55" s="52">
        <v>39.0</v>
      </c>
      <c r="H55" s="50" t="s">
        <v>3666</v>
      </c>
      <c r="I55" s="50" t="s">
        <v>918</v>
      </c>
      <c r="J55" s="50" t="s">
        <v>3667</v>
      </c>
    </row>
    <row r="56">
      <c r="A56" s="50" t="s">
        <v>94</v>
      </c>
      <c r="B56" s="50" t="s">
        <v>3668</v>
      </c>
      <c r="C56" s="32" t="s">
        <v>3669</v>
      </c>
      <c r="F56" s="50" t="s">
        <v>3517</v>
      </c>
      <c r="G56" s="52">
        <v>40.0</v>
      </c>
      <c r="H56" s="50" t="s">
        <v>3670</v>
      </c>
      <c r="I56" s="50" t="s">
        <v>918</v>
      </c>
      <c r="J56" s="50" t="s">
        <v>3672</v>
      </c>
    </row>
    <row r="57">
      <c r="A57" s="50" t="s">
        <v>94</v>
      </c>
      <c r="B57" s="50" t="s">
        <v>3674</v>
      </c>
      <c r="C57" s="32" t="s">
        <v>3675</v>
      </c>
      <c r="F57" s="50" t="s">
        <v>3517</v>
      </c>
      <c r="G57" s="52">
        <v>41.0</v>
      </c>
      <c r="H57" s="50" t="s">
        <v>3677</v>
      </c>
      <c r="I57" s="50" t="s">
        <v>918</v>
      </c>
      <c r="J57" s="50" t="s">
        <v>3679</v>
      </c>
    </row>
    <row r="58">
      <c r="A58" s="50" t="s">
        <v>94</v>
      </c>
      <c r="B58" s="50" t="s">
        <v>3680</v>
      </c>
      <c r="C58" s="32" t="s">
        <v>3682</v>
      </c>
      <c r="F58" s="50" t="s">
        <v>3517</v>
      </c>
      <c r="G58" s="52">
        <v>42.0</v>
      </c>
      <c r="H58" s="50" t="s">
        <v>3684</v>
      </c>
      <c r="I58" s="50" t="s">
        <v>918</v>
      </c>
      <c r="J58" s="50" t="s">
        <v>3686</v>
      </c>
    </row>
    <row r="59">
      <c r="A59" s="50" t="s">
        <v>94</v>
      </c>
      <c r="B59" s="50" t="s">
        <v>3688</v>
      </c>
      <c r="C59" s="32" t="s">
        <v>3690</v>
      </c>
      <c r="F59" s="50" t="s">
        <v>3517</v>
      </c>
      <c r="G59" s="52">
        <v>43.0</v>
      </c>
      <c r="H59" s="50" t="s">
        <v>3691</v>
      </c>
      <c r="I59" s="50" t="s">
        <v>918</v>
      </c>
      <c r="J59" s="50" t="s">
        <v>3694</v>
      </c>
    </row>
    <row r="60">
      <c r="A60" s="50" t="s">
        <v>94</v>
      </c>
      <c r="B60" s="50" t="s">
        <v>3697</v>
      </c>
      <c r="C60" s="32" t="s">
        <v>3698</v>
      </c>
      <c r="F60" s="50" t="s">
        <v>3517</v>
      </c>
      <c r="G60" s="52">
        <v>44.0</v>
      </c>
      <c r="H60" s="50" t="s">
        <v>3700</v>
      </c>
      <c r="I60" s="50" t="s">
        <v>918</v>
      </c>
      <c r="J60" s="50" t="s">
        <v>3702</v>
      </c>
    </row>
    <row r="61">
      <c r="A61" s="50" t="s">
        <v>94</v>
      </c>
      <c r="B61" s="50" t="s">
        <v>3704</v>
      </c>
      <c r="C61" s="32" t="s">
        <v>3706</v>
      </c>
      <c r="F61" s="50" t="s">
        <v>3517</v>
      </c>
      <c r="G61" s="57">
        <v>299.0</v>
      </c>
      <c r="H61" s="50" t="s">
        <v>3709</v>
      </c>
      <c r="I61" s="50" t="s">
        <v>918</v>
      </c>
      <c r="J61" s="50" t="s">
        <v>3710</v>
      </c>
    </row>
    <row r="62">
      <c r="A62" s="50" t="s">
        <v>87</v>
      </c>
      <c r="B62" s="50" t="s">
        <v>3713</v>
      </c>
      <c r="C62" s="32" t="s">
        <v>3714</v>
      </c>
      <c r="F62" s="50" t="s">
        <v>3517</v>
      </c>
      <c r="G62" s="52">
        <v>46.0</v>
      </c>
      <c r="H62" s="50" t="s">
        <v>1234</v>
      </c>
      <c r="I62" s="50" t="s">
        <v>921</v>
      </c>
      <c r="J62" s="50" t="s">
        <v>1236</v>
      </c>
    </row>
    <row r="63">
      <c r="A63" s="50" t="s">
        <v>45</v>
      </c>
      <c r="B63" s="50" t="s">
        <v>3718</v>
      </c>
      <c r="C63" s="51"/>
      <c r="F63" s="50" t="s">
        <v>3517</v>
      </c>
      <c r="G63" s="52">
        <v>47.0</v>
      </c>
      <c r="H63" s="50" t="s">
        <v>1219</v>
      </c>
      <c r="I63" s="50" t="s">
        <v>921</v>
      </c>
      <c r="J63" s="50" t="s">
        <v>1220</v>
      </c>
    </row>
    <row r="64">
      <c r="A64" s="50" t="s">
        <v>45</v>
      </c>
      <c r="B64" s="50" t="s">
        <v>3721</v>
      </c>
      <c r="C64" s="51"/>
      <c r="F64" s="50" t="s">
        <v>3517</v>
      </c>
      <c r="G64" s="52">
        <v>48.0</v>
      </c>
      <c r="H64" s="50" t="s">
        <v>3725</v>
      </c>
      <c r="I64" s="50" t="s">
        <v>921</v>
      </c>
      <c r="J64" s="50" t="s">
        <v>3726</v>
      </c>
    </row>
    <row r="65">
      <c r="A65" s="50" t="s">
        <v>212</v>
      </c>
      <c r="B65" s="50" t="s">
        <v>3728</v>
      </c>
      <c r="C65" s="51"/>
      <c r="F65" s="50" t="s">
        <v>3517</v>
      </c>
      <c r="G65" s="52">
        <v>49.0</v>
      </c>
      <c r="H65" s="50" t="s">
        <v>3731</v>
      </c>
      <c r="I65" s="50" t="s">
        <v>921</v>
      </c>
      <c r="J65" s="50" t="s">
        <v>3732</v>
      </c>
    </row>
    <row r="66">
      <c r="A66" s="50" t="s">
        <v>1659</v>
      </c>
      <c r="B66" s="50" t="s">
        <v>3735</v>
      </c>
      <c r="C66" s="32" t="s">
        <v>3736</v>
      </c>
      <c r="F66" s="50" t="s">
        <v>3517</v>
      </c>
      <c r="G66" s="52">
        <v>50.0</v>
      </c>
      <c r="H66" s="50" t="s">
        <v>3739</v>
      </c>
      <c r="I66" s="50" t="s">
        <v>921</v>
      </c>
      <c r="J66" s="50" t="s">
        <v>3741</v>
      </c>
    </row>
    <row r="67">
      <c r="A67" s="50" t="s">
        <v>3742</v>
      </c>
      <c r="B67" s="50" t="s">
        <v>3743</v>
      </c>
      <c r="C67" s="32" t="s">
        <v>2186</v>
      </c>
      <c r="F67" s="50" t="s">
        <v>3517</v>
      </c>
      <c r="G67" s="52">
        <v>51.0</v>
      </c>
      <c r="H67" s="50" t="s">
        <v>3744</v>
      </c>
      <c r="I67" s="50" t="s">
        <v>921</v>
      </c>
      <c r="J67" s="50" t="s">
        <v>3745</v>
      </c>
    </row>
    <row r="68">
      <c r="A68" s="50" t="s">
        <v>45</v>
      </c>
      <c r="B68" s="50" t="s">
        <v>3746</v>
      </c>
      <c r="C68" s="51"/>
      <c r="F68" s="50" t="s">
        <v>3517</v>
      </c>
      <c r="G68" s="52">
        <v>52.0</v>
      </c>
      <c r="H68" s="50" t="s">
        <v>3747</v>
      </c>
      <c r="I68" s="50" t="s">
        <v>921</v>
      </c>
      <c r="J68" s="50" t="s">
        <v>3748</v>
      </c>
    </row>
    <row r="69">
      <c r="A69" s="50" t="s">
        <v>218</v>
      </c>
      <c r="B69" s="59"/>
      <c r="C69" s="51"/>
      <c r="F69" s="50" t="s">
        <v>3517</v>
      </c>
      <c r="G69" s="57">
        <v>399.0</v>
      </c>
      <c r="H69" s="50" t="s">
        <v>3750</v>
      </c>
      <c r="I69" s="50" t="s">
        <v>921</v>
      </c>
      <c r="J69" s="50" t="s">
        <v>3752</v>
      </c>
    </row>
    <row r="70">
      <c r="A70" s="50" t="s">
        <v>212</v>
      </c>
      <c r="B70" s="50" t="s">
        <v>3753</v>
      </c>
      <c r="C70" s="51"/>
      <c r="F70" s="50" t="s">
        <v>3517</v>
      </c>
      <c r="G70" s="52">
        <v>54.0</v>
      </c>
      <c r="H70" s="50" t="s">
        <v>1315</v>
      </c>
      <c r="I70" s="50" t="s">
        <v>932</v>
      </c>
      <c r="J70" s="50" t="s">
        <v>1317</v>
      </c>
    </row>
    <row r="71">
      <c r="A71" s="50" t="s">
        <v>1659</v>
      </c>
      <c r="B71" s="50" t="s">
        <v>3756</v>
      </c>
      <c r="C71" s="32" t="s">
        <v>3758</v>
      </c>
      <c r="F71" s="50" t="s">
        <v>3517</v>
      </c>
      <c r="G71" s="52">
        <v>55.0</v>
      </c>
      <c r="H71" s="50" t="s">
        <v>1328</v>
      </c>
      <c r="I71" s="50" t="s">
        <v>932</v>
      </c>
      <c r="J71" s="50" t="s">
        <v>3760</v>
      </c>
    </row>
    <row r="72">
      <c r="A72" s="50" t="s">
        <v>1659</v>
      </c>
      <c r="B72" s="50" t="s">
        <v>3761</v>
      </c>
      <c r="C72" s="32" t="s">
        <v>3763</v>
      </c>
      <c r="F72" s="50" t="s">
        <v>3517</v>
      </c>
      <c r="G72" s="52">
        <v>56.0</v>
      </c>
      <c r="H72" s="50" t="s">
        <v>1320</v>
      </c>
      <c r="I72" s="50" t="s">
        <v>932</v>
      </c>
      <c r="J72" s="50" t="s">
        <v>3765</v>
      </c>
    </row>
    <row r="73">
      <c r="A73" s="50" t="s">
        <v>1659</v>
      </c>
      <c r="B73" s="50" t="s">
        <v>3768</v>
      </c>
      <c r="C73" s="32" t="s">
        <v>3769</v>
      </c>
      <c r="F73" s="50" t="s">
        <v>3517</v>
      </c>
      <c r="G73" s="52">
        <v>57.0</v>
      </c>
      <c r="H73" s="50" t="s">
        <v>3770</v>
      </c>
      <c r="I73" s="50" t="s">
        <v>932</v>
      </c>
      <c r="J73" s="50" t="s">
        <v>1311</v>
      </c>
    </row>
    <row r="74">
      <c r="A74" s="50" t="s">
        <v>218</v>
      </c>
      <c r="B74" s="59"/>
      <c r="C74" s="51"/>
      <c r="F74" s="50" t="s">
        <v>3517</v>
      </c>
      <c r="G74" s="52">
        <v>58.0</v>
      </c>
      <c r="H74" s="50" t="s">
        <v>1378</v>
      </c>
      <c r="I74" s="50" t="s">
        <v>932</v>
      </c>
      <c r="J74" s="50" t="s">
        <v>1379</v>
      </c>
    </row>
    <row r="75">
      <c r="A75" s="50" t="s">
        <v>122</v>
      </c>
      <c r="B75" s="59"/>
      <c r="C75" s="51"/>
      <c r="F75" s="50" t="s">
        <v>3517</v>
      </c>
      <c r="G75" s="52">
        <v>59.0</v>
      </c>
      <c r="H75" s="50" t="s">
        <v>1303</v>
      </c>
      <c r="I75" s="50" t="s">
        <v>932</v>
      </c>
      <c r="J75" s="50" t="s">
        <v>1304</v>
      </c>
    </row>
    <row r="76">
      <c r="A76" s="50" t="s">
        <v>218</v>
      </c>
      <c r="B76" s="59"/>
      <c r="C76" s="51"/>
      <c r="F76" s="50" t="s">
        <v>3517</v>
      </c>
      <c r="G76" s="52">
        <v>60.0</v>
      </c>
      <c r="H76" s="50" t="s">
        <v>1374</v>
      </c>
      <c r="I76" s="50" t="s">
        <v>932</v>
      </c>
      <c r="J76" s="50" t="s">
        <v>1375</v>
      </c>
    </row>
    <row r="77">
      <c r="A77" s="50" t="s">
        <v>122</v>
      </c>
      <c r="B77" s="59"/>
      <c r="C77" s="51"/>
      <c r="F77" s="50" t="s">
        <v>3517</v>
      </c>
      <c r="G77" s="52">
        <v>61.0</v>
      </c>
      <c r="H77" s="50" t="s">
        <v>1337</v>
      </c>
      <c r="I77" s="50" t="s">
        <v>932</v>
      </c>
      <c r="J77" s="50" t="s">
        <v>1339</v>
      </c>
    </row>
    <row r="78">
      <c r="A78" s="50" t="s">
        <v>79</v>
      </c>
      <c r="B78" s="50" t="s">
        <v>127</v>
      </c>
      <c r="C78" s="32" t="s">
        <v>128</v>
      </c>
      <c r="F78" s="50" t="s">
        <v>3517</v>
      </c>
      <c r="G78" s="52">
        <v>62.0</v>
      </c>
      <c r="H78" s="50" t="s">
        <v>3788</v>
      </c>
      <c r="I78" s="50" t="s">
        <v>932</v>
      </c>
      <c r="J78" s="50" t="s">
        <v>1352</v>
      </c>
    </row>
    <row r="79">
      <c r="C79" s="28"/>
      <c r="F79" s="50" t="s">
        <v>3517</v>
      </c>
      <c r="G79" s="52">
        <v>63.0</v>
      </c>
      <c r="H79" s="50" t="s">
        <v>1370</v>
      </c>
      <c r="I79" s="50" t="s">
        <v>932</v>
      </c>
      <c r="J79" s="50" t="s">
        <v>1371</v>
      </c>
    </row>
    <row r="80">
      <c r="C80" s="28"/>
      <c r="F80" s="50" t="s">
        <v>3517</v>
      </c>
      <c r="G80" s="52">
        <v>64.0</v>
      </c>
      <c r="H80" s="50" t="s">
        <v>3791</v>
      </c>
      <c r="I80" s="50" t="s">
        <v>932</v>
      </c>
      <c r="J80" s="50" t="s">
        <v>1405</v>
      </c>
    </row>
    <row r="81">
      <c r="C81" s="28"/>
      <c r="F81" s="50" t="s">
        <v>3517</v>
      </c>
      <c r="G81" s="52">
        <v>65.0</v>
      </c>
      <c r="H81" s="50" t="s">
        <v>3792</v>
      </c>
      <c r="I81" s="50" t="s">
        <v>932</v>
      </c>
      <c r="J81" s="50" t="s">
        <v>1347</v>
      </c>
    </row>
    <row r="82">
      <c r="C82" s="28"/>
      <c r="F82" s="50" t="s">
        <v>3517</v>
      </c>
      <c r="G82" s="52">
        <v>66.0</v>
      </c>
      <c r="H82" s="50" t="s">
        <v>3793</v>
      </c>
      <c r="I82" s="50" t="s">
        <v>932</v>
      </c>
      <c r="J82" s="50" t="s">
        <v>3794</v>
      </c>
    </row>
    <row r="83">
      <c r="C83" s="28"/>
      <c r="F83" s="50" t="s">
        <v>3517</v>
      </c>
      <c r="G83" s="52">
        <v>67.0</v>
      </c>
      <c r="H83" s="50" t="s">
        <v>1366</v>
      </c>
      <c r="I83" s="50" t="s">
        <v>932</v>
      </c>
      <c r="J83" s="50" t="s">
        <v>1368</v>
      </c>
    </row>
    <row r="84">
      <c r="C84" s="28"/>
      <c r="F84" s="50" t="s">
        <v>3517</v>
      </c>
      <c r="G84" s="52">
        <v>68.0</v>
      </c>
      <c r="H84" s="50" t="s">
        <v>3795</v>
      </c>
      <c r="I84" s="50" t="s">
        <v>932</v>
      </c>
      <c r="J84" s="50" t="s">
        <v>3796</v>
      </c>
    </row>
    <row r="85">
      <c r="C85" s="28"/>
      <c r="F85" s="50" t="s">
        <v>3517</v>
      </c>
      <c r="G85" s="52">
        <v>69.0</v>
      </c>
      <c r="H85" s="50" t="s">
        <v>1388</v>
      </c>
      <c r="I85" s="50" t="s">
        <v>932</v>
      </c>
      <c r="J85" s="50" t="s">
        <v>1484</v>
      </c>
    </row>
    <row r="86">
      <c r="C86" s="28"/>
      <c r="F86" s="50" t="s">
        <v>3517</v>
      </c>
      <c r="G86" s="52">
        <v>70.0</v>
      </c>
      <c r="H86" s="50" t="s">
        <v>3797</v>
      </c>
      <c r="I86" s="50" t="s">
        <v>932</v>
      </c>
      <c r="J86" s="50" t="s">
        <v>3798</v>
      </c>
    </row>
    <row r="87">
      <c r="C87" s="28"/>
      <c r="F87" s="50" t="s">
        <v>3517</v>
      </c>
      <c r="G87" s="52">
        <v>71.0</v>
      </c>
      <c r="H87" s="50" t="s">
        <v>1342</v>
      </c>
      <c r="I87" s="50" t="s">
        <v>932</v>
      </c>
      <c r="J87" s="50" t="s">
        <v>1343</v>
      </c>
    </row>
    <row r="88">
      <c r="C88" s="28"/>
      <c r="F88" s="50" t="s">
        <v>3517</v>
      </c>
      <c r="G88" s="52">
        <v>72.0</v>
      </c>
      <c r="H88" s="50" t="s">
        <v>3799</v>
      </c>
      <c r="I88" s="50" t="s">
        <v>932</v>
      </c>
      <c r="J88" s="50" t="s">
        <v>1335</v>
      </c>
    </row>
    <row r="89">
      <c r="C89" s="28"/>
      <c r="F89" s="50" t="s">
        <v>3517</v>
      </c>
      <c r="G89" s="52">
        <v>73.0</v>
      </c>
      <c r="H89" s="50" t="s">
        <v>3800</v>
      </c>
      <c r="I89" s="50" t="s">
        <v>932</v>
      </c>
      <c r="J89" s="50" t="s">
        <v>1361</v>
      </c>
    </row>
    <row r="90">
      <c r="C90" s="28"/>
      <c r="F90" s="50" t="s">
        <v>3517</v>
      </c>
      <c r="G90" s="52">
        <v>74.0</v>
      </c>
      <c r="H90" s="50" t="s">
        <v>1532</v>
      </c>
      <c r="I90" s="50" t="s">
        <v>932</v>
      </c>
      <c r="J90" s="50" t="s">
        <v>1533</v>
      </c>
    </row>
    <row r="91">
      <c r="C91" s="28"/>
      <c r="F91" s="50" t="s">
        <v>3517</v>
      </c>
      <c r="G91" s="52">
        <v>75.0</v>
      </c>
      <c r="H91" s="50" t="s">
        <v>1534</v>
      </c>
      <c r="I91" s="50" t="s">
        <v>932</v>
      </c>
      <c r="J91" s="50" t="s">
        <v>1535</v>
      </c>
    </row>
    <row r="92">
      <c r="C92" s="28"/>
      <c r="F92" s="50" t="s">
        <v>3517</v>
      </c>
      <c r="G92" s="52">
        <v>76.0</v>
      </c>
      <c r="H92" s="50" t="s">
        <v>3805</v>
      </c>
      <c r="I92" s="50" t="s">
        <v>932</v>
      </c>
      <c r="J92" s="50" t="s">
        <v>3806</v>
      </c>
    </row>
    <row r="93">
      <c r="C93" s="28"/>
      <c r="F93" s="50" t="s">
        <v>3517</v>
      </c>
      <c r="G93" s="52">
        <v>77.0</v>
      </c>
      <c r="H93" s="50" t="s">
        <v>1264</v>
      </c>
      <c r="I93" s="50" t="s">
        <v>932</v>
      </c>
      <c r="J93" s="50" t="s">
        <v>3809</v>
      </c>
    </row>
    <row r="94">
      <c r="C94" s="28"/>
      <c r="F94" s="50" t="s">
        <v>3517</v>
      </c>
      <c r="G94" s="52">
        <v>78.0</v>
      </c>
      <c r="H94" s="50" t="s">
        <v>1269</v>
      </c>
      <c r="I94" s="50" t="s">
        <v>932</v>
      </c>
      <c r="J94" s="50" t="s">
        <v>1272</v>
      </c>
    </row>
    <row r="95">
      <c r="C95" s="28"/>
      <c r="F95" s="50" t="s">
        <v>3517</v>
      </c>
      <c r="G95" s="52">
        <v>79.0</v>
      </c>
      <c r="H95" s="50" t="s">
        <v>3812</v>
      </c>
      <c r="I95" s="50" t="s">
        <v>932</v>
      </c>
      <c r="J95" s="50" t="s">
        <v>3813</v>
      </c>
    </row>
    <row r="96">
      <c r="C96" s="28"/>
      <c r="F96" s="50" t="s">
        <v>3517</v>
      </c>
      <c r="G96" s="52">
        <v>80.0</v>
      </c>
      <c r="H96" s="50" t="s">
        <v>3814</v>
      </c>
      <c r="I96" s="50" t="s">
        <v>932</v>
      </c>
      <c r="J96" s="50" t="s">
        <v>3815</v>
      </c>
    </row>
    <row r="97">
      <c r="C97" s="28"/>
      <c r="F97" s="50" t="s">
        <v>3517</v>
      </c>
      <c r="G97" s="52">
        <v>81.0</v>
      </c>
      <c r="H97" s="50" t="s">
        <v>3816</v>
      </c>
      <c r="I97" s="50" t="s">
        <v>932</v>
      </c>
      <c r="J97" s="50" t="s">
        <v>3817</v>
      </c>
    </row>
    <row r="98">
      <c r="C98" s="28"/>
      <c r="F98" s="50" t="s">
        <v>3517</v>
      </c>
      <c r="G98" s="52">
        <v>82.0</v>
      </c>
      <c r="H98" s="50" t="s">
        <v>3818</v>
      </c>
      <c r="I98" s="50" t="s">
        <v>932</v>
      </c>
      <c r="J98" s="50" t="s">
        <v>1325</v>
      </c>
    </row>
    <row r="99">
      <c r="C99" s="28"/>
      <c r="F99" s="50" t="s">
        <v>3517</v>
      </c>
      <c r="G99" s="52">
        <v>83.0</v>
      </c>
      <c r="H99" s="50" t="s">
        <v>3819</v>
      </c>
      <c r="I99" s="50" t="s">
        <v>932</v>
      </c>
      <c r="J99" s="50" t="s">
        <v>3820</v>
      </c>
    </row>
    <row r="100">
      <c r="C100" s="28"/>
      <c r="F100" s="50" t="s">
        <v>3517</v>
      </c>
      <c r="G100" s="52">
        <v>84.0</v>
      </c>
      <c r="H100" s="50" t="s">
        <v>3821</v>
      </c>
      <c r="I100" s="50" t="s">
        <v>932</v>
      </c>
      <c r="J100" s="50" t="s">
        <v>3822</v>
      </c>
    </row>
    <row r="101">
      <c r="C101" s="28"/>
      <c r="F101" s="50" t="s">
        <v>3517</v>
      </c>
      <c r="G101" s="52">
        <v>85.0</v>
      </c>
      <c r="H101" s="50" t="s">
        <v>3823</v>
      </c>
      <c r="I101" s="50" t="s">
        <v>932</v>
      </c>
      <c r="J101" s="50" t="s">
        <v>1401</v>
      </c>
    </row>
    <row r="102">
      <c r="C102" s="28"/>
      <c r="F102" s="50" t="s">
        <v>3517</v>
      </c>
      <c r="G102" s="52">
        <v>86.0</v>
      </c>
      <c r="H102" s="50" t="s">
        <v>1354</v>
      </c>
      <c r="I102" s="50" t="s">
        <v>932</v>
      </c>
      <c r="J102" s="50" t="s">
        <v>3824</v>
      </c>
    </row>
    <row r="103">
      <c r="C103" s="28"/>
      <c r="F103" s="50" t="s">
        <v>3517</v>
      </c>
      <c r="G103" s="52">
        <v>87.0</v>
      </c>
      <c r="H103" s="50" t="s">
        <v>3825</v>
      </c>
      <c r="I103" s="50" t="s">
        <v>932</v>
      </c>
      <c r="J103" s="50" t="s">
        <v>3826</v>
      </c>
    </row>
    <row r="104">
      <c r="C104" s="28"/>
      <c r="F104" s="50" t="s">
        <v>3517</v>
      </c>
      <c r="G104" s="52">
        <v>88.0</v>
      </c>
      <c r="H104" s="50" t="s">
        <v>3827</v>
      </c>
      <c r="I104" s="50" t="s">
        <v>932</v>
      </c>
      <c r="J104" s="50" t="s">
        <v>3828</v>
      </c>
    </row>
    <row r="105">
      <c r="C105" s="28"/>
      <c r="F105" s="50" t="s">
        <v>3517</v>
      </c>
      <c r="G105" s="52">
        <v>89.0</v>
      </c>
      <c r="H105" s="50" t="s">
        <v>3829</v>
      </c>
      <c r="I105" s="50" t="s">
        <v>932</v>
      </c>
      <c r="J105" s="50" t="s">
        <v>1397</v>
      </c>
    </row>
    <row r="106">
      <c r="C106" s="28"/>
      <c r="F106" s="50" t="s">
        <v>3517</v>
      </c>
      <c r="G106" s="52">
        <v>90.0</v>
      </c>
      <c r="H106" s="50" t="s">
        <v>3830</v>
      </c>
      <c r="I106" s="50" t="s">
        <v>932</v>
      </c>
      <c r="J106" s="50" t="s">
        <v>3831</v>
      </c>
    </row>
    <row r="107">
      <c r="C107" s="28"/>
      <c r="F107" s="50" t="s">
        <v>3517</v>
      </c>
      <c r="G107" s="52">
        <v>91.0</v>
      </c>
      <c r="H107" s="50" t="s">
        <v>3832</v>
      </c>
      <c r="I107" s="50" t="s">
        <v>932</v>
      </c>
      <c r="J107" s="50" t="s">
        <v>3833</v>
      </c>
    </row>
    <row r="108">
      <c r="C108" s="28"/>
      <c r="F108" s="50" t="s">
        <v>3517</v>
      </c>
      <c r="G108" s="52">
        <v>92.0</v>
      </c>
      <c r="H108" s="50" t="s">
        <v>3834</v>
      </c>
      <c r="I108" s="50" t="s">
        <v>932</v>
      </c>
      <c r="J108" s="50" t="s">
        <v>3835</v>
      </c>
    </row>
    <row r="109">
      <c r="C109" s="28"/>
      <c r="F109" s="50" t="s">
        <v>3517</v>
      </c>
      <c r="G109" s="52">
        <v>93.0</v>
      </c>
      <c r="H109" s="50" t="s">
        <v>1392</v>
      </c>
      <c r="I109" s="50" t="s">
        <v>932</v>
      </c>
      <c r="J109" s="50" t="s">
        <v>3836</v>
      </c>
    </row>
    <row r="110">
      <c r="C110" s="28"/>
      <c r="F110" s="50" t="s">
        <v>3517</v>
      </c>
      <c r="G110" s="52">
        <v>94.0</v>
      </c>
      <c r="H110" s="50" t="s">
        <v>3837</v>
      </c>
      <c r="I110" s="50" t="s">
        <v>932</v>
      </c>
      <c r="J110" s="50" t="s">
        <v>1387</v>
      </c>
    </row>
    <row r="111">
      <c r="C111" s="28"/>
      <c r="F111" s="50" t="s">
        <v>3517</v>
      </c>
      <c r="G111" s="57">
        <v>499.0</v>
      </c>
      <c r="H111" s="50" t="s">
        <v>3838</v>
      </c>
      <c r="I111" s="50" t="s">
        <v>932</v>
      </c>
      <c r="J111" s="50" t="s">
        <v>325</v>
      </c>
    </row>
    <row r="112">
      <c r="C112" s="28"/>
      <c r="F112" s="50" t="s">
        <v>3517</v>
      </c>
      <c r="G112" s="52">
        <v>96.0</v>
      </c>
      <c r="H112" s="50" t="s">
        <v>3839</v>
      </c>
      <c r="I112" s="50" t="s">
        <v>937</v>
      </c>
      <c r="J112" s="50" t="s">
        <v>1416</v>
      </c>
    </row>
    <row r="113">
      <c r="C113" s="28"/>
      <c r="F113" s="50" t="s">
        <v>3517</v>
      </c>
      <c r="G113" s="52">
        <v>97.0</v>
      </c>
      <c r="H113" s="50" t="s">
        <v>3840</v>
      </c>
      <c r="I113" s="50" t="s">
        <v>937</v>
      </c>
      <c r="J113" s="50" t="s">
        <v>1424</v>
      </c>
    </row>
    <row r="114">
      <c r="C114" s="28"/>
      <c r="F114" s="50" t="s">
        <v>3517</v>
      </c>
      <c r="G114" s="52">
        <v>98.0</v>
      </c>
      <c r="H114" s="50" t="s">
        <v>3841</v>
      </c>
      <c r="I114" s="50" t="s">
        <v>937</v>
      </c>
      <c r="J114" s="50" t="s">
        <v>3842</v>
      </c>
    </row>
    <row r="115">
      <c r="C115" s="28"/>
      <c r="F115" s="50" t="s">
        <v>3517</v>
      </c>
      <c r="G115" s="52">
        <v>99.0</v>
      </c>
      <c r="H115" s="50" t="s">
        <v>3843</v>
      </c>
      <c r="I115" s="50" t="s">
        <v>937</v>
      </c>
      <c r="J115" s="50" t="s">
        <v>3844</v>
      </c>
    </row>
    <row r="116">
      <c r="C116" s="28"/>
      <c r="F116" s="50" t="s">
        <v>3517</v>
      </c>
      <c r="G116" s="52">
        <v>100.0</v>
      </c>
      <c r="H116" s="50" t="s">
        <v>1454</v>
      </c>
      <c r="I116" s="50" t="s">
        <v>937</v>
      </c>
      <c r="J116" s="50" t="s">
        <v>3845</v>
      </c>
    </row>
    <row r="117">
      <c r="C117" s="28"/>
      <c r="F117" s="50" t="s">
        <v>3517</v>
      </c>
      <c r="G117" s="52">
        <v>101.0</v>
      </c>
      <c r="H117" s="50" t="s">
        <v>1431</v>
      </c>
      <c r="I117" s="50" t="s">
        <v>937</v>
      </c>
      <c r="J117" s="50" t="s">
        <v>1432</v>
      </c>
    </row>
    <row r="118">
      <c r="C118" s="28"/>
      <c r="F118" s="50" t="s">
        <v>3517</v>
      </c>
      <c r="G118" s="52">
        <v>102.0</v>
      </c>
      <c r="H118" s="50" t="s">
        <v>3846</v>
      </c>
      <c r="I118" s="50" t="s">
        <v>937</v>
      </c>
      <c r="J118" s="50" t="s">
        <v>3847</v>
      </c>
    </row>
    <row r="119">
      <c r="C119" s="28"/>
      <c r="F119" s="50" t="s">
        <v>3517</v>
      </c>
      <c r="G119" s="52">
        <v>103.0</v>
      </c>
      <c r="H119" s="50" t="s">
        <v>1427</v>
      </c>
      <c r="I119" s="50" t="s">
        <v>937</v>
      </c>
      <c r="J119" s="50" t="s">
        <v>1428</v>
      </c>
    </row>
    <row r="120">
      <c r="C120" s="28"/>
      <c r="F120" s="50" t="s">
        <v>3517</v>
      </c>
      <c r="G120" s="52">
        <v>104.0</v>
      </c>
      <c r="H120" s="50" t="s">
        <v>1435</v>
      </c>
      <c r="I120" s="50" t="s">
        <v>937</v>
      </c>
      <c r="J120" s="50" t="s">
        <v>1436</v>
      </c>
    </row>
    <row r="121">
      <c r="C121" s="28"/>
      <c r="F121" s="50" t="s">
        <v>3517</v>
      </c>
      <c r="G121" s="52">
        <v>105.0</v>
      </c>
      <c r="H121" s="50" t="s">
        <v>3848</v>
      </c>
      <c r="I121" s="50" t="s">
        <v>937</v>
      </c>
      <c r="J121" s="50" t="s">
        <v>3849</v>
      </c>
    </row>
    <row r="122">
      <c r="C122" s="28"/>
      <c r="F122" s="50" t="s">
        <v>3517</v>
      </c>
      <c r="G122" s="52">
        <v>106.0</v>
      </c>
      <c r="H122" s="50" t="s">
        <v>3850</v>
      </c>
      <c r="I122" s="50" t="s">
        <v>937</v>
      </c>
      <c r="J122" s="50" t="s">
        <v>3851</v>
      </c>
    </row>
    <row r="123">
      <c r="C123" s="28"/>
      <c r="F123" s="50" t="s">
        <v>3517</v>
      </c>
      <c r="G123" s="52">
        <v>107.0</v>
      </c>
      <c r="H123" s="50" t="s">
        <v>1439</v>
      </c>
      <c r="I123" s="50" t="s">
        <v>937</v>
      </c>
      <c r="J123" s="50" t="s">
        <v>1440</v>
      </c>
    </row>
    <row r="124">
      <c r="C124" s="28"/>
      <c r="F124" s="50" t="s">
        <v>3517</v>
      </c>
      <c r="G124" s="52">
        <v>108.0</v>
      </c>
      <c r="H124" s="50" t="s">
        <v>3852</v>
      </c>
      <c r="I124" s="50" t="s">
        <v>937</v>
      </c>
      <c r="J124" s="50" t="s">
        <v>3853</v>
      </c>
    </row>
    <row r="125">
      <c r="C125" s="28"/>
      <c r="F125" s="50" t="s">
        <v>3517</v>
      </c>
      <c r="G125" s="52">
        <v>109.0</v>
      </c>
      <c r="H125" s="50" t="s">
        <v>3854</v>
      </c>
      <c r="I125" s="50" t="s">
        <v>937</v>
      </c>
      <c r="J125" s="50" t="s">
        <v>3855</v>
      </c>
    </row>
    <row r="126">
      <c r="C126" s="28"/>
      <c r="F126" s="50" t="s">
        <v>3517</v>
      </c>
      <c r="G126" s="52">
        <v>110.0</v>
      </c>
      <c r="H126" s="50" t="s">
        <v>3856</v>
      </c>
      <c r="I126" s="50" t="s">
        <v>937</v>
      </c>
      <c r="J126" s="50" t="s">
        <v>1409</v>
      </c>
    </row>
    <row r="127">
      <c r="C127" s="28"/>
      <c r="F127" s="50" t="s">
        <v>3517</v>
      </c>
      <c r="G127" s="52">
        <v>111.0</v>
      </c>
      <c r="H127" s="50" t="s">
        <v>3857</v>
      </c>
      <c r="I127" s="50" t="s">
        <v>937</v>
      </c>
      <c r="J127" s="50" t="s">
        <v>1420</v>
      </c>
    </row>
    <row r="128">
      <c r="C128" s="28"/>
      <c r="F128" s="50" t="s">
        <v>3517</v>
      </c>
      <c r="G128" s="52">
        <v>112.0</v>
      </c>
      <c r="H128" s="50" t="s">
        <v>3858</v>
      </c>
      <c r="I128" s="50" t="s">
        <v>937</v>
      </c>
      <c r="J128" s="50" t="s">
        <v>3859</v>
      </c>
    </row>
    <row r="129">
      <c r="C129" s="28"/>
      <c r="F129" s="50" t="s">
        <v>3517</v>
      </c>
      <c r="G129" s="52">
        <v>113.0</v>
      </c>
      <c r="H129" s="50" t="s">
        <v>3860</v>
      </c>
      <c r="I129" s="50" t="s">
        <v>937</v>
      </c>
      <c r="J129" s="50" t="s">
        <v>3861</v>
      </c>
    </row>
    <row r="130">
      <c r="C130" s="28"/>
      <c r="F130" s="50" t="s">
        <v>3517</v>
      </c>
      <c r="G130" s="52">
        <v>114.0</v>
      </c>
      <c r="H130" s="50" t="s">
        <v>3862</v>
      </c>
      <c r="I130" s="50" t="s">
        <v>937</v>
      </c>
      <c r="J130" s="50" t="s">
        <v>3863</v>
      </c>
    </row>
    <row r="131">
      <c r="C131" s="28"/>
      <c r="F131" s="50" t="s">
        <v>3517</v>
      </c>
      <c r="G131" s="52">
        <v>115.0</v>
      </c>
      <c r="H131" s="50" t="s">
        <v>3864</v>
      </c>
      <c r="I131" s="50" t="s">
        <v>937</v>
      </c>
      <c r="J131" s="50" t="s">
        <v>3865</v>
      </c>
    </row>
    <row r="132">
      <c r="C132" s="28"/>
      <c r="F132" s="50" t="s">
        <v>3517</v>
      </c>
      <c r="G132" s="52">
        <v>116.0</v>
      </c>
      <c r="H132" s="50" t="s">
        <v>3866</v>
      </c>
      <c r="I132" s="50" t="s">
        <v>937</v>
      </c>
      <c r="J132" s="50" t="s">
        <v>3867</v>
      </c>
    </row>
    <row r="133">
      <c r="C133" s="28"/>
      <c r="F133" s="50" t="s">
        <v>3517</v>
      </c>
      <c r="G133" s="52">
        <v>117.0</v>
      </c>
      <c r="H133" s="50" t="s">
        <v>3868</v>
      </c>
      <c r="I133" s="50" t="s">
        <v>937</v>
      </c>
      <c r="J133" s="50" t="s">
        <v>3869</v>
      </c>
    </row>
    <row r="134">
      <c r="C134" s="28"/>
      <c r="F134" s="50" t="s">
        <v>3517</v>
      </c>
      <c r="G134" s="52">
        <v>118.0</v>
      </c>
      <c r="H134" s="50" t="s">
        <v>3870</v>
      </c>
      <c r="I134" s="50" t="s">
        <v>937</v>
      </c>
      <c r="J134" s="50" t="s">
        <v>3871</v>
      </c>
    </row>
    <row r="135">
      <c r="C135" s="28"/>
      <c r="F135" s="50" t="s">
        <v>3517</v>
      </c>
      <c r="G135" s="52">
        <v>119.0</v>
      </c>
      <c r="H135" s="50" t="s">
        <v>3872</v>
      </c>
      <c r="I135" s="50" t="s">
        <v>937</v>
      </c>
      <c r="J135" s="50" t="s">
        <v>3873</v>
      </c>
    </row>
    <row r="136">
      <c r="C136" s="28"/>
      <c r="F136" s="50" t="s">
        <v>3517</v>
      </c>
      <c r="G136" s="52">
        <v>120.0</v>
      </c>
      <c r="H136" s="50" t="s">
        <v>3874</v>
      </c>
      <c r="I136" s="50" t="s">
        <v>937</v>
      </c>
      <c r="J136" s="50" t="s">
        <v>3875</v>
      </c>
    </row>
    <row r="137">
      <c r="C137" s="28"/>
      <c r="F137" s="50" t="s">
        <v>3517</v>
      </c>
      <c r="G137" s="52">
        <v>121.0</v>
      </c>
      <c r="H137" s="50" t="s">
        <v>3876</v>
      </c>
      <c r="I137" s="50" t="s">
        <v>937</v>
      </c>
      <c r="J137" s="50" t="s">
        <v>3877</v>
      </c>
    </row>
    <row r="138">
      <c r="C138" s="28"/>
      <c r="F138" s="50" t="s">
        <v>3517</v>
      </c>
      <c r="G138" s="52">
        <v>122.0</v>
      </c>
      <c r="H138" s="50" t="s">
        <v>1447</v>
      </c>
      <c r="I138" s="50" t="s">
        <v>937</v>
      </c>
      <c r="J138" s="50" t="s">
        <v>1448</v>
      </c>
    </row>
    <row r="139">
      <c r="C139" s="28"/>
      <c r="F139" s="50" t="s">
        <v>3517</v>
      </c>
      <c r="G139" s="52">
        <v>123.0</v>
      </c>
      <c r="H139" s="50" t="s">
        <v>3878</v>
      </c>
      <c r="I139" s="50" t="s">
        <v>937</v>
      </c>
      <c r="J139" s="50" t="s">
        <v>3879</v>
      </c>
    </row>
    <row r="140">
      <c r="C140" s="28"/>
      <c r="F140" s="50" t="s">
        <v>3517</v>
      </c>
      <c r="G140" s="52">
        <v>124.0</v>
      </c>
      <c r="H140" s="50" t="s">
        <v>3880</v>
      </c>
      <c r="I140" s="50" t="s">
        <v>937</v>
      </c>
      <c r="J140" s="50" t="s">
        <v>3881</v>
      </c>
    </row>
    <row r="141">
      <c r="C141" s="28"/>
      <c r="F141" s="50" t="s">
        <v>3517</v>
      </c>
      <c r="G141" s="52">
        <v>125.0</v>
      </c>
      <c r="H141" s="50" t="s">
        <v>3882</v>
      </c>
      <c r="I141" s="50" t="s">
        <v>937</v>
      </c>
      <c r="J141" s="50" t="s">
        <v>3883</v>
      </c>
    </row>
    <row r="142">
      <c r="C142" s="28"/>
      <c r="F142" s="50" t="s">
        <v>3517</v>
      </c>
      <c r="G142" s="57">
        <v>599.0</v>
      </c>
      <c r="H142" s="50" t="s">
        <v>3884</v>
      </c>
      <c r="I142" s="50" t="s">
        <v>937</v>
      </c>
      <c r="J142" s="50" t="s">
        <v>325</v>
      </c>
    </row>
    <row r="143">
      <c r="C143" s="28"/>
      <c r="F143" s="50" t="s">
        <v>3517</v>
      </c>
      <c r="G143" s="52">
        <v>127.0</v>
      </c>
      <c r="H143" s="50" t="s">
        <v>3885</v>
      </c>
      <c r="I143" s="50" t="s">
        <v>3497</v>
      </c>
      <c r="J143" s="50" t="s">
        <v>3886</v>
      </c>
    </row>
    <row r="144">
      <c r="C144" s="28"/>
      <c r="F144" s="50" t="s">
        <v>3517</v>
      </c>
      <c r="G144" s="52">
        <v>128.0</v>
      </c>
      <c r="H144" s="50" t="s">
        <v>3887</v>
      </c>
      <c r="I144" s="50" t="s">
        <v>3497</v>
      </c>
      <c r="J144" s="50" t="s">
        <v>3888</v>
      </c>
    </row>
    <row r="145">
      <c r="C145" s="28"/>
      <c r="F145" s="50" t="s">
        <v>3517</v>
      </c>
      <c r="G145" s="52">
        <v>129.0</v>
      </c>
      <c r="H145" s="50" t="s">
        <v>2432</v>
      </c>
      <c r="I145" s="50" t="s">
        <v>3497</v>
      </c>
      <c r="J145" s="50" t="s">
        <v>3889</v>
      </c>
    </row>
    <row r="146">
      <c r="C146" s="28"/>
      <c r="F146" s="50" t="s">
        <v>3517</v>
      </c>
      <c r="G146" s="52">
        <v>130.0</v>
      </c>
      <c r="H146" s="50" t="s">
        <v>2434</v>
      </c>
      <c r="I146" s="50" t="s">
        <v>3497</v>
      </c>
      <c r="J146" s="50" t="s">
        <v>3890</v>
      </c>
    </row>
    <row r="147">
      <c r="C147" s="28"/>
      <c r="F147" s="50" t="s">
        <v>3517</v>
      </c>
      <c r="G147" s="52">
        <v>131.0</v>
      </c>
      <c r="H147" s="50" t="s">
        <v>3891</v>
      </c>
      <c r="I147" s="50" t="s">
        <v>3497</v>
      </c>
      <c r="J147" s="50" t="s">
        <v>3892</v>
      </c>
    </row>
    <row r="148">
      <c r="C148" s="28"/>
      <c r="F148" s="50" t="s">
        <v>3517</v>
      </c>
      <c r="G148" s="52">
        <v>132.0</v>
      </c>
      <c r="H148" s="50" t="s">
        <v>3893</v>
      </c>
      <c r="I148" s="50" t="s">
        <v>3497</v>
      </c>
      <c r="J148" s="50" t="s">
        <v>3894</v>
      </c>
    </row>
    <row r="149">
      <c r="C149" s="28"/>
      <c r="F149" s="50" t="s">
        <v>3517</v>
      </c>
      <c r="G149" s="52">
        <v>133.0</v>
      </c>
      <c r="H149" s="50" t="s">
        <v>3895</v>
      </c>
      <c r="I149" s="50" t="s">
        <v>3497</v>
      </c>
      <c r="J149" s="50" t="s">
        <v>3896</v>
      </c>
    </row>
    <row r="150">
      <c r="C150" s="28"/>
      <c r="F150" s="50" t="s">
        <v>3517</v>
      </c>
      <c r="G150" s="52">
        <v>134.0</v>
      </c>
      <c r="H150" s="50" t="s">
        <v>3897</v>
      </c>
      <c r="I150" s="50" t="s">
        <v>3497</v>
      </c>
      <c r="J150" s="50" t="s">
        <v>3898</v>
      </c>
    </row>
    <row r="151">
      <c r="C151" s="28"/>
      <c r="F151" s="50" t="s">
        <v>3517</v>
      </c>
      <c r="G151" s="52">
        <v>135.0</v>
      </c>
      <c r="H151" s="50" t="s">
        <v>3899</v>
      </c>
      <c r="I151" s="50" t="s">
        <v>3497</v>
      </c>
      <c r="J151" s="50" t="s">
        <v>3900</v>
      </c>
    </row>
    <row r="152">
      <c r="C152" s="28"/>
      <c r="F152" s="50" t="s">
        <v>3517</v>
      </c>
      <c r="G152" s="52">
        <v>136.0</v>
      </c>
      <c r="H152" s="50" t="s">
        <v>3901</v>
      </c>
      <c r="I152" s="50" t="s">
        <v>3497</v>
      </c>
      <c r="J152" s="50" t="s">
        <v>3902</v>
      </c>
    </row>
    <row r="153">
      <c r="C153" s="28"/>
      <c r="F153" s="50" t="s">
        <v>3517</v>
      </c>
      <c r="G153" s="52">
        <v>137.0</v>
      </c>
      <c r="H153" s="50" t="s">
        <v>3903</v>
      </c>
      <c r="I153" s="50" t="s">
        <v>3497</v>
      </c>
      <c r="J153" s="50" t="s">
        <v>3904</v>
      </c>
    </row>
    <row r="154">
      <c r="C154" s="28"/>
      <c r="F154" s="50" t="s">
        <v>3517</v>
      </c>
      <c r="G154" s="57">
        <v>699.0</v>
      </c>
      <c r="H154" s="50" t="s">
        <v>3905</v>
      </c>
      <c r="I154" s="50" t="s">
        <v>3497</v>
      </c>
      <c r="J154" s="50" t="s">
        <v>3906</v>
      </c>
    </row>
    <row r="155">
      <c r="C155" s="28"/>
      <c r="F155" s="50" t="s">
        <v>3517</v>
      </c>
      <c r="G155" s="52">
        <v>139.0</v>
      </c>
      <c r="H155" s="50" t="s">
        <v>3907</v>
      </c>
      <c r="I155" s="50" t="s">
        <v>3500</v>
      </c>
      <c r="J155" s="50" t="s">
        <v>3908</v>
      </c>
    </row>
    <row r="156">
      <c r="C156" s="28"/>
      <c r="F156" s="50" t="s">
        <v>3517</v>
      </c>
      <c r="G156" s="52">
        <v>140.0</v>
      </c>
      <c r="H156" s="50" t="s">
        <v>3909</v>
      </c>
      <c r="I156" s="50" t="s">
        <v>3500</v>
      </c>
      <c r="J156" s="50" t="s">
        <v>3910</v>
      </c>
    </row>
    <row r="157">
      <c r="C157" s="28"/>
      <c r="F157" s="50" t="s">
        <v>3517</v>
      </c>
      <c r="G157" s="52">
        <v>141.0</v>
      </c>
      <c r="H157" s="50" t="s">
        <v>3911</v>
      </c>
      <c r="I157" s="50" t="s">
        <v>3500</v>
      </c>
      <c r="J157" s="50" t="s">
        <v>3912</v>
      </c>
    </row>
    <row r="158">
      <c r="C158" s="28"/>
      <c r="F158" s="50" t="s">
        <v>3517</v>
      </c>
      <c r="G158" s="52">
        <v>142.0</v>
      </c>
      <c r="H158" s="50" t="s">
        <v>3913</v>
      </c>
      <c r="I158" s="50" t="s">
        <v>3500</v>
      </c>
      <c r="J158" s="50" t="s">
        <v>3914</v>
      </c>
    </row>
    <row r="159">
      <c r="C159" s="28"/>
      <c r="F159" s="50" t="s">
        <v>3517</v>
      </c>
      <c r="G159" s="52">
        <v>143.0</v>
      </c>
      <c r="H159" s="50" t="s">
        <v>3915</v>
      </c>
      <c r="I159" s="50" t="s">
        <v>3500</v>
      </c>
      <c r="J159" s="50" t="s">
        <v>3916</v>
      </c>
    </row>
    <row r="160">
      <c r="C160" s="28"/>
      <c r="F160" s="50" t="s">
        <v>3517</v>
      </c>
      <c r="G160" s="52">
        <v>144.0</v>
      </c>
      <c r="H160" s="50" t="s">
        <v>3917</v>
      </c>
      <c r="I160" s="50" t="s">
        <v>3500</v>
      </c>
      <c r="J160" s="50" t="s">
        <v>3918</v>
      </c>
    </row>
    <row r="161">
      <c r="C161" s="28"/>
      <c r="F161" s="50" t="s">
        <v>3517</v>
      </c>
      <c r="G161" s="52">
        <v>145.0</v>
      </c>
      <c r="H161" s="50" t="s">
        <v>3919</v>
      </c>
      <c r="I161" s="50" t="s">
        <v>3500</v>
      </c>
      <c r="J161" s="50" t="s">
        <v>3920</v>
      </c>
    </row>
    <row r="162">
      <c r="C162" s="28"/>
      <c r="F162" s="50" t="s">
        <v>3517</v>
      </c>
      <c r="G162" s="52">
        <v>146.0</v>
      </c>
      <c r="H162" s="50" t="s">
        <v>3921</v>
      </c>
      <c r="I162" s="50" t="s">
        <v>3500</v>
      </c>
      <c r="J162" s="50" t="s">
        <v>3923</v>
      </c>
    </row>
    <row r="163">
      <c r="C163" s="28"/>
      <c r="F163" s="50" t="s">
        <v>3517</v>
      </c>
      <c r="G163" s="52">
        <v>147.0</v>
      </c>
      <c r="H163" s="50" t="s">
        <v>3925</v>
      </c>
      <c r="I163" s="50" t="s">
        <v>3500</v>
      </c>
      <c r="J163" s="50" t="s">
        <v>3926</v>
      </c>
    </row>
    <row r="164">
      <c r="C164" s="28"/>
      <c r="F164" s="50" t="s">
        <v>3517</v>
      </c>
      <c r="G164" s="52">
        <v>148.0</v>
      </c>
      <c r="H164" s="50" t="s">
        <v>3928</v>
      </c>
      <c r="I164" s="50" t="s">
        <v>3500</v>
      </c>
      <c r="J164" s="50" t="s">
        <v>3930</v>
      </c>
    </row>
    <row r="165">
      <c r="C165" s="28"/>
      <c r="F165" s="50" t="s">
        <v>3517</v>
      </c>
      <c r="G165" s="57">
        <v>799.0</v>
      </c>
      <c r="H165" s="50" t="s">
        <v>3931</v>
      </c>
      <c r="I165" s="50" t="s">
        <v>3500</v>
      </c>
      <c r="J165" s="50" t="s">
        <v>3933</v>
      </c>
    </row>
    <row r="166">
      <c r="C166" s="28"/>
      <c r="F166" s="50" t="s">
        <v>3517</v>
      </c>
      <c r="G166" s="52">
        <v>150.0</v>
      </c>
      <c r="H166" s="50" t="s">
        <v>3577</v>
      </c>
      <c r="I166" s="50" t="s">
        <v>3503</v>
      </c>
      <c r="J166" s="50" t="s">
        <v>3579</v>
      </c>
    </row>
    <row r="167">
      <c r="C167" s="28"/>
      <c r="F167" s="50" t="s">
        <v>3517</v>
      </c>
      <c r="G167" s="52">
        <v>151.0</v>
      </c>
      <c r="H167" s="50" t="s">
        <v>3581</v>
      </c>
      <c r="I167" s="50" t="s">
        <v>3503</v>
      </c>
      <c r="J167" s="50" t="s">
        <v>3936</v>
      </c>
    </row>
    <row r="168">
      <c r="C168" s="28"/>
      <c r="F168" s="50" t="s">
        <v>3517</v>
      </c>
      <c r="G168" s="52">
        <v>152.0</v>
      </c>
      <c r="H168" s="50" t="s">
        <v>3585</v>
      </c>
      <c r="I168" s="50" t="s">
        <v>3503</v>
      </c>
      <c r="J168" s="50" t="s">
        <v>3586</v>
      </c>
    </row>
    <row r="169">
      <c r="C169" s="28"/>
      <c r="F169" s="50" t="s">
        <v>3517</v>
      </c>
      <c r="G169" s="52">
        <v>153.0</v>
      </c>
      <c r="H169" s="50" t="s">
        <v>3590</v>
      </c>
      <c r="I169" s="50" t="s">
        <v>3503</v>
      </c>
      <c r="J169" s="50" t="s">
        <v>3939</v>
      </c>
    </row>
    <row r="170">
      <c r="C170" s="28"/>
      <c r="F170" s="50" t="s">
        <v>3517</v>
      </c>
      <c r="G170" s="52">
        <v>154.0</v>
      </c>
      <c r="H170" s="50" t="s">
        <v>3940</v>
      </c>
      <c r="I170" s="50" t="s">
        <v>3503</v>
      </c>
      <c r="J170" s="50" t="s">
        <v>3941</v>
      </c>
    </row>
    <row r="171">
      <c r="C171" s="28"/>
      <c r="F171" s="50" t="s">
        <v>3517</v>
      </c>
      <c r="G171" s="52">
        <v>155.0</v>
      </c>
      <c r="H171" s="50" t="s">
        <v>3943</v>
      </c>
      <c r="I171" s="50" t="s">
        <v>3503</v>
      </c>
      <c r="J171" s="50" t="s">
        <v>3945</v>
      </c>
    </row>
    <row r="172">
      <c r="C172" s="28"/>
      <c r="F172" s="50" t="s">
        <v>3517</v>
      </c>
      <c r="G172" s="52">
        <v>156.0</v>
      </c>
      <c r="H172" s="50" t="s">
        <v>3946</v>
      </c>
      <c r="I172" s="50" t="s">
        <v>3503</v>
      </c>
      <c r="J172" s="50" t="s">
        <v>3947</v>
      </c>
    </row>
    <row r="173">
      <c r="C173" s="28"/>
      <c r="F173" s="50" t="s">
        <v>3517</v>
      </c>
      <c r="G173" s="52">
        <v>157.0</v>
      </c>
      <c r="H173" s="50" t="s">
        <v>3949</v>
      </c>
      <c r="I173" s="50" t="s">
        <v>3503</v>
      </c>
      <c r="J173" s="50" t="s">
        <v>3950</v>
      </c>
    </row>
    <row r="174">
      <c r="C174" s="28"/>
      <c r="F174" s="50" t="s">
        <v>3517</v>
      </c>
      <c r="G174" s="52">
        <v>158.0</v>
      </c>
      <c r="H174" s="50" t="s">
        <v>3776</v>
      </c>
      <c r="I174" s="50" t="s">
        <v>3503</v>
      </c>
      <c r="J174" s="50" t="s">
        <v>3777</v>
      </c>
    </row>
    <row r="175">
      <c r="C175" s="28"/>
      <c r="F175" s="50" t="s">
        <v>3517</v>
      </c>
      <c r="G175" s="52">
        <v>159.0</v>
      </c>
      <c r="H175" s="50" t="s">
        <v>3953</v>
      </c>
      <c r="I175" s="50" t="s">
        <v>3503</v>
      </c>
      <c r="J175" s="50" t="s">
        <v>3954</v>
      </c>
    </row>
    <row r="176">
      <c r="C176" s="28"/>
      <c r="F176" s="50" t="s">
        <v>3517</v>
      </c>
      <c r="G176" s="52">
        <v>160.0</v>
      </c>
      <c r="H176" s="50" t="s">
        <v>3957</v>
      </c>
      <c r="I176" s="50" t="s">
        <v>3503</v>
      </c>
      <c r="J176" s="50" t="s">
        <v>3712</v>
      </c>
    </row>
    <row r="177">
      <c r="C177" s="28"/>
      <c r="F177" s="50" t="s">
        <v>3517</v>
      </c>
      <c r="G177" s="52">
        <v>161.0</v>
      </c>
      <c r="H177" s="50" t="s">
        <v>3960</v>
      </c>
      <c r="I177" s="50" t="s">
        <v>3503</v>
      </c>
      <c r="J177" s="50" t="s">
        <v>3961</v>
      </c>
    </row>
    <row r="178">
      <c r="C178" s="28"/>
      <c r="F178" s="50" t="s">
        <v>3517</v>
      </c>
      <c r="G178" s="52">
        <v>162.0</v>
      </c>
      <c r="H178" s="50" t="s">
        <v>3962</v>
      </c>
      <c r="I178" s="50" t="s">
        <v>3503</v>
      </c>
      <c r="J178" s="50" t="s">
        <v>3563</v>
      </c>
    </row>
    <row r="179">
      <c r="C179" s="28"/>
      <c r="F179" s="50" t="s">
        <v>3517</v>
      </c>
      <c r="G179" s="52">
        <v>163.0</v>
      </c>
      <c r="H179" s="50" t="s">
        <v>3966</v>
      </c>
      <c r="I179" s="50" t="s">
        <v>3503</v>
      </c>
      <c r="J179" s="50" t="s">
        <v>3566</v>
      </c>
    </row>
    <row r="180">
      <c r="C180" s="28"/>
      <c r="F180" s="50" t="s">
        <v>3517</v>
      </c>
      <c r="G180" s="52">
        <v>164.0</v>
      </c>
      <c r="H180" s="50" t="s">
        <v>3968</v>
      </c>
      <c r="I180" s="50" t="s">
        <v>3503</v>
      </c>
      <c r="J180" s="50" t="s">
        <v>3558</v>
      </c>
    </row>
    <row r="181">
      <c r="C181" s="28"/>
      <c r="F181" s="50" t="s">
        <v>3517</v>
      </c>
      <c r="G181" s="52">
        <v>165.0</v>
      </c>
      <c r="H181" s="50" t="s">
        <v>3970</v>
      </c>
      <c r="I181" s="50" t="s">
        <v>3503</v>
      </c>
      <c r="J181" s="50" t="s">
        <v>3971</v>
      </c>
    </row>
    <row r="182">
      <c r="C182" s="28"/>
      <c r="F182" s="50" t="s">
        <v>3517</v>
      </c>
      <c r="G182" s="52">
        <v>166.0</v>
      </c>
      <c r="H182" s="50" t="s">
        <v>3973</v>
      </c>
      <c r="I182" s="50" t="s">
        <v>3503</v>
      </c>
      <c r="J182" s="50" t="s">
        <v>3974</v>
      </c>
    </row>
    <row r="183">
      <c r="C183" s="28"/>
      <c r="F183" s="50" t="s">
        <v>3517</v>
      </c>
      <c r="G183" s="52">
        <v>167.0</v>
      </c>
      <c r="H183" s="50" t="s">
        <v>3943</v>
      </c>
      <c r="I183" s="50" t="s">
        <v>3503</v>
      </c>
      <c r="J183" s="50" t="s">
        <v>3975</v>
      </c>
    </row>
    <row r="184">
      <c r="C184" s="28"/>
      <c r="F184" s="50" t="s">
        <v>3517</v>
      </c>
      <c r="G184" s="52">
        <v>168.0</v>
      </c>
      <c r="H184" s="50" t="s">
        <v>3977</v>
      </c>
      <c r="I184" s="50" t="s">
        <v>3503</v>
      </c>
      <c r="J184" s="50" t="s">
        <v>3978</v>
      </c>
    </row>
    <row r="185">
      <c r="C185" s="28"/>
      <c r="F185" s="50" t="s">
        <v>3517</v>
      </c>
      <c r="G185" s="52">
        <v>169.0</v>
      </c>
      <c r="H185" s="50" t="s">
        <v>3980</v>
      </c>
      <c r="I185" s="50" t="s">
        <v>3503</v>
      </c>
      <c r="J185" s="50" t="s">
        <v>3618</v>
      </c>
    </row>
    <row r="186">
      <c r="C186" s="28"/>
      <c r="F186" s="50" t="s">
        <v>3517</v>
      </c>
      <c r="G186" s="52">
        <v>170.0</v>
      </c>
      <c r="H186" s="50" t="s">
        <v>3982</v>
      </c>
      <c r="I186" s="50" t="s">
        <v>3503</v>
      </c>
      <c r="J186" s="50" t="s">
        <v>3626</v>
      </c>
    </row>
    <row r="187">
      <c r="C187" s="28"/>
      <c r="F187" s="50" t="s">
        <v>3517</v>
      </c>
      <c r="G187" s="52">
        <v>171.0</v>
      </c>
      <c r="H187" s="50" t="s">
        <v>3985</v>
      </c>
      <c r="I187" s="50" t="s">
        <v>3503</v>
      </c>
      <c r="J187" s="50" t="s">
        <v>3987</v>
      </c>
    </row>
    <row r="188">
      <c r="C188" s="28"/>
      <c r="F188" s="50" t="s">
        <v>3517</v>
      </c>
      <c r="G188" s="52">
        <v>172.0</v>
      </c>
      <c r="H188" s="50" t="s">
        <v>3607</v>
      </c>
      <c r="I188" s="50" t="s">
        <v>3503</v>
      </c>
      <c r="J188" s="50" t="s">
        <v>3609</v>
      </c>
    </row>
    <row r="189">
      <c r="C189" s="28"/>
      <c r="F189" s="50" t="s">
        <v>3517</v>
      </c>
      <c r="G189" s="52">
        <v>173.0</v>
      </c>
      <c r="H189" s="50" t="s">
        <v>3992</v>
      </c>
      <c r="I189" s="50" t="s">
        <v>3503</v>
      </c>
      <c r="J189" s="50" t="s">
        <v>3994</v>
      </c>
    </row>
    <row r="190">
      <c r="C190" s="28"/>
      <c r="F190" s="50" t="s">
        <v>3517</v>
      </c>
      <c r="G190" s="52">
        <v>174.0</v>
      </c>
      <c r="H190" s="50" t="s">
        <v>3995</v>
      </c>
      <c r="I190" s="50" t="s">
        <v>3503</v>
      </c>
      <c r="J190" s="50" t="s">
        <v>3996</v>
      </c>
    </row>
    <row r="191">
      <c r="C191" s="28"/>
      <c r="F191" s="50" t="s">
        <v>3517</v>
      </c>
      <c r="G191" s="52">
        <v>175.0</v>
      </c>
      <c r="H191" s="50" t="s">
        <v>3998</v>
      </c>
      <c r="I191" s="50" t="s">
        <v>3503</v>
      </c>
      <c r="J191" s="50" t="s">
        <v>3693</v>
      </c>
    </row>
    <row r="192">
      <c r="C192" s="28"/>
      <c r="F192" s="50" t="s">
        <v>3517</v>
      </c>
      <c r="G192" s="52">
        <v>176.0</v>
      </c>
      <c r="H192" s="50" t="s">
        <v>4000</v>
      </c>
      <c r="I192" s="50" t="s">
        <v>3503</v>
      </c>
      <c r="J192" s="50" t="s">
        <v>3683</v>
      </c>
    </row>
    <row r="193">
      <c r="C193" s="28"/>
      <c r="F193" s="50" t="s">
        <v>3517</v>
      </c>
      <c r="G193" s="52">
        <v>177.0</v>
      </c>
      <c r="H193" s="50" t="s">
        <v>4003</v>
      </c>
      <c r="I193" s="50" t="s">
        <v>3503</v>
      </c>
      <c r="J193" s="50" t="s">
        <v>4004</v>
      </c>
    </row>
    <row r="194">
      <c r="C194" s="28"/>
      <c r="F194" s="50" t="s">
        <v>3517</v>
      </c>
      <c r="G194" s="52">
        <v>178.0</v>
      </c>
      <c r="H194" s="50" t="s">
        <v>4006</v>
      </c>
      <c r="I194" s="50" t="s">
        <v>3503</v>
      </c>
      <c r="J194" s="50" t="s">
        <v>4008</v>
      </c>
    </row>
    <row r="195">
      <c r="C195" s="28"/>
      <c r="F195" s="50" t="s">
        <v>3517</v>
      </c>
      <c r="G195" s="52">
        <v>179.0</v>
      </c>
      <c r="H195" s="50" t="s">
        <v>4009</v>
      </c>
      <c r="I195" s="50" t="s">
        <v>3503</v>
      </c>
      <c r="J195" s="50" t="s">
        <v>4012</v>
      </c>
    </row>
    <row r="196">
      <c r="C196" s="28"/>
      <c r="F196" s="50" t="s">
        <v>3517</v>
      </c>
      <c r="G196" s="57">
        <v>899.0</v>
      </c>
      <c r="H196" s="50" t="s">
        <v>4014</v>
      </c>
      <c r="I196" s="50" t="s">
        <v>3503</v>
      </c>
      <c r="J196" s="50" t="s">
        <v>3717</v>
      </c>
    </row>
    <row r="197">
      <c r="C197" s="28"/>
      <c r="F197" s="50" t="s">
        <v>3517</v>
      </c>
      <c r="G197" s="52">
        <v>181.0</v>
      </c>
      <c r="H197" s="50" t="s">
        <v>4017</v>
      </c>
      <c r="I197" s="50" t="s">
        <v>3506</v>
      </c>
      <c r="J197" s="50" t="s">
        <v>4020</v>
      </c>
    </row>
    <row r="198">
      <c r="C198" s="28"/>
      <c r="F198" s="50" t="s">
        <v>3517</v>
      </c>
      <c r="G198" s="52">
        <v>182.0</v>
      </c>
      <c r="H198" s="50" t="s">
        <v>4021</v>
      </c>
      <c r="I198" s="50" t="s">
        <v>3506</v>
      </c>
      <c r="J198" s="50" t="s">
        <v>4023</v>
      </c>
    </row>
    <row r="199">
      <c r="C199" s="28"/>
      <c r="F199" s="50" t="s">
        <v>3517</v>
      </c>
      <c r="G199" s="52">
        <v>183.0</v>
      </c>
      <c r="H199" s="50" t="s">
        <v>4024</v>
      </c>
      <c r="I199" s="50" t="s">
        <v>3506</v>
      </c>
      <c r="J199" s="50" t="s">
        <v>4025</v>
      </c>
    </row>
    <row r="200">
      <c r="C200" s="28"/>
      <c r="F200" s="50" t="s">
        <v>3517</v>
      </c>
      <c r="G200" s="52">
        <v>184.0</v>
      </c>
      <c r="H200" s="50" t="s">
        <v>4026</v>
      </c>
      <c r="I200" s="50" t="s">
        <v>3506</v>
      </c>
      <c r="J200" s="50" t="s">
        <v>4028</v>
      </c>
    </row>
    <row r="201">
      <c r="C201" s="28"/>
      <c r="F201" s="50" t="s">
        <v>3517</v>
      </c>
      <c r="G201" s="52">
        <v>185.0</v>
      </c>
      <c r="H201" s="50" t="s">
        <v>4029</v>
      </c>
      <c r="I201" s="50" t="s">
        <v>3506</v>
      </c>
      <c r="J201" s="50" t="s">
        <v>4030</v>
      </c>
    </row>
    <row r="202">
      <c r="C202" s="28"/>
      <c r="F202" s="50" t="s">
        <v>3517</v>
      </c>
      <c r="G202" s="52">
        <v>186.0</v>
      </c>
      <c r="H202" s="50" t="s">
        <v>4032</v>
      </c>
      <c r="I202" s="50" t="s">
        <v>3506</v>
      </c>
      <c r="J202" s="50" t="s">
        <v>4035</v>
      </c>
    </row>
    <row r="203">
      <c r="C203" s="28"/>
      <c r="F203" s="50" t="s">
        <v>3517</v>
      </c>
      <c r="G203" s="52">
        <v>187.0</v>
      </c>
      <c r="H203" s="50" t="s">
        <v>4036</v>
      </c>
      <c r="I203" s="50" t="s">
        <v>3506</v>
      </c>
      <c r="J203" s="50" t="s">
        <v>4038</v>
      </c>
    </row>
    <row r="204">
      <c r="C204" s="28"/>
      <c r="F204" s="50" t="s">
        <v>3517</v>
      </c>
      <c r="G204" s="52">
        <v>188.0</v>
      </c>
      <c r="H204" s="50" t="s">
        <v>4039</v>
      </c>
      <c r="I204" s="50" t="s">
        <v>3506</v>
      </c>
      <c r="J204" s="50" t="s">
        <v>4040</v>
      </c>
    </row>
    <row r="205">
      <c r="C205" s="28"/>
      <c r="F205" s="50" t="s">
        <v>3517</v>
      </c>
      <c r="G205" s="52">
        <v>189.0</v>
      </c>
      <c r="H205" s="50" t="s">
        <v>4041</v>
      </c>
      <c r="I205" s="50" t="s">
        <v>3506</v>
      </c>
      <c r="J205" s="50" t="s">
        <v>4043</v>
      </c>
    </row>
    <row r="206">
      <c r="C206" s="28"/>
      <c r="F206" s="50" t="s">
        <v>3517</v>
      </c>
      <c r="G206" s="52">
        <v>190.0</v>
      </c>
      <c r="H206" s="50" t="s">
        <v>4044</v>
      </c>
      <c r="I206" s="50" t="s">
        <v>3506</v>
      </c>
      <c r="J206" s="50" t="s">
        <v>4045</v>
      </c>
    </row>
    <row r="207">
      <c r="C207" s="28"/>
      <c r="F207" s="50" t="s">
        <v>3517</v>
      </c>
      <c r="G207" s="52">
        <v>191.0</v>
      </c>
      <c r="H207" s="50" t="s">
        <v>4047</v>
      </c>
      <c r="I207" s="50" t="s">
        <v>3506</v>
      </c>
      <c r="J207" s="50" t="s">
        <v>4050</v>
      </c>
    </row>
    <row r="208">
      <c r="C208" s="28"/>
      <c r="F208" s="50" t="s">
        <v>3517</v>
      </c>
      <c r="G208" s="52">
        <v>192.0</v>
      </c>
      <c r="H208" s="50" t="s">
        <v>4051</v>
      </c>
      <c r="I208" s="50" t="s">
        <v>3506</v>
      </c>
      <c r="J208" s="50" t="s">
        <v>4052</v>
      </c>
    </row>
    <row r="209">
      <c r="C209" s="28"/>
      <c r="F209" s="50" t="s">
        <v>3517</v>
      </c>
      <c r="G209" s="52">
        <v>193.0</v>
      </c>
      <c r="H209" s="50" t="s">
        <v>4055</v>
      </c>
      <c r="I209" s="50" t="s">
        <v>3506</v>
      </c>
      <c r="J209" s="50" t="s">
        <v>4056</v>
      </c>
    </row>
    <row r="210">
      <c r="C210" s="28"/>
      <c r="F210" s="50" t="s">
        <v>3517</v>
      </c>
      <c r="G210" s="52">
        <v>194.0</v>
      </c>
      <c r="H210" s="50" t="s">
        <v>4058</v>
      </c>
      <c r="I210" s="50" t="s">
        <v>3506</v>
      </c>
      <c r="J210" s="50" t="s">
        <v>4059</v>
      </c>
    </row>
    <row r="211">
      <c r="C211" s="28"/>
      <c r="F211" s="50" t="s">
        <v>3517</v>
      </c>
      <c r="G211" s="52">
        <v>195.0</v>
      </c>
      <c r="H211" s="50" t="s">
        <v>4062</v>
      </c>
      <c r="I211" s="50" t="s">
        <v>3506</v>
      </c>
      <c r="J211" s="50" t="s">
        <v>4063</v>
      </c>
    </row>
    <row r="212">
      <c r="C212" s="28"/>
      <c r="F212" s="50" t="s">
        <v>3517</v>
      </c>
      <c r="G212" s="52">
        <v>196.0</v>
      </c>
      <c r="H212" s="50" t="s">
        <v>4065</v>
      </c>
      <c r="I212" s="50" t="s">
        <v>3506</v>
      </c>
      <c r="J212" s="50" t="s">
        <v>4066</v>
      </c>
    </row>
    <row r="213">
      <c r="C213" s="28"/>
      <c r="F213" s="50" t="s">
        <v>3517</v>
      </c>
      <c r="G213" s="52">
        <v>197.0</v>
      </c>
      <c r="H213" s="50" t="s">
        <v>4067</v>
      </c>
      <c r="I213" s="50" t="s">
        <v>3506</v>
      </c>
      <c r="J213" s="50" t="s">
        <v>4069</v>
      </c>
    </row>
    <row r="214">
      <c r="C214" s="28"/>
      <c r="F214" s="50" t="s">
        <v>3517</v>
      </c>
      <c r="G214" s="52">
        <v>198.0</v>
      </c>
      <c r="H214" s="50" t="s">
        <v>4071</v>
      </c>
      <c r="I214" s="50" t="s">
        <v>3506</v>
      </c>
      <c r="J214" s="50" t="s">
        <v>4072</v>
      </c>
    </row>
    <row r="215">
      <c r="C215" s="28"/>
      <c r="F215" s="50" t="s">
        <v>3517</v>
      </c>
      <c r="G215" s="52">
        <v>199.0</v>
      </c>
      <c r="H215" s="50" t="s">
        <v>4074</v>
      </c>
      <c r="I215" s="50" t="s">
        <v>3506</v>
      </c>
      <c r="J215" s="50" t="s">
        <v>4075</v>
      </c>
    </row>
    <row r="216">
      <c r="C216" s="28"/>
      <c r="F216" s="50" t="s">
        <v>3517</v>
      </c>
      <c r="G216" s="52">
        <v>200.0</v>
      </c>
      <c r="H216" s="50" t="s">
        <v>4076</v>
      </c>
      <c r="I216" s="50" t="s">
        <v>3506</v>
      </c>
      <c r="J216" s="50" t="s">
        <v>4078</v>
      </c>
    </row>
    <row r="217">
      <c r="C217" s="28"/>
      <c r="F217" s="50" t="s">
        <v>3517</v>
      </c>
      <c r="G217" s="52">
        <v>201.0</v>
      </c>
      <c r="H217" s="50" t="s">
        <v>4079</v>
      </c>
      <c r="I217" s="50" t="s">
        <v>3506</v>
      </c>
      <c r="J217" s="50" t="s">
        <v>4081</v>
      </c>
    </row>
    <row r="218">
      <c r="C218" s="28"/>
      <c r="F218" s="50" t="s">
        <v>3517</v>
      </c>
      <c r="G218" s="52">
        <v>202.0</v>
      </c>
      <c r="H218" s="50" t="s">
        <v>4082</v>
      </c>
      <c r="I218" s="50" t="s">
        <v>3506</v>
      </c>
      <c r="J218" s="50" t="s">
        <v>4083</v>
      </c>
    </row>
    <row r="219">
      <c r="C219" s="28"/>
      <c r="F219" s="50" t="s">
        <v>3517</v>
      </c>
      <c r="G219" s="52">
        <v>203.0</v>
      </c>
      <c r="H219" s="50" t="s">
        <v>4085</v>
      </c>
      <c r="I219" s="50" t="s">
        <v>3506</v>
      </c>
      <c r="J219" s="50" t="s">
        <v>4086</v>
      </c>
    </row>
    <row r="220">
      <c r="C220" s="28"/>
      <c r="F220" s="50" t="s">
        <v>3517</v>
      </c>
      <c r="G220" s="52">
        <v>204.0</v>
      </c>
      <c r="H220" s="50" t="s">
        <v>4088</v>
      </c>
      <c r="I220" s="50" t="s">
        <v>3506</v>
      </c>
      <c r="J220" s="50" t="s">
        <v>4089</v>
      </c>
    </row>
    <row r="221">
      <c r="C221" s="28"/>
      <c r="F221" s="50" t="s">
        <v>3517</v>
      </c>
      <c r="G221" s="52">
        <v>205.0</v>
      </c>
      <c r="H221" s="50" t="s">
        <v>4091</v>
      </c>
      <c r="I221" s="50" t="s">
        <v>3506</v>
      </c>
      <c r="J221" s="50" t="s">
        <v>4092</v>
      </c>
    </row>
    <row r="222">
      <c r="C222" s="28"/>
      <c r="F222" s="50" t="s">
        <v>3517</v>
      </c>
      <c r="G222" s="52">
        <v>206.0</v>
      </c>
      <c r="H222" s="50" t="s">
        <v>4093</v>
      </c>
      <c r="I222" s="50" t="s">
        <v>3506</v>
      </c>
      <c r="J222" s="50" t="s">
        <v>4095</v>
      </c>
    </row>
    <row r="223">
      <c r="C223" s="28"/>
      <c r="F223" s="50" t="s">
        <v>3517</v>
      </c>
      <c r="G223" s="52">
        <v>207.0</v>
      </c>
      <c r="H223" s="50" t="s">
        <v>4097</v>
      </c>
      <c r="I223" s="50" t="s">
        <v>3506</v>
      </c>
      <c r="J223" s="50" t="s">
        <v>4098</v>
      </c>
    </row>
    <row r="224">
      <c r="C224" s="28"/>
      <c r="F224" s="50" t="s">
        <v>3517</v>
      </c>
      <c r="G224" s="52">
        <v>208.0</v>
      </c>
      <c r="H224" s="50" t="s">
        <v>4099</v>
      </c>
      <c r="I224" s="50" t="s">
        <v>3506</v>
      </c>
      <c r="J224" s="50" t="s">
        <v>4101</v>
      </c>
    </row>
    <row r="225">
      <c r="C225" s="28"/>
      <c r="F225" s="50" t="s">
        <v>3517</v>
      </c>
      <c r="G225" s="52">
        <v>209.0</v>
      </c>
      <c r="H225" s="50" t="s">
        <v>4102</v>
      </c>
      <c r="I225" s="50" t="s">
        <v>3506</v>
      </c>
      <c r="J225" s="50" t="s">
        <v>4103</v>
      </c>
    </row>
    <row r="226">
      <c r="C226" s="28"/>
      <c r="F226" s="50" t="s">
        <v>3517</v>
      </c>
      <c r="G226" s="52">
        <v>210.0</v>
      </c>
      <c r="H226" s="50" t="s">
        <v>4105</v>
      </c>
      <c r="I226" s="50" t="s">
        <v>3506</v>
      </c>
      <c r="J226" s="50" t="s">
        <v>4106</v>
      </c>
    </row>
    <row r="227">
      <c r="C227" s="28"/>
      <c r="F227" s="50" t="s">
        <v>3517</v>
      </c>
      <c r="G227" s="52">
        <v>211.0</v>
      </c>
      <c r="H227" s="50" t="s">
        <v>4107</v>
      </c>
      <c r="I227" s="50" t="s">
        <v>3506</v>
      </c>
      <c r="J227" s="50" t="s">
        <v>4108</v>
      </c>
    </row>
    <row r="228">
      <c r="C228" s="28"/>
      <c r="F228" s="50" t="s">
        <v>3517</v>
      </c>
      <c r="G228" s="52">
        <v>212.0</v>
      </c>
      <c r="H228" s="50" t="s">
        <v>4110</v>
      </c>
      <c r="I228" s="50" t="s">
        <v>3506</v>
      </c>
      <c r="J228" s="50" t="s">
        <v>4111</v>
      </c>
    </row>
    <row r="229">
      <c r="C229" s="28"/>
      <c r="F229" s="50" t="s">
        <v>3517</v>
      </c>
      <c r="G229" s="52">
        <v>213.0</v>
      </c>
      <c r="H229" s="50" t="s">
        <v>4112</v>
      </c>
      <c r="I229" s="50" t="s">
        <v>3506</v>
      </c>
      <c r="J229" s="50" t="s">
        <v>4114</v>
      </c>
    </row>
    <row r="230">
      <c r="C230" s="28"/>
      <c r="F230" s="50" t="s">
        <v>3517</v>
      </c>
      <c r="G230" s="57">
        <v>999.0</v>
      </c>
      <c r="H230" s="50" t="s">
        <v>4116</v>
      </c>
      <c r="I230" s="50" t="s">
        <v>3506</v>
      </c>
      <c r="J230" s="50" t="s">
        <v>3723</v>
      </c>
    </row>
    <row r="231">
      <c r="C231" s="28"/>
      <c r="F231" s="50" t="s">
        <v>3517</v>
      </c>
      <c r="G231" s="52">
        <v>215.0</v>
      </c>
      <c r="H231" s="50" t="s">
        <v>4117</v>
      </c>
      <c r="I231" s="50" t="s">
        <v>926</v>
      </c>
      <c r="J231" s="50" t="s">
        <v>4118</v>
      </c>
    </row>
    <row r="232">
      <c r="C232" s="28"/>
      <c r="F232" s="50" t="s">
        <v>3517</v>
      </c>
      <c r="G232" s="52">
        <v>216.0</v>
      </c>
      <c r="H232" s="50" t="s">
        <v>4120</v>
      </c>
      <c r="I232" s="50" t="s">
        <v>926</v>
      </c>
      <c r="J232" s="50" t="s">
        <v>4121</v>
      </c>
    </row>
    <row r="233">
      <c r="C233" s="28"/>
      <c r="F233" s="50" t="s">
        <v>3517</v>
      </c>
      <c r="G233" s="52">
        <v>217.0</v>
      </c>
      <c r="H233" s="50" t="s">
        <v>4123</v>
      </c>
      <c r="I233" s="50" t="s">
        <v>926</v>
      </c>
      <c r="J233" s="50" t="s">
        <v>4125</v>
      </c>
    </row>
    <row r="234">
      <c r="C234" s="28"/>
      <c r="F234" s="50" t="s">
        <v>3517</v>
      </c>
      <c r="G234" s="52">
        <v>218.0</v>
      </c>
      <c r="H234" s="50" t="s">
        <v>4126</v>
      </c>
      <c r="I234" s="50" t="s">
        <v>926</v>
      </c>
      <c r="J234" s="50" t="s">
        <v>4128</v>
      </c>
    </row>
    <row r="235">
      <c r="C235" s="28"/>
      <c r="F235" s="50" t="s">
        <v>3517</v>
      </c>
      <c r="G235" s="52">
        <v>219.0</v>
      </c>
      <c r="H235" s="50" t="s">
        <v>4130</v>
      </c>
      <c r="I235" s="50" t="s">
        <v>926</v>
      </c>
      <c r="J235" s="50" t="s">
        <v>4131</v>
      </c>
    </row>
    <row r="236">
      <c r="C236" s="28"/>
      <c r="F236" s="50" t="s">
        <v>3517</v>
      </c>
      <c r="G236" s="52">
        <v>220.0</v>
      </c>
      <c r="H236" s="50" t="s">
        <v>4133</v>
      </c>
      <c r="I236" s="50" t="s">
        <v>926</v>
      </c>
      <c r="J236" s="50" t="s">
        <v>4135</v>
      </c>
    </row>
    <row r="237">
      <c r="C237" s="28"/>
      <c r="F237" s="50" t="s">
        <v>3517</v>
      </c>
      <c r="G237" s="52">
        <v>221.0</v>
      </c>
      <c r="H237" s="50" t="s">
        <v>4136</v>
      </c>
      <c r="I237" s="50" t="s">
        <v>926</v>
      </c>
      <c r="J237" s="50" t="s">
        <v>4138</v>
      </c>
    </row>
    <row r="238">
      <c r="C238" s="28"/>
      <c r="F238" s="50" t="s">
        <v>3517</v>
      </c>
      <c r="G238" s="52">
        <v>222.0</v>
      </c>
      <c r="H238" s="50" t="s">
        <v>4140</v>
      </c>
      <c r="I238" s="50" t="s">
        <v>926</v>
      </c>
      <c r="J238" s="50" t="s">
        <v>4141</v>
      </c>
    </row>
    <row r="239">
      <c r="C239" s="28"/>
      <c r="F239" s="50" t="s">
        <v>3517</v>
      </c>
      <c r="G239" s="52">
        <v>223.0</v>
      </c>
      <c r="H239" s="50" t="s">
        <v>4143</v>
      </c>
      <c r="I239" s="50" t="s">
        <v>926</v>
      </c>
      <c r="J239" s="50" t="s">
        <v>4145</v>
      </c>
    </row>
    <row r="240">
      <c r="C240" s="28"/>
      <c r="F240" s="50" t="s">
        <v>3517</v>
      </c>
      <c r="G240" s="52">
        <v>224.0</v>
      </c>
      <c r="H240" s="50" t="s">
        <v>4147</v>
      </c>
      <c r="I240" s="50" t="s">
        <v>926</v>
      </c>
      <c r="J240" s="50" t="s">
        <v>1291</v>
      </c>
    </row>
    <row r="241">
      <c r="C241" s="28"/>
      <c r="F241" s="50" t="s">
        <v>3517</v>
      </c>
      <c r="G241" s="52">
        <v>225.0</v>
      </c>
      <c r="H241" s="50" t="s">
        <v>4149</v>
      </c>
      <c r="I241" s="50" t="s">
        <v>926</v>
      </c>
      <c r="J241" s="50" t="s">
        <v>4150</v>
      </c>
    </row>
    <row r="242">
      <c r="C242" s="28"/>
      <c r="F242" s="50" t="s">
        <v>3517</v>
      </c>
      <c r="G242" s="52">
        <v>226.0</v>
      </c>
      <c r="H242" s="50" t="s">
        <v>4152</v>
      </c>
      <c r="I242" s="50" t="s">
        <v>926</v>
      </c>
      <c r="J242" s="50" t="s">
        <v>4153</v>
      </c>
    </row>
    <row r="243">
      <c r="C243" s="28"/>
      <c r="F243" s="50" t="s">
        <v>3517</v>
      </c>
      <c r="G243" s="52">
        <v>227.0</v>
      </c>
      <c r="H243" s="50" t="s">
        <v>4155</v>
      </c>
      <c r="I243" s="50" t="s">
        <v>926</v>
      </c>
      <c r="J243" s="50" t="s">
        <v>4156</v>
      </c>
    </row>
    <row r="244">
      <c r="C244" s="28"/>
      <c r="F244" s="50" t="s">
        <v>3517</v>
      </c>
      <c r="G244" s="52">
        <v>228.0</v>
      </c>
      <c r="H244" s="50" t="s">
        <v>4157</v>
      </c>
      <c r="I244" s="50" t="s">
        <v>926</v>
      </c>
      <c r="J244" s="50" t="s">
        <v>4158</v>
      </c>
    </row>
    <row r="245">
      <c r="C245" s="28"/>
      <c r="F245" s="50" t="s">
        <v>3517</v>
      </c>
      <c r="G245" s="52">
        <v>229.0</v>
      </c>
      <c r="H245" s="50" t="s">
        <v>1219</v>
      </c>
      <c r="I245" s="50" t="s">
        <v>926</v>
      </c>
      <c r="J245" s="50" t="s">
        <v>1220</v>
      </c>
    </row>
    <row r="246">
      <c r="C246" s="28"/>
      <c r="F246" s="50" t="s">
        <v>3517</v>
      </c>
      <c r="G246" s="52">
        <v>230.0</v>
      </c>
      <c r="H246" s="50" t="s">
        <v>4159</v>
      </c>
      <c r="I246" s="50" t="s">
        <v>926</v>
      </c>
      <c r="J246" s="50" t="s">
        <v>1207</v>
      </c>
    </row>
    <row r="247">
      <c r="C247" s="28"/>
      <c r="F247" s="50" t="s">
        <v>3517</v>
      </c>
      <c r="G247" s="52">
        <v>231.0</v>
      </c>
      <c r="H247" s="50" t="s">
        <v>4160</v>
      </c>
      <c r="I247" s="50" t="s">
        <v>926</v>
      </c>
      <c r="J247" s="50" t="s">
        <v>4161</v>
      </c>
    </row>
    <row r="248">
      <c r="C248" s="28"/>
      <c r="F248" s="50" t="s">
        <v>3517</v>
      </c>
      <c r="G248" s="52">
        <v>232.0</v>
      </c>
      <c r="H248" s="50" t="s">
        <v>4162</v>
      </c>
      <c r="I248" s="50" t="s">
        <v>926</v>
      </c>
      <c r="J248" s="50" t="s">
        <v>4163</v>
      </c>
    </row>
    <row r="249">
      <c r="C249" s="28"/>
      <c r="F249" s="50" t="s">
        <v>3517</v>
      </c>
      <c r="G249" s="52">
        <v>233.0</v>
      </c>
      <c r="H249" s="50" t="s">
        <v>4164</v>
      </c>
      <c r="I249" s="50" t="s">
        <v>926</v>
      </c>
      <c r="J249" s="50" t="s">
        <v>3667</v>
      </c>
    </row>
    <row r="250">
      <c r="C250" s="28"/>
      <c r="F250" s="50" t="s">
        <v>3517</v>
      </c>
      <c r="G250" s="52">
        <v>234.0</v>
      </c>
      <c r="H250" s="50" t="s">
        <v>4165</v>
      </c>
      <c r="I250" s="50" t="s">
        <v>926</v>
      </c>
      <c r="J250" s="50" t="s">
        <v>4166</v>
      </c>
    </row>
    <row r="251">
      <c r="C251" s="28"/>
      <c r="F251" s="50" t="s">
        <v>3517</v>
      </c>
      <c r="G251" s="52">
        <v>235.0</v>
      </c>
      <c r="H251" s="50" t="s">
        <v>4167</v>
      </c>
      <c r="I251" s="50" t="s">
        <v>926</v>
      </c>
      <c r="J251" s="50" t="s">
        <v>4168</v>
      </c>
    </row>
    <row r="252">
      <c r="C252" s="28"/>
      <c r="F252" s="50" t="s">
        <v>3517</v>
      </c>
      <c r="G252" s="52">
        <v>237.0</v>
      </c>
      <c r="H252" s="50" t="s">
        <v>4169</v>
      </c>
      <c r="I252" s="50" t="s">
        <v>926</v>
      </c>
      <c r="J252" s="50" t="s">
        <v>4170</v>
      </c>
    </row>
    <row r="253">
      <c r="C253" s="28"/>
      <c r="F253" s="50" t="s">
        <v>3517</v>
      </c>
      <c r="G253" s="52">
        <v>238.0</v>
      </c>
      <c r="H253" s="50" t="s">
        <v>4171</v>
      </c>
      <c r="I253" s="50" t="s">
        <v>926</v>
      </c>
      <c r="J253" s="50" t="s">
        <v>4172</v>
      </c>
    </row>
    <row r="254">
      <c r="C254" s="28"/>
      <c r="F254" s="50" t="s">
        <v>3517</v>
      </c>
      <c r="G254" s="52">
        <v>239.0</v>
      </c>
      <c r="H254" s="50" t="s">
        <v>4173</v>
      </c>
      <c r="I254" s="50" t="s">
        <v>926</v>
      </c>
      <c r="J254" s="50" t="s">
        <v>4174</v>
      </c>
    </row>
    <row r="255">
      <c r="C255" s="28"/>
      <c r="F255" s="50" t="s">
        <v>3517</v>
      </c>
      <c r="G255" s="52">
        <v>240.0</v>
      </c>
      <c r="H255" s="50" t="s">
        <v>4175</v>
      </c>
      <c r="I255" s="50" t="s">
        <v>926</v>
      </c>
      <c r="J255" s="50" t="s">
        <v>4176</v>
      </c>
    </row>
    <row r="256">
      <c r="C256" s="28"/>
      <c r="F256" s="50" t="s">
        <v>3517</v>
      </c>
      <c r="G256" s="52">
        <v>241.0</v>
      </c>
      <c r="H256" s="50" t="s">
        <v>4177</v>
      </c>
      <c r="I256" s="50" t="s">
        <v>926</v>
      </c>
      <c r="J256" s="50" t="s">
        <v>4178</v>
      </c>
    </row>
    <row r="257">
      <c r="C257" s="28"/>
      <c r="F257" s="50" t="s">
        <v>3517</v>
      </c>
      <c r="G257" s="52">
        <v>242.0</v>
      </c>
      <c r="H257" s="50" t="s">
        <v>4179</v>
      </c>
      <c r="I257" s="50" t="s">
        <v>926</v>
      </c>
      <c r="J257" s="50" t="s">
        <v>4180</v>
      </c>
    </row>
    <row r="258">
      <c r="C258" s="28"/>
      <c r="F258" s="50" t="s">
        <v>3517</v>
      </c>
      <c r="G258" s="52">
        <v>243.0</v>
      </c>
      <c r="H258" s="50" t="s">
        <v>4181</v>
      </c>
      <c r="I258" s="50" t="s">
        <v>926</v>
      </c>
      <c r="J258" s="50" t="s">
        <v>4182</v>
      </c>
    </row>
    <row r="259">
      <c r="C259" s="28"/>
      <c r="F259" s="50" t="s">
        <v>3517</v>
      </c>
      <c r="G259" s="52">
        <v>244.0</v>
      </c>
      <c r="H259" s="50" t="s">
        <v>4183</v>
      </c>
      <c r="I259" s="50" t="s">
        <v>926</v>
      </c>
      <c r="J259" s="50" t="s">
        <v>4184</v>
      </c>
    </row>
    <row r="260">
      <c r="C260" s="28"/>
      <c r="F260" s="50" t="s">
        <v>3517</v>
      </c>
      <c r="G260" s="52">
        <v>245.0</v>
      </c>
      <c r="H260" s="50" t="s">
        <v>4185</v>
      </c>
      <c r="I260" s="50" t="s">
        <v>926</v>
      </c>
      <c r="J260" s="50" t="s">
        <v>1539</v>
      </c>
    </row>
    <row r="261">
      <c r="C261" s="28"/>
      <c r="F261" s="50" t="s">
        <v>3517</v>
      </c>
      <c r="G261" s="52">
        <v>246.0</v>
      </c>
      <c r="H261" s="50" t="s">
        <v>4186</v>
      </c>
      <c r="I261" s="50" t="s">
        <v>926</v>
      </c>
      <c r="J261" s="50" t="s">
        <v>4187</v>
      </c>
    </row>
    <row r="262">
      <c r="C262" s="28"/>
      <c r="F262" s="50" t="s">
        <v>3517</v>
      </c>
      <c r="G262" s="57">
        <v>1099.0</v>
      </c>
      <c r="H262" s="50" t="s">
        <v>4188</v>
      </c>
      <c r="I262" s="50" t="s">
        <v>926</v>
      </c>
      <c r="J262" s="50" t="s">
        <v>1296</v>
      </c>
    </row>
    <row r="263">
      <c r="C263" s="28"/>
      <c r="F263" s="50" t="s">
        <v>3517</v>
      </c>
      <c r="G263" s="52">
        <v>248.0</v>
      </c>
      <c r="H263" s="50" t="s">
        <v>4189</v>
      </c>
      <c r="I263" s="50" t="s">
        <v>3511</v>
      </c>
      <c r="J263" s="50" t="s">
        <v>1547</v>
      </c>
    </row>
    <row r="264">
      <c r="C264" s="28"/>
      <c r="F264" s="50" t="s">
        <v>3517</v>
      </c>
      <c r="G264" s="52">
        <v>249.0</v>
      </c>
      <c r="H264" s="50" t="s">
        <v>4190</v>
      </c>
      <c r="I264" s="50" t="s">
        <v>3511</v>
      </c>
      <c r="J264" s="50" t="s">
        <v>4191</v>
      </c>
    </row>
    <row r="265">
      <c r="C265" s="28"/>
      <c r="F265" s="50" t="s">
        <v>3517</v>
      </c>
      <c r="G265" s="52">
        <v>250.0</v>
      </c>
      <c r="H265" s="50" t="s">
        <v>4192</v>
      </c>
      <c r="I265" s="50" t="s">
        <v>3511</v>
      </c>
      <c r="J265" s="50" t="s">
        <v>4193</v>
      </c>
    </row>
    <row r="266">
      <c r="C266" s="28"/>
      <c r="F266" s="50" t="s">
        <v>3517</v>
      </c>
      <c r="G266" s="52">
        <v>251.0</v>
      </c>
      <c r="H266" s="50" t="s">
        <v>4194</v>
      </c>
      <c r="I266" s="50" t="s">
        <v>3511</v>
      </c>
      <c r="J266" s="50" t="s">
        <v>4195</v>
      </c>
    </row>
    <row r="267">
      <c r="C267" s="28"/>
      <c r="F267" s="50" t="s">
        <v>3517</v>
      </c>
      <c r="G267" s="52">
        <v>252.0</v>
      </c>
      <c r="H267" s="50" t="s">
        <v>4196</v>
      </c>
      <c r="I267" s="50" t="s">
        <v>3511</v>
      </c>
      <c r="J267" s="50" t="s">
        <v>4197</v>
      </c>
    </row>
    <row r="268">
      <c r="C268" s="28"/>
      <c r="F268" s="50" t="s">
        <v>3517</v>
      </c>
      <c r="G268" s="52">
        <v>253.0</v>
      </c>
      <c r="H268" s="50" t="s">
        <v>4198</v>
      </c>
      <c r="I268" s="50" t="s">
        <v>3511</v>
      </c>
      <c r="J268" s="50" t="s">
        <v>4199</v>
      </c>
    </row>
    <row r="269">
      <c r="C269" s="28"/>
      <c r="F269" s="50" t="s">
        <v>3517</v>
      </c>
      <c r="G269" s="57">
        <v>1199.0</v>
      </c>
      <c r="H269" s="50" t="s">
        <v>4200</v>
      </c>
      <c r="I269" s="50" t="s">
        <v>3511</v>
      </c>
      <c r="J269" s="50" t="s">
        <v>4201</v>
      </c>
    </row>
    <row r="270">
      <c r="C270" s="28"/>
      <c r="F270" s="50" t="s">
        <v>3517</v>
      </c>
      <c r="G270" s="52">
        <v>255.0</v>
      </c>
      <c r="H270" s="50" t="s">
        <v>4202</v>
      </c>
      <c r="I270" s="50" t="s">
        <v>3514</v>
      </c>
      <c r="J270" s="50" t="s">
        <v>4203</v>
      </c>
    </row>
    <row r="271">
      <c r="C271" s="28"/>
      <c r="F271" s="50" t="s">
        <v>3517</v>
      </c>
      <c r="G271" s="52">
        <v>256.0</v>
      </c>
      <c r="H271" s="50" t="s">
        <v>4204</v>
      </c>
      <c r="I271" s="50" t="s">
        <v>3514</v>
      </c>
      <c r="J271" s="50" t="s">
        <v>4205</v>
      </c>
    </row>
    <row r="272">
      <c r="C272" s="28"/>
      <c r="F272" s="50" t="s">
        <v>3517</v>
      </c>
      <c r="G272" s="52">
        <v>257.0</v>
      </c>
      <c r="H272" s="50" t="s">
        <v>4206</v>
      </c>
      <c r="I272" s="50" t="s">
        <v>3514</v>
      </c>
      <c r="J272" s="50" t="s">
        <v>4207</v>
      </c>
    </row>
    <row r="273">
      <c r="C273" s="28"/>
      <c r="F273" s="50" t="s">
        <v>3517</v>
      </c>
      <c r="G273" s="52">
        <v>258.0</v>
      </c>
      <c r="H273" s="50" t="s">
        <v>4208</v>
      </c>
      <c r="I273" s="50" t="s">
        <v>3514</v>
      </c>
      <c r="J273" s="50" t="s">
        <v>4209</v>
      </c>
    </row>
    <row r="274">
      <c r="C274" s="28"/>
      <c r="F274" s="50" t="s">
        <v>3517</v>
      </c>
      <c r="G274" s="52">
        <v>259.0</v>
      </c>
      <c r="H274" s="50" t="s">
        <v>4210</v>
      </c>
      <c r="I274" s="50" t="s">
        <v>3514</v>
      </c>
      <c r="J274" s="50" t="s">
        <v>4211</v>
      </c>
    </row>
    <row r="275">
      <c r="C275" s="28"/>
      <c r="F275" s="50" t="s">
        <v>3517</v>
      </c>
      <c r="G275" s="52">
        <v>260.0</v>
      </c>
      <c r="H275" s="50" t="s">
        <v>4212</v>
      </c>
      <c r="I275" s="50" t="s">
        <v>3514</v>
      </c>
      <c r="J275" s="50" t="s">
        <v>4213</v>
      </c>
    </row>
    <row r="276">
      <c r="C276" s="28"/>
      <c r="F276" s="50" t="s">
        <v>3517</v>
      </c>
      <c r="G276" s="52">
        <v>261.0</v>
      </c>
      <c r="H276" s="50" t="s">
        <v>4214</v>
      </c>
      <c r="I276" s="50" t="s">
        <v>3514</v>
      </c>
      <c r="J276" s="50" t="s">
        <v>4215</v>
      </c>
    </row>
    <row r="277">
      <c r="C277" s="28"/>
      <c r="F277" s="50" t="s">
        <v>3517</v>
      </c>
      <c r="G277" s="52">
        <v>262.0</v>
      </c>
      <c r="H277" s="50" t="s">
        <v>4216</v>
      </c>
      <c r="I277" s="50" t="s">
        <v>3514</v>
      </c>
      <c r="J277" s="50" t="s">
        <v>4217</v>
      </c>
    </row>
    <row r="278">
      <c r="C278" s="28"/>
      <c r="F278" s="50" t="s">
        <v>3517</v>
      </c>
      <c r="G278" s="52">
        <v>263.0</v>
      </c>
      <c r="H278" s="50" t="s">
        <v>4218</v>
      </c>
      <c r="I278" s="50" t="s">
        <v>3514</v>
      </c>
      <c r="J278" s="50" t="s">
        <v>4219</v>
      </c>
    </row>
    <row r="279">
      <c r="C279" s="28"/>
      <c r="F279" s="50" t="s">
        <v>3517</v>
      </c>
      <c r="G279" s="52">
        <v>264.0</v>
      </c>
      <c r="H279" s="50" t="s">
        <v>4220</v>
      </c>
      <c r="I279" s="50" t="s">
        <v>3514</v>
      </c>
      <c r="J279" s="50" t="s">
        <v>4221</v>
      </c>
    </row>
    <row r="280">
      <c r="C280" s="28"/>
      <c r="F280" s="50" t="s">
        <v>3517</v>
      </c>
      <c r="G280" s="52">
        <v>265.0</v>
      </c>
      <c r="H280" s="50" t="s">
        <v>4222</v>
      </c>
      <c r="I280" s="50" t="s">
        <v>3514</v>
      </c>
      <c r="J280" s="50" t="s">
        <v>4223</v>
      </c>
    </row>
    <row r="281">
      <c r="C281" s="28"/>
      <c r="F281" s="50" t="s">
        <v>3517</v>
      </c>
      <c r="G281" s="52">
        <v>266.0</v>
      </c>
      <c r="H281" s="50" t="s">
        <v>4224</v>
      </c>
      <c r="I281" s="50" t="s">
        <v>3514</v>
      </c>
      <c r="J281" s="50" t="s">
        <v>4225</v>
      </c>
    </row>
    <row r="282">
      <c r="C282" s="28"/>
      <c r="F282" s="50" t="s">
        <v>3517</v>
      </c>
      <c r="G282" s="52">
        <v>267.0</v>
      </c>
      <c r="H282" s="50" t="s">
        <v>4226</v>
      </c>
      <c r="I282" s="50" t="s">
        <v>3514</v>
      </c>
      <c r="J282" s="50" t="s">
        <v>4227</v>
      </c>
    </row>
    <row r="283">
      <c r="C283" s="28"/>
      <c r="F283" s="50" t="s">
        <v>3517</v>
      </c>
      <c r="G283" s="52">
        <v>268.0</v>
      </c>
      <c r="H283" s="50" t="s">
        <v>4228</v>
      </c>
      <c r="I283" s="50" t="s">
        <v>3514</v>
      </c>
      <c r="J283" s="50" t="s">
        <v>4229</v>
      </c>
    </row>
    <row r="284">
      <c r="C284" s="28"/>
      <c r="F284" s="50" t="s">
        <v>3517</v>
      </c>
      <c r="G284" s="52">
        <v>269.0</v>
      </c>
      <c r="H284" s="50" t="s">
        <v>4230</v>
      </c>
      <c r="I284" s="50" t="s">
        <v>3514</v>
      </c>
      <c r="J284" s="50" t="s">
        <v>2110</v>
      </c>
    </row>
    <row r="285">
      <c r="C285" s="28"/>
      <c r="F285" s="50" t="s">
        <v>3517</v>
      </c>
      <c r="G285" s="52">
        <v>270.0</v>
      </c>
      <c r="H285" s="50" t="s">
        <v>4231</v>
      </c>
      <c r="I285" s="50" t="s">
        <v>3514</v>
      </c>
      <c r="J285" s="50" t="s">
        <v>4232</v>
      </c>
    </row>
    <row r="286">
      <c r="C286" s="28"/>
      <c r="F286" s="50" t="s">
        <v>3517</v>
      </c>
      <c r="G286" s="52">
        <v>271.0</v>
      </c>
      <c r="H286" s="50" t="s">
        <v>4233</v>
      </c>
      <c r="I286" s="50" t="s">
        <v>3514</v>
      </c>
      <c r="J286" s="50" t="s">
        <v>4234</v>
      </c>
    </row>
    <row r="287">
      <c r="C287" s="28"/>
      <c r="F287" s="50" t="s">
        <v>3517</v>
      </c>
      <c r="G287" s="52">
        <v>272.0</v>
      </c>
      <c r="H287" s="50" t="s">
        <v>4235</v>
      </c>
      <c r="I287" s="50" t="s">
        <v>3514</v>
      </c>
      <c r="J287" s="50" t="s">
        <v>4236</v>
      </c>
    </row>
    <row r="288">
      <c r="C288" s="28"/>
      <c r="F288" s="50" t="s">
        <v>3517</v>
      </c>
      <c r="G288" s="52">
        <v>273.0</v>
      </c>
      <c r="H288" s="50" t="s">
        <v>4237</v>
      </c>
      <c r="I288" s="50" t="s">
        <v>3514</v>
      </c>
      <c r="J288" s="50" t="s">
        <v>4238</v>
      </c>
    </row>
    <row r="289">
      <c r="C289" s="28"/>
      <c r="F289" s="50" t="s">
        <v>3517</v>
      </c>
      <c r="G289" s="52">
        <v>274.0</v>
      </c>
      <c r="H289" s="50" t="s">
        <v>4239</v>
      </c>
      <c r="I289" s="50" t="s">
        <v>3514</v>
      </c>
      <c r="J289" s="50" t="s">
        <v>4240</v>
      </c>
    </row>
    <row r="290">
      <c r="C290" s="28"/>
      <c r="F290" s="50" t="s">
        <v>3517</v>
      </c>
      <c r="G290" s="52">
        <v>275.0</v>
      </c>
      <c r="H290" s="50" t="s">
        <v>4241</v>
      </c>
      <c r="I290" s="50" t="s">
        <v>3514</v>
      </c>
      <c r="J290" s="50" t="s">
        <v>4242</v>
      </c>
    </row>
    <row r="291">
      <c r="C291" s="28"/>
      <c r="F291" s="50" t="s">
        <v>3517</v>
      </c>
      <c r="G291" s="52">
        <v>276.0</v>
      </c>
      <c r="H291" s="50" t="s">
        <v>4243</v>
      </c>
      <c r="I291" s="50" t="s">
        <v>3514</v>
      </c>
      <c r="J291" s="50" t="s">
        <v>4244</v>
      </c>
    </row>
    <row r="292">
      <c r="C292" s="28"/>
      <c r="F292" s="50" t="s">
        <v>3517</v>
      </c>
      <c r="G292" s="52">
        <v>277.0</v>
      </c>
      <c r="H292" s="50" t="s">
        <v>4245</v>
      </c>
      <c r="I292" s="50" t="s">
        <v>3514</v>
      </c>
      <c r="J292" s="50" t="s">
        <v>4246</v>
      </c>
    </row>
    <row r="293">
      <c r="C293" s="28"/>
      <c r="F293" s="50" t="s">
        <v>3517</v>
      </c>
      <c r="G293" s="52">
        <v>278.0</v>
      </c>
      <c r="H293" s="50" t="s">
        <v>4247</v>
      </c>
      <c r="I293" s="50" t="s">
        <v>3514</v>
      </c>
      <c r="J293" s="50" t="s">
        <v>4248</v>
      </c>
    </row>
    <row r="294">
      <c r="C294" s="28"/>
      <c r="F294" s="50" t="s">
        <v>3517</v>
      </c>
      <c r="G294" s="52">
        <v>279.0</v>
      </c>
      <c r="H294" s="50" t="s">
        <v>4249</v>
      </c>
      <c r="I294" s="50" t="s">
        <v>3514</v>
      </c>
      <c r="J294" s="50" t="s">
        <v>4250</v>
      </c>
    </row>
    <row r="295">
      <c r="C295" s="28"/>
      <c r="F295" s="50" t="s">
        <v>3517</v>
      </c>
      <c r="G295" s="52">
        <v>280.0</v>
      </c>
      <c r="H295" s="50" t="s">
        <v>4251</v>
      </c>
      <c r="I295" s="50" t="s">
        <v>3514</v>
      </c>
      <c r="J295" s="50" t="s">
        <v>4252</v>
      </c>
    </row>
    <row r="296">
      <c r="C296" s="28"/>
      <c r="F296" s="50" t="s">
        <v>3517</v>
      </c>
      <c r="G296" s="52">
        <v>281.0</v>
      </c>
      <c r="H296" s="50" t="s">
        <v>4253</v>
      </c>
      <c r="I296" s="50" t="s">
        <v>3514</v>
      </c>
      <c r="J296" s="50" t="s">
        <v>4254</v>
      </c>
    </row>
    <row r="297">
      <c r="C297" s="28"/>
      <c r="F297" s="50" t="s">
        <v>3517</v>
      </c>
      <c r="G297" s="52">
        <v>282.0</v>
      </c>
      <c r="H297" s="50" t="s">
        <v>4255</v>
      </c>
      <c r="I297" s="50" t="s">
        <v>3514</v>
      </c>
      <c r="J297" s="50" t="s">
        <v>4256</v>
      </c>
    </row>
    <row r="298">
      <c r="C298" s="28"/>
      <c r="F298" s="50" t="s">
        <v>3517</v>
      </c>
      <c r="G298" s="52">
        <v>283.0</v>
      </c>
      <c r="H298" s="50" t="s">
        <v>4257</v>
      </c>
      <c r="I298" s="50" t="s">
        <v>3514</v>
      </c>
      <c r="J298" s="50" t="s">
        <v>4258</v>
      </c>
    </row>
    <row r="299">
      <c r="C299" s="28"/>
      <c r="F299" s="50" t="s">
        <v>3517</v>
      </c>
      <c r="G299" s="52">
        <v>284.0</v>
      </c>
      <c r="H299" s="50" t="s">
        <v>4259</v>
      </c>
      <c r="I299" s="50" t="s">
        <v>3514</v>
      </c>
      <c r="J299" s="50" t="s">
        <v>4260</v>
      </c>
    </row>
    <row r="300">
      <c r="C300" s="28"/>
      <c r="F300" s="50" t="s">
        <v>3517</v>
      </c>
      <c r="G300" s="52">
        <v>285.0</v>
      </c>
      <c r="H300" s="50" t="s">
        <v>4261</v>
      </c>
      <c r="I300" s="50" t="s">
        <v>3514</v>
      </c>
      <c r="J300" s="50" t="s">
        <v>4262</v>
      </c>
    </row>
    <row r="301">
      <c r="C301" s="28"/>
      <c r="F301" s="50" t="s">
        <v>3517</v>
      </c>
      <c r="G301" s="52">
        <v>286.0</v>
      </c>
      <c r="H301" s="50" t="s">
        <v>4263</v>
      </c>
      <c r="I301" s="50" t="s">
        <v>3514</v>
      </c>
      <c r="J301" s="50" t="s">
        <v>4264</v>
      </c>
    </row>
    <row r="302">
      <c r="C302" s="28"/>
      <c r="F302" s="50" t="s">
        <v>3517</v>
      </c>
      <c r="G302" s="52">
        <v>287.0</v>
      </c>
      <c r="H302" s="50" t="s">
        <v>4265</v>
      </c>
      <c r="I302" s="50" t="s">
        <v>3514</v>
      </c>
      <c r="J302" s="50" t="s">
        <v>4266</v>
      </c>
    </row>
    <row r="303">
      <c r="C303" s="28"/>
      <c r="F303" s="50" t="s">
        <v>3517</v>
      </c>
      <c r="G303" s="52">
        <v>288.0</v>
      </c>
      <c r="H303" s="50" t="s">
        <v>4267</v>
      </c>
      <c r="I303" s="50" t="s">
        <v>3514</v>
      </c>
      <c r="J303" s="50" t="s">
        <v>4268</v>
      </c>
    </row>
    <row r="304">
      <c r="C304" s="28"/>
      <c r="F304" s="50" t="s">
        <v>3517</v>
      </c>
      <c r="G304" s="52">
        <v>289.0</v>
      </c>
      <c r="H304" s="50" t="s">
        <v>4269</v>
      </c>
      <c r="I304" s="50" t="s">
        <v>3514</v>
      </c>
      <c r="J304" s="50" t="s">
        <v>4270</v>
      </c>
    </row>
    <row r="305">
      <c r="C305" s="28"/>
      <c r="F305" s="50" t="s">
        <v>3517</v>
      </c>
      <c r="G305" s="52">
        <v>290.0</v>
      </c>
      <c r="H305" s="50" t="s">
        <v>4271</v>
      </c>
      <c r="I305" s="50" t="s">
        <v>3514</v>
      </c>
      <c r="J305" s="50" t="s">
        <v>4272</v>
      </c>
    </row>
    <row r="306">
      <c r="C306" s="28"/>
      <c r="F306" s="50" t="s">
        <v>3517</v>
      </c>
      <c r="G306" s="52">
        <v>291.0</v>
      </c>
      <c r="H306" s="50" t="s">
        <v>4273</v>
      </c>
      <c r="I306" s="50" t="s">
        <v>3514</v>
      </c>
      <c r="J306" s="50" t="s">
        <v>4274</v>
      </c>
    </row>
    <row r="307">
      <c r="C307" s="28"/>
      <c r="F307" s="50" t="s">
        <v>3517</v>
      </c>
      <c r="G307" s="52">
        <v>292.0</v>
      </c>
      <c r="H307" s="50" t="s">
        <v>1548</v>
      </c>
      <c r="I307" s="50" t="s">
        <v>3514</v>
      </c>
      <c r="J307" s="50" t="s">
        <v>4275</v>
      </c>
    </row>
    <row r="308">
      <c r="C308" s="28"/>
      <c r="F308" s="50" t="s">
        <v>3517</v>
      </c>
      <c r="G308" s="52">
        <v>293.0</v>
      </c>
      <c r="H308" s="50" t="s">
        <v>4276</v>
      </c>
      <c r="I308" s="50" t="s">
        <v>3514</v>
      </c>
      <c r="J308" s="50" t="s">
        <v>3930</v>
      </c>
    </row>
    <row r="309">
      <c r="C309" s="28"/>
      <c r="F309" s="50" t="s">
        <v>3517</v>
      </c>
      <c r="G309" s="57">
        <v>1299.0</v>
      </c>
      <c r="H309" s="50" t="s">
        <v>4277</v>
      </c>
      <c r="I309" s="50" t="s">
        <v>3514</v>
      </c>
      <c r="J309" s="50" t="s">
        <v>4278</v>
      </c>
    </row>
    <row r="310">
      <c r="C310" s="28"/>
      <c r="F310" s="50" t="s">
        <v>3517</v>
      </c>
      <c r="G310" s="52">
        <v>295.0</v>
      </c>
      <c r="H310" s="50" t="s">
        <v>1470</v>
      </c>
      <c r="I310" s="50" t="s">
        <v>942</v>
      </c>
      <c r="J310" s="50" t="s">
        <v>1472</v>
      </c>
    </row>
    <row r="311">
      <c r="C311" s="28"/>
      <c r="F311" s="50" t="s">
        <v>3517</v>
      </c>
      <c r="G311" s="52">
        <v>296.0</v>
      </c>
      <c r="H311" s="50" t="s">
        <v>1466</v>
      </c>
      <c r="I311" s="50" t="s">
        <v>942</v>
      </c>
      <c r="J311" s="50" t="s">
        <v>1468</v>
      </c>
    </row>
    <row r="312">
      <c r="C312" s="28"/>
      <c r="F312" s="50" t="s">
        <v>3517</v>
      </c>
      <c r="G312" s="52">
        <v>297.0</v>
      </c>
      <c r="H312" s="50" t="s">
        <v>1482</v>
      </c>
      <c r="I312" s="50" t="s">
        <v>942</v>
      </c>
      <c r="J312" s="50" t="s">
        <v>1484</v>
      </c>
    </row>
    <row r="313">
      <c r="C313" s="28"/>
      <c r="F313" s="50" t="s">
        <v>3517</v>
      </c>
      <c r="G313" s="52">
        <v>298.0</v>
      </c>
      <c r="H313" s="50" t="s">
        <v>1500</v>
      </c>
      <c r="I313" s="50" t="s">
        <v>942</v>
      </c>
      <c r="J313" s="50" t="s">
        <v>1501</v>
      </c>
    </row>
    <row r="314">
      <c r="C314" s="28"/>
      <c r="F314" s="50" t="s">
        <v>3517</v>
      </c>
      <c r="G314" s="52">
        <v>299.0</v>
      </c>
      <c r="H314" s="50" t="s">
        <v>4279</v>
      </c>
      <c r="I314" s="50" t="s">
        <v>942</v>
      </c>
      <c r="J314" s="50" t="s">
        <v>4280</v>
      </c>
    </row>
    <row r="315">
      <c r="C315" s="28"/>
      <c r="F315" s="50" t="s">
        <v>3517</v>
      </c>
      <c r="G315" s="52">
        <v>300.0</v>
      </c>
      <c r="H315" s="50" t="s">
        <v>4281</v>
      </c>
      <c r="I315" s="50" t="s">
        <v>942</v>
      </c>
      <c r="J315" s="50" t="s">
        <v>4282</v>
      </c>
    </row>
    <row r="316">
      <c r="C316" s="28"/>
      <c r="F316" s="50" t="s">
        <v>3517</v>
      </c>
      <c r="G316" s="52">
        <v>301.0</v>
      </c>
      <c r="H316" s="50" t="s">
        <v>2121</v>
      </c>
      <c r="I316" s="50" t="s">
        <v>942</v>
      </c>
      <c r="J316" s="50" t="s">
        <v>4283</v>
      </c>
    </row>
    <row r="317">
      <c r="C317" s="28"/>
      <c r="F317" s="50" t="s">
        <v>3517</v>
      </c>
      <c r="G317" s="52">
        <v>302.0</v>
      </c>
      <c r="H317" s="50" t="s">
        <v>1494</v>
      </c>
      <c r="I317" s="50" t="s">
        <v>942</v>
      </c>
      <c r="J317" s="50" t="s">
        <v>1495</v>
      </c>
    </row>
    <row r="318">
      <c r="C318" s="28"/>
      <c r="F318" s="50" t="s">
        <v>3517</v>
      </c>
      <c r="G318" s="52">
        <v>303.0</v>
      </c>
      <c r="H318" s="50" t="s">
        <v>1506</v>
      </c>
      <c r="I318" s="50" t="s">
        <v>942</v>
      </c>
      <c r="J318" s="50" t="s">
        <v>4284</v>
      </c>
    </row>
    <row r="319">
      <c r="C319" s="28"/>
      <c r="F319" s="50" t="s">
        <v>3517</v>
      </c>
      <c r="G319" s="52">
        <v>304.0</v>
      </c>
      <c r="H319" s="50" t="s">
        <v>4285</v>
      </c>
      <c r="I319" s="50" t="s">
        <v>942</v>
      </c>
      <c r="J319" s="50" t="s">
        <v>1513</v>
      </c>
    </row>
    <row r="320">
      <c r="C320" s="28"/>
      <c r="F320" s="50" t="s">
        <v>3517</v>
      </c>
      <c r="G320" s="52">
        <v>305.0</v>
      </c>
      <c r="H320" s="50" t="s">
        <v>4286</v>
      </c>
      <c r="I320" s="50" t="s">
        <v>942</v>
      </c>
      <c r="J320" s="50" t="s">
        <v>4287</v>
      </c>
    </row>
    <row r="321">
      <c r="C321" s="28"/>
      <c r="F321" s="50" t="s">
        <v>3517</v>
      </c>
      <c r="G321" s="52">
        <v>306.0</v>
      </c>
      <c r="H321" s="50" t="s">
        <v>4288</v>
      </c>
      <c r="I321" s="50" t="s">
        <v>942</v>
      </c>
      <c r="J321" s="50" t="s">
        <v>4289</v>
      </c>
    </row>
    <row r="322">
      <c r="C322" s="28"/>
      <c r="F322" s="50" t="s">
        <v>3517</v>
      </c>
      <c r="G322" s="52">
        <v>307.0</v>
      </c>
      <c r="H322" s="50" t="s">
        <v>4290</v>
      </c>
      <c r="I322" s="50" t="s">
        <v>942</v>
      </c>
      <c r="J322" s="50" t="s">
        <v>4291</v>
      </c>
    </row>
    <row r="323">
      <c r="C323" s="28"/>
      <c r="F323" s="50" t="s">
        <v>3517</v>
      </c>
      <c r="G323" s="52">
        <v>308.0</v>
      </c>
      <c r="H323" s="50" t="s">
        <v>4292</v>
      </c>
      <c r="I323" s="50" t="s">
        <v>942</v>
      </c>
      <c r="J323" s="50" t="s">
        <v>4293</v>
      </c>
    </row>
    <row r="324">
      <c r="C324" s="28"/>
      <c r="F324" s="50" t="s">
        <v>3517</v>
      </c>
      <c r="G324" s="52">
        <v>309.0</v>
      </c>
      <c r="H324" s="50" t="s">
        <v>1496</v>
      </c>
      <c r="I324" s="50" t="s">
        <v>942</v>
      </c>
      <c r="J324" s="50" t="s">
        <v>1497</v>
      </c>
    </row>
    <row r="325">
      <c r="C325" s="28"/>
      <c r="F325" s="50" t="s">
        <v>3517</v>
      </c>
      <c r="G325" s="52">
        <v>310.0</v>
      </c>
      <c r="H325" s="50" t="s">
        <v>4294</v>
      </c>
      <c r="I325" s="50" t="s">
        <v>942</v>
      </c>
      <c r="J325" s="50" t="s">
        <v>4295</v>
      </c>
    </row>
    <row r="326">
      <c r="C326" s="28"/>
      <c r="F326" s="50" t="s">
        <v>3517</v>
      </c>
      <c r="G326" s="52">
        <v>311.0</v>
      </c>
      <c r="H326" s="50" t="s">
        <v>4296</v>
      </c>
      <c r="I326" s="50" t="s">
        <v>942</v>
      </c>
      <c r="J326" s="50" t="s">
        <v>1525</v>
      </c>
    </row>
    <row r="327">
      <c r="C327" s="28"/>
      <c r="F327" s="50" t="s">
        <v>3517</v>
      </c>
      <c r="G327" s="52">
        <v>312.0</v>
      </c>
      <c r="H327" s="50" t="s">
        <v>4297</v>
      </c>
      <c r="I327" s="50" t="s">
        <v>942</v>
      </c>
      <c r="J327" s="50" t="s">
        <v>4298</v>
      </c>
    </row>
    <row r="328">
      <c r="C328" s="28"/>
      <c r="F328" s="50" t="s">
        <v>3517</v>
      </c>
      <c r="G328" s="52">
        <v>313.0</v>
      </c>
      <c r="H328" s="50" t="s">
        <v>4299</v>
      </c>
      <c r="I328" s="50" t="s">
        <v>942</v>
      </c>
      <c r="J328" s="50" t="s">
        <v>1517</v>
      </c>
    </row>
    <row r="329">
      <c r="C329" s="28"/>
      <c r="F329" s="50" t="s">
        <v>3517</v>
      </c>
      <c r="G329" s="52">
        <v>314.0</v>
      </c>
      <c r="H329" s="50" t="s">
        <v>1502</v>
      </c>
      <c r="I329" s="50" t="s">
        <v>942</v>
      </c>
      <c r="J329" s="50" t="s">
        <v>1503</v>
      </c>
    </row>
    <row r="330">
      <c r="C330" s="28"/>
      <c r="F330" s="50" t="s">
        <v>3517</v>
      </c>
      <c r="G330" s="52">
        <v>315.0</v>
      </c>
      <c r="H330" s="50" t="s">
        <v>4301</v>
      </c>
      <c r="I330" s="50" t="s">
        <v>942</v>
      </c>
      <c r="J330" s="50" t="s">
        <v>1541</v>
      </c>
    </row>
    <row r="331">
      <c r="C331" s="28"/>
      <c r="F331" s="50" t="s">
        <v>3517</v>
      </c>
      <c r="G331" s="52">
        <v>316.0</v>
      </c>
      <c r="H331" s="50" t="s">
        <v>4302</v>
      </c>
      <c r="I331" s="50" t="s">
        <v>942</v>
      </c>
      <c r="J331" s="50" t="s">
        <v>4303</v>
      </c>
    </row>
    <row r="332">
      <c r="C332" s="28"/>
      <c r="F332" s="50" t="s">
        <v>3517</v>
      </c>
      <c r="G332" s="52">
        <v>317.0</v>
      </c>
      <c r="H332" s="50" t="s">
        <v>4305</v>
      </c>
      <c r="I332" s="50" t="s">
        <v>942</v>
      </c>
      <c r="J332" s="50" t="s">
        <v>4308</v>
      </c>
    </row>
    <row r="333">
      <c r="C333" s="28"/>
      <c r="F333" s="50" t="s">
        <v>3517</v>
      </c>
      <c r="G333" s="52">
        <v>318.0</v>
      </c>
      <c r="H333" s="50" t="s">
        <v>1520</v>
      </c>
      <c r="I333" s="50" t="s">
        <v>942</v>
      </c>
      <c r="J333" s="50" t="s">
        <v>1521</v>
      </c>
    </row>
    <row r="334">
      <c r="C334" s="28"/>
      <c r="F334" s="50" t="s">
        <v>3517</v>
      </c>
      <c r="G334" s="52">
        <v>319.0</v>
      </c>
      <c r="H334" s="50" t="s">
        <v>4311</v>
      </c>
      <c r="I334" s="50" t="s">
        <v>942</v>
      </c>
      <c r="J334" s="50" t="s">
        <v>1489</v>
      </c>
    </row>
    <row r="335">
      <c r="C335" s="28"/>
      <c r="F335" s="50" t="s">
        <v>3517</v>
      </c>
      <c r="G335" s="52">
        <v>320.0</v>
      </c>
      <c r="H335" s="50" t="s">
        <v>4312</v>
      </c>
      <c r="I335" s="50" t="s">
        <v>942</v>
      </c>
      <c r="J335" s="50" t="s">
        <v>1493</v>
      </c>
    </row>
    <row r="336">
      <c r="C336" s="28"/>
      <c r="F336" s="50" t="s">
        <v>3517</v>
      </c>
      <c r="G336" s="52">
        <v>321.0</v>
      </c>
      <c r="H336" s="50" t="s">
        <v>4323</v>
      </c>
      <c r="I336" s="50" t="s">
        <v>942</v>
      </c>
      <c r="J336" s="50" t="s">
        <v>4324</v>
      </c>
    </row>
    <row r="337">
      <c r="C337" s="28"/>
      <c r="F337" s="50" t="s">
        <v>3517</v>
      </c>
      <c r="G337" s="52">
        <v>322.0</v>
      </c>
      <c r="H337" s="50" t="s">
        <v>4326</v>
      </c>
      <c r="I337" s="50" t="s">
        <v>942</v>
      </c>
      <c r="J337" s="50" t="s">
        <v>4328</v>
      </c>
    </row>
    <row r="338">
      <c r="C338" s="28"/>
      <c r="F338" s="50" t="s">
        <v>3517</v>
      </c>
      <c r="G338" s="52">
        <v>323.0</v>
      </c>
      <c r="H338" s="50" t="s">
        <v>4329</v>
      </c>
      <c r="I338" s="50" t="s">
        <v>942</v>
      </c>
      <c r="J338" s="50" t="s">
        <v>4330</v>
      </c>
    </row>
    <row r="339">
      <c r="C339" s="28"/>
      <c r="F339" s="50" t="s">
        <v>3517</v>
      </c>
      <c r="G339" s="57">
        <v>1399.0</v>
      </c>
      <c r="H339" s="50" t="s">
        <v>4333</v>
      </c>
      <c r="I339" s="50" t="s">
        <v>942</v>
      </c>
      <c r="J339" s="50" t="s">
        <v>1531</v>
      </c>
    </row>
    <row r="340">
      <c r="C340" s="28"/>
      <c r="F340" s="50" t="s">
        <v>3753</v>
      </c>
      <c r="G340" s="52">
        <v>1.0</v>
      </c>
      <c r="H340" s="50" t="s">
        <v>2257</v>
      </c>
      <c r="I340" s="59"/>
      <c r="J340" s="50" t="s">
        <v>2258</v>
      </c>
    </row>
    <row r="341">
      <c r="C341" s="28"/>
      <c r="F341" s="50" t="s">
        <v>3753</v>
      </c>
      <c r="G341" s="52">
        <v>2.0</v>
      </c>
      <c r="H341" s="50" t="s">
        <v>4336</v>
      </c>
      <c r="I341" s="59"/>
      <c r="J341" s="50" t="s">
        <v>4337</v>
      </c>
    </row>
    <row r="342">
      <c r="C342" s="28"/>
      <c r="F342" s="50" t="s">
        <v>3753</v>
      </c>
      <c r="G342" s="52">
        <v>3.0</v>
      </c>
      <c r="H342" s="50" t="s">
        <v>4339</v>
      </c>
      <c r="I342" s="59"/>
      <c r="J342" s="50" t="s">
        <v>4340</v>
      </c>
    </row>
    <row r="343">
      <c r="C343" s="28"/>
      <c r="F343" s="50" t="s">
        <v>3753</v>
      </c>
      <c r="G343" s="52">
        <v>4.0</v>
      </c>
      <c r="H343" s="50" t="s">
        <v>4341</v>
      </c>
      <c r="I343" s="59"/>
      <c r="J343" s="50" t="s">
        <v>4342</v>
      </c>
    </row>
    <row r="344">
      <c r="C344" s="28"/>
      <c r="F344" s="50" t="s">
        <v>3753</v>
      </c>
      <c r="G344" s="52">
        <v>5.0</v>
      </c>
      <c r="H344" s="50" t="s">
        <v>4343</v>
      </c>
      <c r="I344" s="59"/>
      <c r="J344" s="50" t="s">
        <v>4345</v>
      </c>
    </row>
    <row r="345">
      <c r="C345" s="28"/>
      <c r="F345" s="50" t="s">
        <v>3753</v>
      </c>
      <c r="G345" s="52">
        <v>6.0</v>
      </c>
      <c r="H345" s="50" t="s">
        <v>4346</v>
      </c>
      <c r="I345" s="59"/>
      <c r="J345" s="50" t="s">
        <v>4348</v>
      </c>
    </row>
    <row r="346">
      <c r="C346" s="28"/>
      <c r="F346" s="50" t="s">
        <v>3753</v>
      </c>
      <c r="G346" s="52">
        <v>7.0</v>
      </c>
      <c r="H346" s="50" t="s">
        <v>4351</v>
      </c>
      <c r="I346" s="59"/>
      <c r="J346" s="50" t="s">
        <v>4352</v>
      </c>
    </row>
    <row r="347">
      <c r="C347" s="28"/>
      <c r="F347" s="50" t="s">
        <v>3753</v>
      </c>
      <c r="G347" s="52">
        <v>8.0</v>
      </c>
      <c r="H347" s="50" t="s">
        <v>4353</v>
      </c>
      <c r="I347" s="59"/>
      <c r="J347" s="50" t="s">
        <v>4355</v>
      </c>
    </row>
    <row r="348">
      <c r="C348" s="28"/>
      <c r="F348" s="50" t="s">
        <v>315</v>
      </c>
      <c r="G348" s="52">
        <v>1.0</v>
      </c>
      <c r="H348" s="50" t="s">
        <v>316</v>
      </c>
      <c r="I348" s="59"/>
      <c r="J348" s="50" t="s">
        <v>317</v>
      </c>
    </row>
    <row r="349">
      <c r="C349" s="28"/>
      <c r="F349" s="50" t="s">
        <v>315</v>
      </c>
      <c r="G349" s="52">
        <v>2.0</v>
      </c>
      <c r="H349" s="50" t="s">
        <v>320</v>
      </c>
      <c r="I349" s="59"/>
      <c r="J349" s="50" t="s">
        <v>321</v>
      </c>
    </row>
    <row r="350">
      <c r="C350" s="28"/>
      <c r="F350" s="50" t="s">
        <v>315</v>
      </c>
      <c r="G350" s="60">
        <v>99.0</v>
      </c>
      <c r="H350" s="50" t="s">
        <v>324</v>
      </c>
      <c r="I350" s="59"/>
      <c r="J350" s="50" t="s">
        <v>325</v>
      </c>
    </row>
    <row r="351">
      <c r="C351" s="28"/>
      <c r="F351" s="58" t="s">
        <v>328</v>
      </c>
      <c r="G351" s="58">
        <v>1.0</v>
      </c>
      <c r="H351" s="58" t="s">
        <v>329</v>
      </c>
      <c r="I351" s="59"/>
      <c r="J351" s="50" t="s">
        <v>330</v>
      </c>
    </row>
    <row r="352">
      <c r="C352" s="28"/>
      <c r="F352" s="58" t="s">
        <v>328</v>
      </c>
      <c r="G352" s="58">
        <v>2.0</v>
      </c>
      <c r="H352" s="58" t="s">
        <v>333</v>
      </c>
      <c r="J352" s="50" t="s">
        <v>334</v>
      </c>
    </row>
    <row r="353">
      <c r="C353" s="28"/>
      <c r="F353" s="58" t="s">
        <v>328</v>
      </c>
      <c r="G353" s="58">
        <v>3.0</v>
      </c>
      <c r="H353" s="58" t="s">
        <v>336</v>
      </c>
      <c r="I353" s="59"/>
      <c r="J353" s="50" t="s">
        <v>337</v>
      </c>
    </row>
    <row r="354">
      <c r="C354" s="28"/>
      <c r="F354" s="58" t="s">
        <v>328</v>
      </c>
      <c r="G354" s="58">
        <v>4.0</v>
      </c>
      <c r="H354" s="58" t="s">
        <v>340</v>
      </c>
      <c r="I354" s="59"/>
      <c r="J354" s="50" t="s">
        <v>341</v>
      </c>
    </row>
    <row r="355">
      <c r="C355" s="28"/>
      <c r="F355" s="58" t="s">
        <v>328</v>
      </c>
      <c r="G355" s="58">
        <v>5.0</v>
      </c>
      <c r="H355" s="58" t="s">
        <v>343</v>
      </c>
      <c r="I355" s="59"/>
      <c r="J355" s="50" t="s">
        <v>344</v>
      </c>
    </row>
    <row r="356">
      <c r="C356" s="28"/>
      <c r="F356" s="58" t="s">
        <v>328</v>
      </c>
      <c r="G356" s="58">
        <v>6.0</v>
      </c>
      <c r="H356" s="58" t="s">
        <v>347</v>
      </c>
      <c r="J356" s="50" t="s">
        <v>348</v>
      </c>
    </row>
    <row r="357">
      <c r="C357" s="28"/>
      <c r="F357" s="58" t="s">
        <v>328</v>
      </c>
      <c r="G357" s="58">
        <v>7.0</v>
      </c>
      <c r="H357" s="58" t="s">
        <v>351</v>
      </c>
      <c r="I357" s="59"/>
      <c r="J357" s="50" t="s">
        <v>352</v>
      </c>
    </row>
    <row r="358">
      <c r="C358" s="28"/>
      <c r="F358" s="58" t="s">
        <v>328</v>
      </c>
      <c r="G358" s="60">
        <v>99.0</v>
      </c>
      <c r="H358" s="58" t="s">
        <v>356</v>
      </c>
      <c r="I358" s="59"/>
      <c r="J358" s="50" t="s">
        <v>325</v>
      </c>
    </row>
    <row r="359">
      <c r="C359" s="28"/>
      <c r="F359" s="58" t="s">
        <v>328</v>
      </c>
      <c r="G359" s="60">
        <v>77.0</v>
      </c>
      <c r="H359" s="58" t="s">
        <v>359</v>
      </c>
      <c r="I359" s="59"/>
      <c r="J359" s="50" t="s">
        <v>360</v>
      </c>
    </row>
    <row r="360">
      <c r="C360" s="28"/>
      <c r="F360" s="58" t="s">
        <v>364</v>
      </c>
      <c r="G360" s="58">
        <v>1.0</v>
      </c>
      <c r="H360" s="58" t="s">
        <v>365</v>
      </c>
      <c r="I360" s="59"/>
      <c r="J360" s="50" t="s">
        <v>366</v>
      </c>
    </row>
    <row r="361">
      <c r="C361" s="28"/>
      <c r="F361" s="58" t="s">
        <v>364</v>
      </c>
      <c r="G361" s="58">
        <v>2.0</v>
      </c>
      <c r="H361" s="58" t="s">
        <v>369</v>
      </c>
      <c r="I361" s="59"/>
      <c r="J361" s="50" t="s">
        <v>370</v>
      </c>
    </row>
    <row r="362">
      <c r="C362" s="28"/>
      <c r="F362" s="58" t="s">
        <v>364</v>
      </c>
      <c r="G362" s="58">
        <v>3.0</v>
      </c>
      <c r="H362" s="58" t="s">
        <v>372</v>
      </c>
      <c r="I362" s="59"/>
      <c r="J362" s="50" t="s">
        <v>373</v>
      </c>
    </row>
    <row r="363">
      <c r="C363" s="28"/>
      <c r="F363" s="58" t="s">
        <v>364</v>
      </c>
      <c r="G363" s="58">
        <v>4.0</v>
      </c>
      <c r="H363" s="58" t="s">
        <v>376</v>
      </c>
      <c r="I363" s="59"/>
      <c r="J363" s="50" t="s">
        <v>377</v>
      </c>
    </row>
    <row r="364">
      <c r="C364" s="28"/>
      <c r="F364" s="58" t="s">
        <v>364</v>
      </c>
      <c r="G364" s="58">
        <v>5.0</v>
      </c>
      <c r="H364" s="58" t="s">
        <v>379</v>
      </c>
      <c r="I364" s="59"/>
      <c r="J364" s="50" t="s">
        <v>500</v>
      </c>
    </row>
    <row r="365">
      <c r="C365" s="28"/>
      <c r="F365" s="58" t="s">
        <v>364</v>
      </c>
      <c r="G365" s="60">
        <v>77.0</v>
      </c>
      <c r="H365" s="58" t="s">
        <v>359</v>
      </c>
      <c r="I365" s="59"/>
      <c r="J365" s="50" t="s">
        <v>360</v>
      </c>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mergeCells count="2">
    <mergeCell ref="H352:I352"/>
    <mergeCell ref="H356:I356"/>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0.57"/>
    <col customWidth="1" min="4" max="4" width="38.43"/>
    <col customWidth="1" min="8" max="8" width="30.14"/>
  </cols>
  <sheetData>
    <row r="1">
      <c r="A1" s="68" t="s">
        <v>0</v>
      </c>
      <c r="B1" s="68" t="s">
        <v>2</v>
      </c>
      <c r="C1" s="69" t="s">
        <v>3</v>
      </c>
      <c r="D1" s="48" t="s">
        <v>7</v>
      </c>
      <c r="F1" s="68" t="s">
        <v>399</v>
      </c>
      <c r="G1" s="68" t="s">
        <v>9</v>
      </c>
      <c r="H1" s="68" t="s">
        <v>10</v>
      </c>
      <c r="I1" s="68" t="s">
        <v>11</v>
      </c>
    </row>
    <row r="2">
      <c r="A2" s="58" t="s">
        <v>12</v>
      </c>
      <c r="B2" s="58" t="s">
        <v>13</v>
      </c>
      <c r="C2" s="51"/>
      <c r="D2" s="78" t="s">
        <v>3532</v>
      </c>
      <c r="F2" s="58" t="s">
        <v>14</v>
      </c>
      <c r="G2" s="52">
        <v>1.0</v>
      </c>
      <c r="H2" s="58" t="s">
        <v>15</v>
      </c>
      <c r="I2" s="58" t="s">
        <v>16</v>
      </c>
    </row>
    <row r="3">
      <c r="A3" s="58" t="s">
        <v>17</v>
      </c>
      <c r="B3" s="58" t="s">
        <v>18</v>
      </c>
      <c r="C3" s="51"/>
      <c r="D3" s="78" t="s">
        <v>3532</v>
      </c>
      <c r="F3" s="58" t="s">
        <v>14</v>
      </c>
      <c r="G3" s="52">
        <v>0.0</v>
      </c>
      <c r="H3" s="58" t="s">
        <v>19</v>
      </c>
      <c r="I3" s="58" t="s">
        <v>20</v>
      </c>
    </row>
    <row r="4">
      <c r="A4" s="58" t="s">
        <v>21</v>
      </c>
      <c r="B4" s="58" t="s">
        <v>21</v>
      </c>
      <c r="C4" s="51"/>
      <c r="D4" s="78" t="s">
        <v>3532</v>
      </c>
      <c r="F4" s="58" t="s">
        <v>3542</v>
      </c>
      <c r="G4" s="52">
        <v>1.0</v>
      </c>
      <c r="H4" s="58" t="s">
        <v>3543</v>
      </c>
      <c r="I4" s="58" t="s">
        <v>2448</v>
      </c>
    </row>
    <row r="5">
      <c r="A5" s="58" t="s">
        <v>26</v>
      </c>
      <c r="B5" s="58" t="s">
        <v>27</v>
      </c>
      <c r="C5" s="51"/>
      <c r="D5" s="78" t="s">
        <v>3532</v>
      </c>
      <c r="F5" s="58" t="s">
        <v>3542</v>
      </c>
      <c r="G5" s="52">
        <v>2.0</v>
      </c>
      <c r="H5" s="58" t="s">
        <v>3544</v>
      </c>
      <c r="I5" s="58" t="s">
        <v>1812</v>
      </c>
    </row>
    <row r="6">
      <c r="A6" s="58" t="s">
        <v>30</v>
      </c>
      <c r="B6" s="58" t="s">
        <v>30</v>
      </c>
      <c r="C6" s="36" t="s">
        <v>30</v>
      </c>
      <c r="D6" s="78" t="s">
        <v>3532</v>
      </c>
      <c r="F6" s="58" t="s">
        <v>3542</v>
      </c>
      <c r="G6" s="52">
        <v>3.0</v>
      </c>
      <c r="H6" s="58" t="s">
        <v>3548</v>
      </c>
      <c r="I6" s="58" t="s">
        <v>1814</v>
      </c>
    </row>
    <row r="7">
      <c r="A7" s="58" t="s">
        <v>34</v>
      </c>
      <c r="B7" s="58" t="s">
        <v>34</v>
      </c>
      <c r="C7" s="36" t="s">
        <v>34</v>
      </c>
      <c r="D7" s="78" t="s">
        <v>3532</v>
      </c>
      <c r="F7" s="58" t="s">
        <v>3542</v>
      </c>
      <c r="G7" s="52">
        <v>4.0</v>
      </c>
      <c r="H7" s="58" t="s">
        <v>3551</v>
      </c>
      <c r="I7" s="58" t="s">
        <v>1816</v>
      </c>
    </row>
    <row r="8">
      <c r="A8" s="58" t="s">
        <v>38</v>
      </c>
      <c r="B8" s="58" t="s">
        <v>38</v>
      </c>
      <c r="C8" s="36" t="s">
        <v>38</v>
      </c>
      <c r="D8" s="78" t="s">
        <v>3532</v>
      </c>
      <c r="F8" s="58" t="s">
        <v>3542</v>
      </c>
      <c r="G8" s="57">
        <v>99.0</v>
      </c>
      <c r="H8" s="58" t="s">
        <v>616</v>
      </c>
      <c r="I8" s="58" t="s">
        <v>457</v>
      </c>
    </row>
    <row r="9">
      <c r="A9" s="58" t="s">
        <v>42</v>
      </c>
      <c r="B9" s="58" t="s">
        <v>42</v>
      </c>
      <c r="C9" s="36" t="s">
        <v>42</v>
      </c>
      <c r="D9" s="78" t="s">
        <v>3532</v>
      </c>
      <c r="F9" s="58" t="s">
        <v>3555</v>
      </c>
      <c r="G9" s="52">
        <v>1.0</v>
      </c>
      <c r="H9" s="58" t="s">
        <v>3556</v>
      </c>
      <c r="I9" s="58" t="s">
        <v>3558</v>
      </c>
    </row>
    <row r="10">
      <c r="A10" s="58" t="s">
        <v>45</v>
      </c>
      <c r="B10" s="58" t="s">
        <v>46</v>
      </c>
      <c r="C10" s="36" t="s">
        <v>46</v>
      </c>
      <c r="D10" s="78" t="s">
        <v>3532</v>
      </c>
      <c r="F10" s="58" t="s">
        <v>3555</v>
      </c>
      <c r="G10" s="52">
        <v>2.0</v>
      </c>
      <c r="H10" s="58" t="s">
        <v>3561</v>
      </c>
      <c r="I10" s="58" t="s">
        <v>3563</v>
      </c>
    </row>
    <row r="11">
      <c r="A11" s="58" t="s">
        <v>45</v>
      </c>
      <c r="B11" s="58" t="s">
        <v>49</v>
      </c>
      <c r="C11" s="36" t="s">
        <v>49</v>
      </c>
      <c r="D11" s="78" t="s">
        <v>3532</v>
      </c>
      <c r="F11" s="58" t="s">
        <v>3555</v>
      </c>
      <c r="G11" s="52">
        <v>3.0</v>
      </c>
      <c r="H11" s="58" t="s">
        <v>3565</v>
      </c>
      <c r="I11" s="58" t="s">
        <v>3566</v>
      </c>
    </row>
    <row r="12">
      <c r="A12" s="58" t="s">
        <v>45</v>
      </c>
      <c r="B12" s="58" t="s">
        <v>54</v>
      </c>
      <c r="C12" s="36" t="s">
        <v>54</v>
      </c>
      <c r="D12" s="78" t="s">
        <v>3532</v>
      </c>
      <c r="F12" s="58" t="s">
        <v>3555</v>
      </c>
      <c r="G12" s="52">
        <v>4.0</v>
      </c>
      <c r="H12" s="58" t="s">
        <v>3568</v>
      </c>
      <c r="I12" s="58" t="s">
        <v>3570</v>
      </c>
    </row>
    <row r="13">
      <c r="A13" s="58" t="s">
        <v>45</v>
      </c>
      <c r="B13" s="58" t="s">
        <v>57</v>
      </c>
      <c r="C13" s="36" t="s">
        <v>57</v>
      </c>
      <c r="D13" s="78" t="s">
        <v>3532</v>
      </c>
      <c r="F13" s="58" t="s">
        <v>3555</v>
      </c>
      <c r="G13" s="52">
        <v>5.0</v>
      </c>
      <c r="H13" s="58" t="s">
        <v>3572</v>
      </c>
      <c r="I13" s="58" t="s">
        <v>3573</v>
      </c>
    </row>
    <row r="14">
      <c r="A14" s="58" t="s">
        <v>45</v>
      </c>
      <c r="B14" s="58" t="s">
        <v>60</v>
      </c>
      <c r="C14" s="36" t="s">
        <v>60</v>
      </c>
      <c r="D14" s="78" t="s">
        <v>3532</v>
      </c>
      <c r="F14" s="58" t="s">
        <v>3555</v>
      </c>
      <c r="G14" s="52">
        <v>6.0</v>
      </c>
      <c r="H14" s="58" t="s">
        <v>3577</v>
      </c>
      <c r="I14" s="58" t="s">
        <v>3579</v>
      </c>
    </row>
    <row r="15">
      <c r="A15" s="58" t="s">
        <v>45</v>
      </c>
      <c r="B15" s="58" t="s">
        <v>63</v>
      </c>
      <c r="C15" s="36" t="s">
        <v>63</v>
      </c>
      <c r="D15" s="78" t="s">
        <v>3532</v>
      </c>
      <c r="F15" s="58" t="s">
        <v>3555</v>
      </c>
      <c r="G15" s="52">
        <v>7.0</v>
      </c>
      <c r="H15" s="58" t="s">
        <v>3581</v>
      </c>
      <c r="I15" s="58" t="s">
        <v>3582</v>
      </c>
    </row>
    <row r="16">
      <c r="A16" s="58" t="s">
        <v>45</v>
      </c>
      <c r="B16" s="58" t="s">
        <v>68</v>
      </c>
      <c r="C16" s="36" t="s">
        <v>68</v>
      </c>
      <c r="D16" s="78" t="s">
        <v>3532</v>
      </c>
      <c r="F16" s="58" t="s">
        <v>3555</v>
      </c>
      <c r="G16" s="52">
        <v>8.0</v>
      </c>
      <c r="H16" s="58" t="s">
        <v>3585</v>
      </c>
      <c r="I16" s="58" t="s">
        <v>3586</v>
      </c>
    </row>
    <row r="17">
      <c r="A17" s="58" t="s">
        <v>45</v>
      </c>
      <c r="B17" s="58" t="s">
        <v>70</v>
      </c>
      <c r="C17" s="36" t="s">
        <v>70</v>
      </c>
      <c r="D17" s="78" t="s">
        <v>3532</v>
      </c>
      <c r="F17" s="58" t="s">
        <v>3555</v>
      </c>
      <c r="G17" s="52">
        <v>9.0</v>
      </c>
      <c r="H17" s="58" t="s">
        <v>3590</v>
      </c>
      <c r="I17" s="58" t="s">
        <v>3591</v>
      </c>
    </row>
    <row r="18">
      <c r="A18" s="58" t="s">
        <v>45</v>
      </c>
      <c r="B18" s="58" t="s">
        <v>72</v>
      </c>
      <c r="C18" s="36" t="s">
        <v>72</v>
      </c>
      <c r="D18" s="78" t="s">
        <v>3532</v>
      </c>
      <c r="F18" s="58" t="s">
        <v>3555</v>
      </c>
      <c r="G18" s="52">
        <v>10.0</v>
      </c>
      <c r="H18" s="58" t="s">
        <v>3595</v>
      </c>
      <c r="I18" s="58" t="s">
        <v>3597</v>
      </c>
    </row>
    <row r="19">
      <c r="A19" s="58" t="s">
        <v>45</v>
      </c>
      <c r="B19" s="58" t="s">
        <v>74</v>
      </c>
      <c r="C19" s="36" t="s">
        <v>74</v>
      </c>
      <c r="D19" s="78" t="s">
        <v>3532</v>
      </c>
      <c r="F19" s="58" t="s">
        <v>3555</v>
      </c>
      <c r="G19" s="52">
        <v>11.0</v>
      </c>
      <c r="H19" s="58" t="s">
        <v>3601</v>
      </c>
      <c r="I19" s="58" t="s">
        <v>3603</v>
      </c>
    </row>
    <row r="20">
      <c r="A20" s="58" t="s">
        <v>45</v>
      </c>
      <c r="B20" s="58" t="s">
        <v>77</v>
      </c>
      <c r="C20" s="36" t="s">
        <v>77</v>
      </c>
      <c r="D20" s="78" t="s">
        <v>3532</v>
      </c>
      <c r="F20" s="58" t="s">
        <v>3555</v>
      </c>
      <c r="G20" s="52">
        <v>12.0</v>
      </c>
      <c r="H20" s="58" t="s">
        <v>3607</v>
      </c>
      <c r="I20" s="58" t="s">
        <v>3609</v>
      </c>
    </row>
    <row r="21">
      <c r="A21" s="58" t="s">
        <v>79</v>
      </c>
      <c r="B21" s="58" t="s">
        <v>3555</v>
      </c>
      <c r="C21" s="36" t="s">
        <v>3612</v>
      </c>
      <c r="D21" s="78" t="s">
        <v>3532</v>
      </c>
      <c r="F21" s="58" t="s">
        <v>3555</v>
      </c>
      <c r="G21" s="52">
        <v>13.0</v>
      </c>
      <c r="H21" s="58" t="s">
        <v>3617</v>
      </c>
      <c r="I21" s="58" t="s">
        <v>3618</v>
      </c>
    </row>
    <row r="22">
      <c r="A22" s="58" t="s">
        <v>180</v>
      </c>
      <c r="B22" s="58" t="s">
        <v>3621</v>
      </c>
      <c r="C22" s="36" t="s">
        <v>3623</v>
      </c>
      <c r="D22" s="78" t="s">
        <v>3532</v>
      </c>
      <c r="F22" s="58" t="s">
        <v>3555</v>
      </c>
      <c r="G22" s="52">
        <v>14.0</v>
      </c>
      <c r="H22" s="58" t="s">
        <v>3625</v>
      </c>
      <c r="I22" s="58" t="s">
        <v>3626</v>
      </c>
    </row>
    <row r="23">
      <c r="A23" s="58" t="s">
        <v>79</v>
      </c>
      <c r="B23" s="58" t="s">
        <v>3628</v>
      </c>
      <c r="C23" s="36" t="s">
        <v>3630</v>
      </c>
      <c r="D23" s="78" t="s">
        <v>3532</v>
      </c>
      <c r="F23" s="58" t="s">
        <v>3555</v>
      </c>
      <c r="G23" s="52">
        <v>15.0</v>
      </c>
      <c r="H23" s="58" t="s">
        <v>3633</v>
      </c>
      <c r="I23" s="58" t="s">
        <v>3635</v>
      </c>
    </row>
    <row r="24">
      <c r="A24" s="58" t="s">
        <v>87</v>
      </c>
      <c r="B24" s="58" t="s">
        <v>3638</v>
      </c>
      <c r="C24" s="36" t="s">
        <v>2615</v>
      </c>
      <c r="F24" s="58" t="s">
        <v>3555</v>
      </c>
      <c r="G24" s="52">
        <v>16.0</v>
      </c>
      <c r="H24" s="58" t="s">
        <v>3640</v>
      </c>
      <c r="I24" s="58" t="s">
        <v>3642</v>
      </c>
    </row>
    <row r="25">
      <c r="A25" s="58" t="s">
        <v>94</v>
      </c>
      <c r="B25" s="58" t="s">
        <v>3645</v>
      </c>
      <c r="C25" s="36" t="s">
        <v>3646</v>
      </c>
      <c r="D25" s="79" t="s">
        <v>3648</v>
      </c>
      <c r="F25" s="58" t="s">
        <v>3555</v>
      </c>
      <c r="G25" s="52">
        <v>17.0</v>
      </c>
      <c r="H25" s="58" t="s">
        <v>3671</v>
      </c>
      <c r="I25" s="58" t="s">
        <v>3673</v>
      </c>
    </row>
    <row r="26">
      <c r="A26" s="58" t="s">
        <v>180</v>
      </c>
      <c r="B26" s="58" t="s">
        <v>3676</v>
      </c>
      <c r="C26" s="36" t="s">
        <v>3678</v>
      </c>
      <c r="D26" s="79" t="s">
        <v>3648</v>
      </c>
      <c r="F26" s="58" t="s">
        <v>3555</v>
      </c>
      <c r="G26" s="52">
        <v>18.0</v>
      </c>
      <c r="H26" s="58" t="s">
        <v>3681</v>
      </c>
      <c r="I26" s="58" t="s">
        <v>3683</v>
      </c>
    </row>
    <row r="27">
      <c r="A27" s="58" t="s">
        <v>3685</v>
      </c>
      <c r="B27" s="58" t="s">
        <v>3687</v>
      </c>
      <c r="C27" s="36" t="s">
        <v>3689</v>
      </c>
      <c r="D27" s="79" t="s">
        <v>3648</v>
      </c>
      <c r="F27" s="58" t="s">
        <v>3555</v>
      </c>
      <c r="G27" s="52">
        <v>19.0</v>
      </c>
      <c r="H27" s="58" t="s">
        <v>3692</v>
      </c>
      <c r="I27" s="58" t="s">
        <v>3693</v>
      </c>
    </row>
    <row r="28">
      <c r="A28" s="58" t="s">
        <v>79</v>
      </c>
      <c r="B28" s="58" t="s">
        <v>3695</v>
      </c>
      <c r="C28" s="36" t="s">
        <v>3696</v>
      </c>
      <c r="D28" s="79" t="s">
        <v>3648</v>
      </c>
      <c r="F28" s="58" t="s">
        <v>3555</v>
      </c>
      <c r="G28" s="52">
        <v>20.0</v>
      </c>
      <c r="H28" s="58" t="s">
        <v>3699</v>
      </c>
      <c r="I28" s="58" t="s">
        <v>3701</v>
      </c>
    </row>
    <row r="29">
      <c r="A29" s="58" t="s">
        <v>45</v>
      </c>
      <c r="B29" s="58" t="s">
        <v>3703</v>
      </c>
      <c r="C29" s="51"/>
      <c r="D29" s="79" t="s">
        <v>3648</v>
      </c>
      <c r="F29" s="58" t="s">
        <v>3555</v>
      </c>
      <c r="G29" s="52">
        <v>21.0</v>
      </c>
      <c r="H29" s="58" t="s">
        <v>3705</v>
      </c>
      <c r="I29" s="58" t="s">
        <v>3707</v>
      </c>
    </row>
    <row r="30">
      <c r="A30" s="58" t="s">
        <v>87</v>
      </c>
      <c r="B30" s="58" t="s">
        <v>3708</v>
      </c>
      <c r="C30" s="36" t="s">
        <v>2117</v>
      </c>
      <c r="F30" s="58" t="s">
        <v>3555</v>
      </c>
      <c r="G30" s="52">
        <v>22.0</v>
      </c>
      <c r="H30" s="58" t="s">
        <v>3711</v>
      </c>
      <c r="I30" s="58" t="s">
        <v>3712</v>
      </c>
    </row>
    <row r="31">
      <c r="A31" s="58" t="s">
        <v>45</v>
      </c>
      <c r="B31" s="58" t="s">
        <v>3653</v>
      </c>
      <c r="C31" s="51"/>
      <c r="D31" s="79" t="s">
        <v>3715</v>
      </c>
      <c r="F31" s="58" t="s">
        <v>3555</v>
      </c>
      <c r="G31" s="57">
        <v>199.0</v>
      </c>
      <c r="H31" s="58" t="s">
        <v>3716</v>
      </c>
      <c r="I31" s="58" t="s">
        <v>3717</v>
      </c>
    </row>
    <row r="32">
      <c r="A32" s="58" t="s">
        <v>45</v>
      </c>
      <c r="B32" s="58" t="s">
        <v>3720</v>
      </c>
      <c r="C32" s="51"/>
      <c r="D32" s="79" t="s">
        <v>3715</v>
      </c>
      <c r="F32" s="58" t="s">
        <v>3555</v>
      </c>
      <c r="G32" s="57">
        <v>299.0</v>
      </c>
      <c r="H32" s="58" t="s">
        <v>3722</v>
      </c>
      <c r="I32" s="58" t="s">
        <v>3723</v>
      </c>
    </row>
    <row r="33">
      <c r="A33" s="58" t="s">
        <v>100</v>
      </c>
      <c r="B33" s="58" t="s">
        <v>3729</v>
      </c>
      <c r="C33" s="36" t="s">
        <v>3730</v>
      </c>
      <c r="D33" s="79" t="s">
        <v>3715</v>
      </c>
      <c r="F33" s="58" t="s">
        <v>3555</v>
      </c>
      <c r="G33" s="52">
        <v>25.0</v>
      </c>
      <c r="H33" s="58" t="s">
        <v>3733</v>
      </c>
      <c r="I33" s="58" t="s">
        <v>3734</v>
      </c>
    </row>
    <row r="34">
      <c r="A34" s="58" t="s">
        <v>100</v>
      </c>
      <c r="B34" s="58" t="s">
        <v>3737</v>
      </c>
      <c r="C34" s="36" t="s">
        <v>3738</v>
      </c>
      <c r="D34" s="79" t="s">
        <v>3715</v>
      </c>
      <c r="F34" s="58" t="s">
        <v>3555</v>
      </c>
      <c r="G34" s="52">
        <v>26.0</v>
      </c>
      <c r="H34" s="58" t="s">
        <v>3776</v>
      </c>
      <c r="I34" s="58" t="s">
        <v>3777</v>
      </c>
    </row>
    <row r="35">
      <c r="A35" s="58" t="s">
        <v>180</v>
      </c>
      <c r="B35" s="58" t="s">
        <v>3922</v>
      </c>
      <c r="C35" s="36" t="s">
        <v>3924</v>
      </c>
      <c r="D35" s="79" t="s">
        <v>3715</v>
      </c>
      <c r="F35" s="58" t="s">
        <v>3779</v>
      </c>
      <c r="G35" s="52">
        <v>1.0</v>
      </c>
      <c r="H35" s="58" t="s">
        <v>3780</v>
      </c>
      <c r="I35" s="58" t="s">
        <v>3781</v>
      </c>
    </row>
    <row r="36">
      <c r="A36" s="58" t="s">
        <v>100</v>
      </c>
      <c r="B36" s="58" t="s">
        <v>3927</v>
      </c>
      <c r="C36" s="36" t="s">
        <v>3929</v>
      </c>
      <c r="D36" s="79" t="s">
        <v>3715</v>
      </c>
      <c r="F36" s="58" t="s">
        <v>3779</v>
      </c>
      <c r="G36" s="52">
        <v>2.0</v>
      </c>
      <c r="H36" s="58" t="s">
        <v>3782</v>
      </c>
      <c r="I36" s="58" t="s">
        <v>3932</v>
      </c>
    </row>
    <row r="37">
      <c r="A37" s="58" t="s">
        <v>180</v>
      </c>
      <c r="B37" s="58" t="s">
        <v>3934</v>
      </c>
      <c r="C37" s="36" t="s">
        <v>3935</v>
      </c>
      <c r="D37" s="79" t="s">
        <v>3715</v>
      </c>
      <c r="F37" s="58" t="s">
        <v>3779</v>
      </c>
      <c r="G37" s="52">
        <v>3.0</v>
      </c>
      <c r="H37" s="58" t="s">
        <v>3784</v>
      </c>
      <c r="I37" s="58" t="s">
        <v>3785</v>
      </c>
    </row>
    <row r="38">
      <c r="A38" s="58" t="s">
        <v>100</v>
      </c>
      <c r="B38" s="58" t="s">
        <v>3937</v>
      </c>
      <c r="C38" s="36" t="s">
        <v>3938</v>
      </c>
      <c r="D38" s="79" t="s">
        <v>3715</v>
      </c>
      <c r="F38" s="58" t="s">
        <v>3779</v>
      </c>
      <c r="G38" s="52">
        <v>4.0</v>
      </c>
      <c r="H38" s="58" t="s">
        <v>3786</v>
      </c>
      <c r="I38" s="58" t="s">
        <v>3787</v>
      </c>
    </row>
    <row r="39">
      <c r="A39" s="58" t="s">
        <v>180</v>
      </c>
      <c r="B39" s="58" t="s">
        <v>3942</v>
      </c>
      <c r="C39" s="36" t="s">
        <v>3944</v>
      </c>
      <c r="D39" s="79" t="s">
        <v>3715</v>
      </c>
      <c r="F39" s="58" t="s">
        <v>3779</v>
      </c>
      <c r="G39" s="57">
        <v>99.0</v>
      </c>
      <c r="H39" s="58" t="s">
        <v>616</v>
      </c>
      <c r="I39" s="58" t="s">
        <v>457</v>
      </c>
    </row>
    <row r="40">
      <c r="A40" s="58" t="s">
        <v>100</v>
      </c>
      <c r="B40" s="58" t="s">
        <v>3948</v>
      </c>
      <c r="C40" s="36" t="s">
        <v>3938</v>
      </c>
      <c r="D40" s="79" t="s">
        <v>3715</v>
      </c>
      <c r="F40" s="58" t="s">
        <v>3789</v>
      </c>
      <c r="G40" s="52">
        <v>1.0</v>
      </c>
      <c r="H40" s="58" t="s">
        <v>3790</v>
      </c>
      <c r="I40" s="58" t="s">
        <v>2448</v>
      </c>
    </row>
    <row r="41">
      <c r="A41" s="58" t="s">
        <v>180</v>
      </c>
      <c r="B41" s="58" t="s">
        <v>3951</v>
      </c>
      <c r="C41" s="36" t="s">
        <v>3952</v>
      </c>
      <c r="D41" s="79" t="s">
        <v>3715</v>
      </c>
      <c r="F41" s="58" t="s">
        <v>3789</v>
      </c>
      <c r="G41" s="52">
        <v>2.0</v>
      </c>
      <c r="H41" s="58" t="s">
        <v>3544</v>
      </c>
      <c r="I41" s="58" t="s">
        <v>1812</v>
      </c>
    </row>
    <row r="42">
      <c r="A42" s="58" t="s">
        <v>100</v>
      </c>
      <c r="B42" s="58" t="s">
        <v>3955</v>
      </c>
      <c r="C42" s="36" t="s">
        <v>3938</v>
      </c>
      <c r="D42" s="79" t="s">
        <v>3715</v>
      </c>
      <c r="F42" s="58" t="s">
        <v>3789</v>
      </c>
      <c r="G42" s="52">
        <v>3.0</v>
      </c>
      <c r="H42" s="58" t="s">
        <v>3548</v>
      </c>
      <c r="I42" s="58" t="s">
        <v>1814</v>
      </c>
    </row>
    <row r="43">
      <c r="A43" s="58" t="s">
        <v>180</v>
      </c>
      <c r="B43" s="58" t="s">
        <v>2127</v>
      </c>
      <c r="C43" s="36" t="s">
        <v>3956</v>
      </c>
      <c r="D43" s="79" t="s">
        <v>3715</v>
      </c>
      <c r="F43" s="58" t="s">
        <v>3789</v>
      </c>
      <c r="G43" s="52">
        <v>4.0</v>
      </c>
      <c r="H43" s="58" t="s">
        <v>3801</v>
      </c>
      <c r="I43" s="58" t="s">
        <v>1816</v>
      </c>
    </row>
    <row r="44">
      <c r="A44" s="58" t="s">
        <v>100</v>
      </c>
      <c r="B44" s="58" t="s">
        <v>3958</v>
      </c>
      <c r="C44" s="36" t="s">
        <v>3959</v>
      </c>
      <c r="D44" s="79" t="s">
        <v>3715</v>
      </c>
      <c r="F44" s="58" t="s">
        <v>3789</v>
      </c>
      <c r="G44" s="57">
        <v>99.0</v>
      </c>
      <c r="H44" s="58" t="s">
        <v>616</v>
      </c>
      <c r="I44" s="58" t="s">
        <v>457</v>
      </c>
    </row>
    <row r="45">
      <c r="A45" s="58" t="s">
        <v>3963</v>
      </c>
      <c r="B45" s="58" t="s">
        <v>3964</v>
      </c>
      <c r="C45" s="36" t="s">
        <v>3965</v>
      </c>
      <c r="D45" s="79" t="s">
        <v>3715</v>
      </c>
      <c r="F45" s="58" t="s">
        <v>3802</v>
      </c>
      <c r="G45" s="52">
        <v>1.0</v>
      </c>
      <c r="H45" s="58" t="s">
        <v>3803</v>
      </c>
      <c r="I45" s="58" t="s">
        <v>3804</v>
      </c>
    </row>
    <row r="46">
      <c r="A46" s="58" t="s">
        <v>94</v>
      </c>
      <c r="B46" s="58" t="s">
        <v>3967</v>
      </c>
      <c r="C46" s="36" t="s">
        <v>616</v>
      </c>
      <c r="D46" s="79" t="s">
        <v>3715</v>
      </c>
      <c r="F46" s="58" t="s">
        <v>3802</v>
      </c>
      <c r="G46" s="52">
        <v>2.0</v>
      </c>
      <c r="H46" s="58" t="s">
        <v>3807</v>
      </c>
      <c r="I46" s="58" t="s">
        <v>3808</v>
      </c>
    </row>
    <row r="47">
      <c r="A47" s="58" t="s">
        <v>100</v>
      </c>
      <c r="B47" s="58" t="s">
        <v>3969</v>
      </c>
      <c r="C47" s="36" t="s">
        <v>3972</v>
      </c>
      <c r="D47" s="79" t="s">
        <v>3715</v>
      </c>
      <c r="F47" s="58" t="s">
        <v>3802</v>
      </c>
      <c r="G47" s="52">
        <v>3.0</v>
      </c>
      <c r="H47" s="58" t="s">
        <v>3810</v>
      </c>
      <c r="I47" s="58" t="s">
        <v>3811</v>
      </c>
    </row>
    <row r="48">
      <c r="A48" s="58" t="s">
        <v>122</v>
      </c>
      <c r="B48" s="59"/>
      <c r="C48" s="51"/>
    </row>
    <row r="49">
      <c r="A49" s="58" t="s">
        <v>79</v>
      </c>
      <c r="B49" s="58" t="s">
        <v>475</v>
      </c>
      <c r="C49" s="36" t="s">
        <v>3976</v>
      </c>
      <c r="D49" s="79" t="s">
        <v>3648</v>
      </c>
    </row>
    <row r="50">
      <c r="A50" s="58" t="s">
        <v>180</v>
      </c>
      <c r="B50" s="58" t="s">
        <v>3979</v>
      </c>
      <c r="C50" s="36" t="s">
        <v>3981</v>
      </c>
      <c r="D50" s="79" t="s">
        <v>3648</v>
      </c>
    </row>
    <row r="51">
      <c r="A51" s="58" t="s">
        <v>100</v>
      </c>
      <c r="B51" s="58" t="s">
        <v>3983</v>
      </c>
      <c r="C51" s="36" t="s">
        <v>3984</v>
      </c>
      <c r="D51" s="79" t="s">
        <v>3648</v>
      </c>
    </row>
    <row r="52">
      <c r="A52" s="58" t="s">
        <v>180</v>
      </c>
      <c r="B52" s="58" t="s">
        <v>3986</v>
      </c>
      <c r="C52" s="36" t="s">
        <v>3988</v>
      </c>
      <c r="D52" s="79" t="s">
        <v>3648</v>
      </c>
    </row>
    <row r="53">
      <c r="A53" s="58" t="s">
        <v>3989</v>
      </c>
      <c r="B53" s="58" t="s">
        <v>3990</v>
      </c>
      <c r="C53" s="36" t="s">
        <v>3991</v>
      </c>
      <c r="D53" s="79" t="s">
        <v>3648</v>
      </c>
    </row>
    <row r="54">
      <c r="A54" s="58" t="s">
        <v>94</v>
      </c>
      <c r="B54" s="58" t="s">
        <v>3993</v>
      </c>
      <c r="C54" s="36" t="s">
        <v>616</v>
      </c>
      <c r="D54" s="79" t="s">
        <v>3648</v>
      </c>
    </row>
    <row r="55">
      <c r="A55" s="58" t="s">
        <v>100</v>
      </c>
      <c r="B55" s="58" t="s">
        <v>3997</v>
      </c>
      <c r="C55" s="36" t="s">
        <v>3999</v>
      </c>
      <c r="D55" s="79" t="s">
        <v>3648</v>
      </c>
    </row>
    <row r="56">
      <c r="A56" s="58" t="s">
        <v>100</v>
      </c>
      <c r="B56" s="58" t="s">
        <v>4001</v>
      </c>
      <c r="C56" s="36" t="s">
        <v>4002</v>
      </c>
      <c r="D56" s="79" t="s">
        <v>3648</v>
      </c>
    </row>
    <row r="57">
      <c r="A57" s="58" t="s">
        <v>100</v>
      </c>
      <c r="B57" s="58" t="s">
        <v>4005</v>
      </c>
      <c r="C57" s="36" t="s">
        <v>4007</v>
      </c>
      <c r="D57" s="79" t="s">
        <v>3648</v>
      </c>
    </row>
    <row r="58">
      <c r="A58" s="58" t="s">
        <v>180</v>
      </c>
      <c r="B58" s="58" t="s">
        <v>4010</v>
      </c>
      <c r="C58" s="36" t="s">
        <v>4011</v>
      </c>
      <c r="D58" s="79" t="s">
        <v>3648</v>
      </c>
    </row>
    <row r="59">
      <c r="A59" s="58" t="s">
        <v>100</v>
      </c>
      <c r="B59" s="58" t="s">
        <v>4013</v>
      </c>
      <c r="C59" s="36" t="s">
        <v>4015</v>
      </c>
      <c r="D59" s="79" t="s">
        <v>3648</v>
      </c>
    </row>
    <row r="60">
      <c r="A60" s="58" t="s">
        <v>4016</v>
      </c>
      <c r="B60" s="58" t="s">
        <v>4018</v>
      </c>
      <c r="C60" s="36" t="s">
        <v>4019</v>
      </c>
      <c r="D60" s="79" t="s">
        <v>3648</v>
      </c>
    </row>
    <row r="61">
      <c r="A61" s="58" t="s">
        <v>94</v>
      </c>
      <c r="B61" s="58" t="s">
        <v>4022</v>
      </c>
      <c r="C61" s="36" t="s">
        <v>616</v>
      </c>
      <c r="D61" s="79" t="s">
        <v>3648</v>
      </c>
    </row>
    <row r="62">
      <c r="A62" s="58" t="s">
        <v>79</v>
      </c>
      <c r="B62" s="58" t="s">
        <v>127</v>
      </c>
      <c r="C62" s="36" t="s">
        <v>4027</v>
      </c>
      <c r="D62" s="79" t="s">
        <v>3648</v>
      </c>
    </row>
    <row r="63">
      <c r="A63" s="58" t="s">
        <v>122</v>
      </c>
      <c r="B63" s="59"/>
      <c r="C63" s="51"/>
    </row>
    <row r="64">
      <c r="A64" s="58" t="s">
        <v>180</v>
      </c>
      <c r="B64" s="58" t="s">
        <v>4031</v>
      </c>
      <c r="C64" s="36" t="s">
        <v>4033</v>
      </c>
      <c r="D64" s="79" t="s">
        <v>4034</v>
      </c>
    </row>
    <row r="65">
      <c r="A65" s="58" t="s">
        <v>3685</v>
      </c>
      <c r="B65" s="58" t="s">
        <v>4037</v>
      </c>
      <c r="C65" s="36" t="s">
        <v>3689</v>
      </c>
      <c r="D65" s="79" t="s">
        <v>4034</v>
      </c>
    </row>
    <row r="66">
      <c r="A66" s="58" t="s">
        <v>79</v>
      </c>
      <c r="B66" s="58" t="s">
        <v>4042</v>
      </c>
      <c r="C66" s="36" t="s">
        <v>3696</v>
      </c>
      <c r="D66" s="79" t="s">
        <v>4034</v>
      </c>
    </row>
    <row r="67">
      <c r="A67" s="58" t="s">
        <v>45</v>
      </c>
      <c r="B67" s="58" t="s">
        <v>4046</v>
      </c>
      <c r="C67" s="51"/>
      <c r="D67" s="79" t="s">
        <v>4034</v>
      </c>
    </row>
    <row r="68">
      <c r="A68" s="58" t="s">
        <v>87</v>
      </c>
      <c r="B68" s="58" t="s">
        <v>4048</v>
      </c>
      <c r="C68" s="51"/>
      <c r="D68" s="79" t="s">
        <v>4034</v>
      </c>
    </row>
    <row r="69">
      <c r="A69" s="58" t="s">
        <v>45</v>
      </c>
      <c r="B69" s="58" t="s">
        <v>4049</v>
      </c>
      <c r="C69" s="51"/>
      <c r="D69" s="79" t="s">
        <v>4034</v>
      </c>
    </row>
    <row r="70">
      <c r="A70" s="58" t="s">
        <v>45</v>
      </c>
      <c r="B70" s="58" t="s">
        <v>4053</v>
      </c>
      <c r="C70" s="51"/>
      <c r="D70" s="79" t="s">
        <v>4034</v>
      </c>
    </row>
    <row r="71">
      <c r="A71" s="58" t="s">
        <v>100</v>
      </c>
      <c r="B71" s="58" t="s">
        <v>4054</v>
      </c>
      <c r="C71" s="36" t="s">
        <v>4057</v>
      </c>
      <c r="D71" s="79" t="s">
        <v>4034</v>
      </c>
    </row>
    <row r="72">
      <c r="A72" s="58" t="s">
        <v>180</v>
      </c>
      <c r="B72" s="58" t="s">
        <v>4060</v>
      </c>
      <c r="C72" s="36" t="s">
        <v>4061</v>
      </c>
      <c r="D72" s="79" t="s">
        <v>4034</v>
      </c>
    </row>
    <row r="73">
      <c r="A73" s="58" t="s">
        <v>100</v>
      </c>
      <c r="B73" s="58" t="s">
        <v>4064</v>
      </c>
      <c r="C73" s="36" t="s">
        <v>3929</v>
      </c>
      <c r="D73" s="79" t="s">
        <v>4034</v>
      </c>
    </row>
    <row r="74">
      <c r="A74" s="58" t="s">
        <v>180</v>
      </c>
      <c r="B74" s="58" t="s">
        <v>4068</v>
      </c>
      <c r="C74" s="36" t="s">
        <v>4070</v>
      </c>
      <c r="D74" s="79" t="s">
        <v>4034</v>
      </c>
    </row>
    <row r="75">
      <c r="A75" s="58" t="s">
        <v>100</v>
      </c>
      <c r="B75" s="58" t="s">
        <v>4073</v>
      </c>
      <c r="C75" s="36" t="s">
        <v>3938</v>
      </c>
      <c r="D75" s="79" t="s">
        <v>4034</v>
      </c>
    </row>
    <row r="76">
      <c r="A76" s="58" t="s">
        <v>180</v>
      </c>
      <c r="B76" s="58" t="s">
        <v>4077</v>
      </c>
      <c r="C76" s="36" t="s">
        <v>3944</v>
      </c>
      <c r="D76" s="79" t="s">
        <v>4034</v>
      </c>
    </row>
    <row r="77">
      <c r="A77" s="58" t="s">
        <v>100</v>
      </c>
      <c r="B77" s="58" t="s">
        <v>4080</v>
      </c>
      <c r="C77" s="36" t="s">
        <v>3938</v>
      </c>
      <c r="D77" s="79" t="s">
        <v>4034</v>
      </c>
    </row>
    <row r="78">
      <c r="A78" s="58" t="s">
        <v>180</v>
      </c>
      <c r="B78" s="58" t="s">
        <v>4084</v>
      </c>
      <c r="C78" s="36" t="s">
        <v>4087</v>
      </c>
      <c r="D78" s="79" t="s">
        <v>4034</v>
      </c>
    </row>
    <row r="79">
      <c r="A79" s="58" t="s">
        <v>100</v>
      </c>
      <c r="B79" s="58" t="s">
        <v>4090</v>
      </c>
      <c r="C79" s="36" t="s">
        <v>3938</v>
      </c>
      <c r="D79" s="79" t="s">
        <v>4034</v>
      </c>
    </row>
    <row r="80">
      <c r="A80" s="58" t="s">
        <v>180</v>
      </c>
      <c r="B80" s="58" t="s">
        <v>4094</v>
      </c>
      <c r="C80" s="36" t="s">
        <v>4096</v>
      </c>
      <c r="D80" s="79" t="s">
        <v>4034</v>
      </c>
    </row>
    <row r="81">
      <c r="A81" s="58" t="s">
        <v>100</v>
      </c>
      <c r="B81" s="58" t="s">
        <v>4100</v>
      </c>
      <c r="C81" s="36" t="s">
        <v>3959</v>
      </c>
      <c r="D81" s="79" t="s">
        <v>4034</v>
      </c>
    </row>
    <row r="82">
      <c r="A82" s="58" t="s">
        <v>3963</v>
      </c>
      <c r="B82" s="58" t="s">
        <v>4104</v>
      </c>
      <c r="C82" s="36" t="s">
        <v>3965</v>
      </c>
      <c r="D82" s="79" t="s">
        <v>4034</v>
      </c>
    </row>
    <row r="83">
      <c r="A83" s="58" t="s">
        <v>94</v>
      </c>
      <c r="B83" s="58" t="s">
        <v>4109</v>
      </c>
      <c r="C83" s="36" t="s">
        <v>616</v>
      </c>
      <c r="D83" s="79" t="s">
        <v>4034</v>
      </c>
    </row>
    <row r="84">
      <c r="A84" s="58" t="s">
        <v>100</v>
      </c>
      <c r="B84" s="58" t="s">
        <v>4113</v>
      </c>
      <c r="C84" s="36" t="s">
        <v>4115</v>
      </c>
      <c r="D84" s="79" t="s">
        <v>4034</v>
      </c>
    </row>
    <row r="85">
      <c r="A85" s="58" t="s">
        <v>122</v>
      </c>
      <c r="B85" s="59"/>
      <c r="C85" s="51"/>
      <c r="D85" s="79"/>
    </row>
    <row r="86">
      <c r="A86" s="58" t="s">
        <v>79</v>
      </c>
      <c r="B86" s="58" t="s">
        <v>475</v>
      </c>
      <c r="C86" s="36" t="s">
        <v>4119</v>
      </c>
      <c r="D86" s="78" t="s">
        <v>3532</v>
      </c>
    </row>
    <row r="87">
      <c r="A87" s="58" t="s">
        <v>180</v>
      </c>
      <c r="B87" s="58" t="s">
        <v>4122</v>
      </c>
      <c r="C87" s="36" t="s">
        <v>4124</v>
      </c>
      <c r="D87" s="78" t="s">
        <v>3532</v>
      </c>
    </row>
    <row r="88">
      <c r="A88" s="58" t="s">
        <v>100</v>
      </c>
      <c r="B88" s="58" t="s">
        <v>4127</v>
      </c>
      <c r="C88" s="36" t="s">
        <v>4129</v>
      </c>
      <c r="D88" s="78" t="s">
        <v>3532</v>
      </c>
    </row>
    <row r="89">
      <c r="A89" s="58" t="s">
        <v>180</v>
      </c>
      <c r="B89" s="58" t="s">
        <v>4132</v>
      </c>
      <c r="C89" s="36" t="s">
        <v>4134</v>
      </c>
      <c r="D89" s="78" t="s">
        <v>3532</v>
      </c>
    </row>
    <row r="90">
      <c r="A90" s="58" t="s">
        <v>3989</v>
      </c>
      <c r="B90" s="58" t="s">
        <v>4137</v>
      </c>
      <c r="C90" s="36" t="s">
        <v>3991</v>
      </c>
      <c r="D90" s="78" t="s">
        <v>3532</v>
      </c>
    </row>
    <row r="91">
      <c r="A91" s="58" t="s">
        <v>94</v>
      </c>
      <c r="B91" s="58" t="s">
        <v>4139</v>
      </c>
      <c r="C91" s="36" t="s">
        <v>616</v>
      </c>
      <c r="D91" s="78" t="s">
        <v>3532</v>
      </c>
    </row>
    <row r="92">
      <c r="A92" s="58" t="s">
        <v>100</v>
      </c>
      <c r="B92" s="58" t="s">
        <v>4142</v>
      </c>
      <c r="C92" s="36" t="s">
        <v>4144</v>
      </c>
      <c r="D92" s="78" t="s">
        <v>3532</v>
      </c>
    </row>
    <row r="93">
      <c r="A93" s="58" t="s">
        <v>100</v>
      </c>
      <c r="B93" s="58" t="s">
        <v>4146</v>
      </c>
      <c r="C93" s="36" t="s">
        <v>4148</v>
      </c>
      <c r="D93" s="78" t="s">
        <v>3532</v>
      </c>
    </row>
    <row r="94">
      <c r="A94" s="58" t="s">
        <v>100</v>
      </c>
      <c r="B94" s="58" t="s">
        <v>4151</v>
      </c>
      <c r="C94" s="36" t="s">
        <v>4007</v>
      </c>
      <c r="D94" s="78" t="s">
        <v>3532</v>
      </c>
    </row>
    <row r="95">
      <c r="A95" s="58" t="s">
        <v>79</v>
      </c>
      <c r="B95" s="58" t="s">
        <v>4154</v>
      </c>
      <c r="C95" s="36" t="s">
        <v>229</v>
      </c>
      <c r="D95" s="78" t="s">
        <v>3532</v>
      </c>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3.14"/>
    <col customWidth="1" min="4" max="4" width="21.0"/>
    <col customWidth="1" min="8" max="8" width="21.0"/>
  </cols>
  <sheetData>
    <row r="1">
      <c r="A1" s="61" t="s">
        <v>0</v>
      </c>
      <c r="B1" s="61" t="s">
        <v>2</v>
      </c>
      <c r="C1" s="62" t="s">
        <v>3</v>
      </c>
      <c r="D1" s="7" t="s">
        <v>398</v>
      </c>
      <c r="E1" s="8"/>
      <c r="F1" s="61" t="s">
        <v>399</v>
      </c>
      <c r="G1" s="61" t="s">
        <v>9</v>
      </c>
      <c r="H1" s="61" t="s">
        <v>10</v>
      </c>
      <c r="I1" s="61" t="s">
        <v>11</v>
      </c>
    </row>
    <row r="2">
      <c r="A2" s="50" t="s">
        <v>12</v>
      </c>
      <c r="B2" s="50" t="s">
        <v>13</v>
      </c>
      <c r="C2" s="51"/>
      <c r="D2" s="78" t="s">
        <v>3610</v>
      </c>
      <c r="F2" s="50" t="s">
        <v>14</v>
      </c>
      <c r="G2" s="52">
        <v>1.0</v>
      </c>
      <c r="H2" s="50" t="s">
        <v>15</v>
      </c>
      <c r="I2" s="50" t="s">
        <v>16</v>
      </c>
    </row>
    <row r="3">
      <c r="A3" s="50" t="s">
        <v>17</v>
      </c>
      <c r="B3" s="50" t="s">
        <v>18</v>
      </c>
      <c r="C3" s="51"/>
      <c r="D3" s="78" t="s">
        <v>3610</v>
      </c>
      <c r="F3" s="50" t="s">
        <v>14</v>
      </c>
      <c r="G3" s="52">
        <v>0.0</v>
      </c>
      <c r="H3" s="50" t="s">
        <v>19</v>
      </c>
      <c r="I3" s="50" t="s">
        <v>20</v>
      </c>
    </row>
    <row r="4">
      <c r="A4" s="50" t="s">
        <v>21</v>
      </c>
      <c r="B4" s="50" t="s">
        <v>21</v>
      </c>
      <c r="C4" s="51"/>
      <c r="D4" s="78" t="s">
        <v>3610</v>
      </c>
      <c r="F4" s="50" t="s">
        <v>3542</v>
      </c>
      <c r="G4" s="52">
        <v>1.0</v>
      </c>
      <c r="H4" s="50" t="s">
        <v>3543</v>
      </c>
      <c r="I4" s="50" t="s">
        <v>2448</v>
      </c>
    </row>
    <row r="5">
      <c r="A5" s="50" t="s">
        <v>26</v>
      </c>
      <c r="B5" s="50" t="s">
        <v>27</v>
      </c>
      <c r="C5" s="51"/>
      <c r="D5" s="78" t="s">
        <v>3610</v>
      </c>
      <c r="F5" s="50" t="s">
        <v>3542</v>
      </c>
      <c r="G5" s="52">
        <v>2.0</v>
      </c>
      <c r="H5" s="50" t="s">
        <v>3544</v>
      </c>
      <c r="I5" s="50" t="s">
        <v>1812</v>
      </c>
    </row>
    <row r="6">
      <c r="A6" s="50" t="s">
        <v>30</v>
      </c>
      <c r="B6" s="50" t="s">
        <v>30</v>
      </c>
      <c r="C6" s="32" t="s">
        <v>30</v>
      </c>
      <c r="D6" s="78" t="s">
        <v>3610</v>
      </c>
      <c r="F6" s="50" t="s">
        <v>3542</v>
      </c>
      <c r="G6" s="52">
        <v>3.0</v>
      </c>
      <c r="H6" s="50" t="s">
        <v>3548</v>
      </c>
      <c r="I6" s="50" t="s">
        <v>1814</v>
      </c>
    </row>
    <row r="7">
      <c r="A7" s="50" t="s">
        <v>34</v>
      </c>
      <c r="B7" s="50" t="s">
        <v>34</v>
      </c>
      <c r="C7" s="32" t="s">
        <v>34</v>
      </c>
      <c r="D7" s="78" t="s">
        <v>3610</v>
      </c>
      <c r="F7" s="50" t="s">
        <v>3542</v>
      </c>
      <c r="G7" s="52">
        <v>4.0</v>
      </c>
      <c r="H7" s="50" t="s">
        <v>3551</v>
      </c>
      <c r="I7" s="50" t="s">
        <v>1816</v>
      </c>
    </row>
    <row r="8">
      <c r="A8" s="50" t="s">
        <v>38</v>
      </c>
      <c r="B8" s="50" t="s">
        <v>38</v>
      </c>
      <c r="C8" s="32" t="s">
        <v>38</v>
      </c>
      <c r="D8" s="78" t="s">
        <v>3610</v>
      </c>
      <c r="F8" s="50" t="s">
        <v>3542</v>
      </c>
      <c r="G8" s="57">
        <v>99.0</v>
      </c>
      <c r="H8" s="50" t="s">
        <v>616</v>
      </c>
      <c r="I8" s="50" t="s">
        <v>457</v>
      </c>
    </row>
    <row r="9">
      <c r="A9" s="50" t="s">
        <v>42</v>
      </c>
      <c r="B9" s="50" t="s">
        <v>42</v>
      </c>
      <c r="C9" s="32" t="s">
        <v>42</v>
      </c>
      <c r="D9" s="78" t="s">
        <v>3610</v>
      </c>
      <c r="F9" s="50" t="s">
        <v>3653</v>
      </c>
      <c r="G9" s="52">
        <v>1.0</v>
      </c>
      <c r="H9" s="50" t="s">
        <v>3556</v>
      </c>
      <c r="I9" s="50" t="s">
        <v>3558</v>
      </c>
    </row>
    <row r="10">
      <c r="A10" s="50" t="s">
        <v>45</v>
      </c>
      <c r="B10" s="50" t="s">
        <v>46</v>
      </c>
      <c r="C10" s="32" t="s">
        <v>46</v>
      </c>
      <c r="D10" s="78" t="s">
        <v>3610</v>
      </c>
      <c r="F10" s="50" t="s">
        <v>3653</v>
      </c>
      <c r="G10" s="52">
        <v>2.0</v>
      </c>
      <c r="H10" s="50" t="s">
        <v>3561</v>
      </c>
      <c r="I10" s="50" t="s">
        <v>3563</v>
      </c>
    </row>
    <row r="11">
      <c r="A11" s="50" t="s">
        <v>45</v>
      </c>
      <c r="B11" s="50" t="s">
        <v>49</v>
      </c>
      <c r="C11" s="32" t="s">
        <v>49</v>
      </c>
      <c r="D11" s="78" t="s">
        <v>3610</v>
      </c>
      <c r="F11" s="50" t="s">
        <v>3653</v>
      </c>
      <c r="G11" s="52">
        <v>3.0</v>
      </c>
      <c r="H11" s="50" t="s">
        <v>3565</v>
      </c>
      <c r="I11" s="50" t="s">
        <v>3566</v>
      </c>
    </row>
    <row r="12">
      <c r="A12" s="50" t="s">
        <v>45</v>
      </c>
      <c r="B12" s="50" t="s">
        <v>54</v>
      </c>
      <c r="C12" s="32" t="s">
        <v>54</v>
      </c>
      <c r="D12" s="78" t="s">
        <v>3610</v>
      </c>
      <c r="F12" s="50" t="s">
        <v>3653</v>
      </c>
      <c r="G12" s="52">
        <v>4.0</v>
      </c>
      <c r="H12" s="50" t="s">
        <v>3568</v>
      </c>
      <c r="I12" s="50" t="s">
        <v>3570</v>
      </c>
    </row>
    <row r="13">
      <c r="A13" s="50" t="s">
        <v>45</v>
      </c>
      <c r="B13" s="50" t="s">
        <v>57</v>
      </c>
      <c r="C13" s="32" t="s">
        <v>57</v>
      </c>
      <c r="D13" s="78" t="s">
        <v>3610</v>
      </c>
      <c r="F13" s="50" t="s">
        <v>3653</v>
      </c>
      <c r="G13" s="52">
        <v>5.0</v>
      </c>
      <c r="H13" s="50" t="s">
        <v>3572</v>
      </c>
      <c r="I13" s="50" t="s">
        <v>3573</v>
      </c>
    </row>
    <row r="14">
      <c r="A14" s="50" t="s">
        <v>45</v>
      </c>
      <c r="B14" s="50" t="s">
        <v>60</v>
      </c>
      <c r="C14" s="32" t="s">
        <v>60</v>
      </c>
      <c r="D14" s="78" t="s">
        <v>3610</v>
      </c>
      <c r="F14" s="50" t="s">
        <v>3653</v>
      </c>
      <c r="G14" s="52">
        <v>6.0</v>
      </c>
      <c r="H14" s="50" t="s">
        <v>3577</v>
      </c>
      <c r="I14" s="50" t="s">
        <v>3579</v>
      </c>
    </row>
    <row r="15">
      <c r="A15" s="50" t="s">
        <v>45</v>
      </c>
      <c r="B15" s="50" t="s">
        <v>63</v>
      </c>
      <c r="C15" s="32" t="s">
        <v>63</v>
      </c>
      <c r="D15" s="78" t="s">
        <v>3610</v>
      </c>
      <c r="F15" s="50" t="s">
        <v>3653</v>
      </c>
      <c r="G15" s="52">
        <v>7.0</v>
      </c>
      <c r="H15" s="50" t="s">
        <v>3581</v>
      </c>
      <c r="I15" s="50" t="s">
        <v>3582</v>
      </c>
    </row>
    <row r="16">
      <c r="A16" s="50" t="s">
        <v>45</v>
      </c>
      <c r="B16" s="50" t="s">
        <v>68</v>
      </c>
      <c r="C16" s="32" t="s">
        <v>68</v>
      </c>
      <c r="D16" s="78" t="s">
        <v>3610</v>
      </c>
      <c r="F16" s="50" t="s">
        <v>3653</v>
      </c>
      <c r="G16" s="52">
        <v>8.0</v>
      </c>
      <c r="H16" s="50" t="s">
        <v>3585</v>
      </c>
      <c r="I16" s="50" t="s">
        <v>3586</v>
      </c>
    </row>
    <row r="17">
      <c r="A17" s="50" t="s">
        <v>45</v>
      </c>
      <c r="B17" s="50" t="s">
        <v>70</v>
      </c>
      <c r="C17" s="32" t="s">
        <v>70</v>
      </c>
      <c r="D17" s="78" t="s">
        <v>3610</v>
      </c>
      <c r="F17" s="50" t="s">
        <v>3653</v>
      </c>
      <c r="G17" s="52">
        <v>9.0</v>
      </c>
      <c r="H17" s="50" t="s">
        <v>3590</v>
      </c>
      <c r="I17" s="50" t="s">
        <v>3591</v>
      </c>
    </row>
    <row r="18">
      <c r="A18" s="50" t="s">
        <v>45</v>
      </c>
      <c r="B18" s="50" t="s">
        <v>72</v>
      </c>
      <c r="C18" s="32" t="s">
        <v>72</v>
      </c>
      <c r="D18" s="78" t="s">
        <v>3610</v>
      </c>
      <c r="F18" s="50" t="s">
        <v>3653</v>
      </c>
      <c r="G18" s="52">
        <v>10.0</v>
      </c>
      <c r="H18" s="50" t="s">
        <v>3595</v>
      </c>
      <c r="I18" s="50" t="s">
        <v>3597</v>
      </c>
    </row>
    <row r="19">
      <c r="A19" s="50" t="s">
        <v>45</v>
      </c>
      <c r="B19" s="50" t="s">
        <v>74</v>
      </c>
      <c r="C19" s="32" t="s">
        <v>74</v>
      </c>
      <c r="D19" s="78" t="s">
        <v>3610</v>
      </c>
      <c r="F19" s="50" t="s">
        <v>3653</v>
      </c>
      <c r="G19" s="52">
        <v>11.0</v>
      </c>
      <c r="H19" s="50" t="s">
        <v>3601</v>
      </c>
      <c r="I19" s="50" t="s">
        <v>3603</v>
      </c>
    </row>
    <row r="20">
      <c r="A20" s="50" t="s">
        <v>45</v>
      </c>
      <c r="B20" s="50" t="s">
        <v>77</v>
      </c>
      <c r="C20" s="32" t="s">
        <v>77</v>
      </c>
      <c r="D20" s="78" t="s">
        <v>3610</v>
      </c>
      <c r="F20" s="50" t="s">
        <v>3653</v>
      </c>
      <c r="G20" s="52">
        <v>12.0</v>
      </c>
      <c r="H20" s="50" t="s">
        <v>3607</v>
      </c>
      <c r="I20" s="50" t="s">
        <v>3609</v>
      </c>
    </row>
    <row r="21">
      <c r="A21" s="50" t="s">
        <v>79</v>
      </c>
      <c r="B21" s="50" t="s">
        <v>3555</v>
      </c>
      <c r="C21" s="32" t="s">
        <v>3719</v>
      </c>
      <c r="D21" s="78" t="s">
        <v>3610</v>
      </c>
      <c r="F21" s="50" t="s">
        <v>3653</v>
      </c>
      <c r="G21" s="52">
        <v>13.0</v>
      </c>
      <c r="H21" s="50" t="s">
        <v>3617</v>
      </c>
      <c r="I21" s="50" t="s">
        <v>3618</v>
      </c>
    </row>
    <row r="22">
      <c r="A22" s="50" t="s">
        <v>180</v>
      </c>
      <c r="B22" s="50" t="s">
        <v>3621</v>
      </c>
      <c r="C22" s="32" t="s">
        <v>3724</v>
      </c>
      <c r="D22" s="78" t="s">
        <v>3610</v>
      </c>
      <c r="F22" s="50" t="s">
        <v>3653</v>
      </c>
      <c r="G22" s="52">
        <v>14.0</v>
      </c>
      <c r="H22" s="50" t="s">
        <v>3625</v>
      </c>
      <c r="I22" s="50" t="s">
        <v>3626</v>
      </c>
    </row>
    <row r="23">
      <c r="A23" s="50" t="s">
        <v>79</v>
      </c>
      <c r="B23" s="50" t="s">
        <v>3628</v>
      </c>
      <c r="C23" s="32" t="s">
        <v>3727</v>
      </c>
      <c r="D23" s="78" t="s">
        <v>3610</v>
      </c>
      <c r="F23" s="50" t="s">
        <v>3653</v>
      </c>
      <c r="G23" s="52">
        <v>15.0</v>
      </c>
      <c r="H23" s="50" t="s">
        <v>3633</v>
      </c>
      <c r="I23" s="50" t="s">
        <v>3635</v>
      </c>
    </row>
    <row r="24">
      <c r="A24" s="50" t="s">
        <v>87</v>
      </c>
      <c r="B24" s="50" t="s">
        <v>80</v>
      </c>
      <c r="C24" s="32" t="s">
        <v>2615</v>
      </c>
      <c r="F24" s="50" t="s">
        <v>3653</v>
      </c>
      <c r="G24" s="52">
        <v>16.0</v>
      </c>
      <c r="H24" s="50" t="s">
        <v>3640</v>
      </c>
      <c r="I24" s="50" t="s">
        <v>3642</v>
      </c>
    </row>
    <row r="25">
      <c r="A25" s="50" t="s">
        <v>94</v>
      </c>
      <c r="B25" s="50" t="s">
        <v>3645</v>
      </c>
      <c r="C25" s="32" t="s">
        <v>3646</v>
      </c>
      <c r="D25" s="78" t="s">
        <v>3740</v>
      </c>
      <c r="F25" s="50" t="s">
        <v>3653</v>
      </c>
      <c r="G25" s="52">
        <v>17.0</v>
      </c>
      <c r="H25" s="50" t="s">
        <v>3671</v>
      </c>
      <c r="I25" s="50" t="s">
        <v>3673</v>
      </c>
    </row>
    <row r="26">
      <c r="A26" s="50" t="s">
        <v>180</v>
      </c>
      <c r="B26" s="50" t="s">
        <v>3676</v>
      </c>
      <c r="C26" s="32" t="s">
        <v>3678</v>
      </c>
      <c r="D26" s="78" t="s">
        <v>3740</v>
      </c>
      <c r="F26" s="50" t="s">
        <v>3653</v>
      </c>
      <c r="G26" s="52">
        <v>18.0</v>
      </c>
      <c r="H26" s="50" t="s">
        <v>3681</v>
      </c>
      <c r="I26" s="50" t="s">
        <v>3683</v>
      </c>
    </row>
    <row r="27">
      <c r="A27" s="50" t="s">
        <v>79</v>
      </c>
      <c r="B27" s="50" t="s">
        <v>3749</v>
      </c>
      <c r="C27" s="32" t="s">
        <v>3751</v>
      </c>
      <c r="D27" s="78" t="s">
        <v>3740</v>
      </c>
      <c r="F27" s="50" t="s">
        <v>3653</v>
      </c>
      <c r="G27" s="52">
        <v>19.0</v>
      </c>
      <c r="H27" s="50" t="s">
        <v>3692</v>
      </c>
      <c r="I27" s="50" t="s">
        <v>3693</v>
      </c>
    </row>
    <row r="28">
      <c r="A28" s="50" t="s">
        <v>100</v>
      </c>
      <c r="B28" s="50" t="s">
        <v>3754</v>
      </c>
      <c r="C28" s="32" t="s">
        <v>3755</v>
      </c>
      <c r="D28" s="78" t="s">
        <v>3740</v>
      </c>
      <c r="F28" s="50" t="s">
        <v>3653</v>
      </c>
      <c r="G28" s="52">
        <v>20.0</v>
      </c>
      <c r="H28" s="50" t="s">
        <v>3699</v>
      </c>
      <c r="I28" s="50" t="s">
        <v>3701</v>
      </c>
    </row>
    <row r="29">
      <c r="A29" s="50" t="s">
        <v>3757</v>
      </c>
      <c r="B29" s="50" t="s">
        <v>3653</v>
      </c>
      <c r="C29" s="32" t="s">
        <v>3759</v>
      </c>
      <c r="D29" s="78" t="s">
        <v>3740</v>
      </c>
      <c r="F29" s="50" t="s">
        <v>3653</v>
      </c>
      <c r="G29" s="52">
        <v>21.0</v>
      </c>
      <c r="H29" s="50" t="s">
        <v>3705</v>
      </c>
      <c r="I29" s="50" t="s">
        <v>3707</v>
      </c>
    </row>
    <row r="30">
      <c r="A30" s="50" t="s">
        <v>100</v>
      </c>
      <c r="B30" s="50" t="s">
        <v>3762</v>
      </c>
      <c r="C30" s="32" t="s">
        <v>3764</v>
      </c>
      <c r="D30" s="78" t="s">
        <v>3740</v>
      </c>
      <c r="F30" s="50" t="s">
        <v>3653</v>
      </c>
      <c r="G30" s="52">
        <v>22.0</v>
      </c>
      <c r="H30" s="50" t="s">
        <v>3711</v>
      </c>
      <c r="I30" s="50" t="s">
        <v>3712</v>
      </c>
    </row>
    <row r="31">
      <c r="A31" s="50" t="s">
        <v>180</v>
      </c>
      <c r="B31" s="50" t="s">
        <v>3766</v>
      </c>
      <c r="C31" s="32" t="s">
        <v>3767</v>
      </c>
      <c r="D31" s="78" t="s">
        <v>3740</v>
      </c>
      <c r="F31" s="50" t="s">
        <v>3653</v>
      </c>
      <c r="G31" s="57">
        <v>199.0</v>
      </c>
      <c r="H31" s="50" t="s">
        <v>3716</v>
      </c>
      <c r="I31" s="50" t="s">
        <v>3717</v>
      </c>
    </row>
    <row r="32">
      <c r="A32" s="50" t="s">
        <v>100</v>
      </c>
      <c r="B32" s="50" t="s">
        <v>3771</v>
      </c>
      <c r="C32" s="32" t="s">
        <v>3772</v>
      </c>
      <c r="D32" s="78" t="s">
        <v>3740</v>
      </c>
      <c r="F32" s="50" t="s">
        <v>3653</v>
      </c>
      <c r="G32" s="57">
        <v>299.0</v>
      </c>
      <c r="H32" s="50" t="s">
        <v>3722</v>
      </c>
      <c r="I32" s="50" t="s">
        <v>3723</v>
      </c>
    </row>
    <row r="33">
      <c r="A33" s="50" t="s">
        <v>45</v>
      </c>
      <c r="B33" s="50" t="s">
        <v>3773</v>
      </c>
      <c r="C33" s="51"/>
      <c r="D33" s="78" t="s">
        <v>3740</v>
      </c>
      <c r="F33" s="50" t="s">
        <v>3653</v>
      </c>
      <c r="G33" s="52">
        <v>25.0</v>
      </c>
      <c r="H33" s="50" t="s">
        <v>3733</v>
      </c>
      <c r="I33" s="50" t="s">
        <v>3734</v>
      </c>
    </row>
    <row r="34">
      <c r="A34" s="50" t="s">
        <v>79</v>
      </c>
      <c r="B34" s="50" t="s">
        <v>3774</v>
      </c>
      <c r="C34" s="32" t="s">
        <v>3775</v>
      </c>
      <c r="D34" s="78" t="s">
        <v>3740</v>
      </c>
      <c r="F34" s="50" t="s">
        <v>3653</v>
      </c>
      <c r="G34" s="52">
        <v>26.0</v>
      </c>
      <c r="H34" s="50" t="s">
        <v>3776</v>
      </c>
      <c r="I34" s="50" t="s">
        <v>3777</v>
      </c>
    </row>
    <row r="35">
      <c r="A35" s="50" t="s">
        <v>79</v>
      </c>
      <c r="B35" s="50" t="s">
        <v>127</v>
      </c>
      <c r="C35" s="32" t="s">
        <v>3778</v>
      </c>
      <c r="D35" s="78" t="s">
        <v>3740</v>
      </c>
      <c r="F35" s="50" t="s">
        <v>3779</v>
      </c>
      <c r="G35" s="52">
        <v>1.0</v>
      </c>
      <c r="H35" s="50" t="s">
        <v>3780</v>
      </c>
      <c r="I35" s="50" t="s">
        <v>3781</v>
      </c>
    </row>
    <row r="36">
      <c r="A36" s="50" t="s">
        <v>122</v>
      </c>
      <c r="B36" s="59"/>
      <c r="C36" s="51"/>
      <c r="F36" s="50" t="s">
        <v>3779</v>
      </c>
      <c r="G36" s="52">
        <v>2.0</v>
      </c>
      <c r="H36" s="50" t="s">
        <v>3782</v>
      </c>
      <c r="I36" s="50" t="s">
        <v>3783</v>
      </c>
    </row>
    <row r="37">
      <c r="C37" s="28"/>
      <c r="F37" s="50" t="s">
        <v>3779</v>
      </c>
      <c r="G37" s="52">
        <v>3.0</v>
      </c>
      <c r="H37" s="50" t="s">
        <v>3784</v>
      </c>
      <c r="I37" s="50" t="s">
        <v>3785</v>
      </c>
    </row>
    <row r="38">
      <c r="C38" s="28"/>
      <c r="F38" s="50" t="s">
        <v>3779</v>
      </c>
      <c r="G38" s="52">
        <v>4.0</v>
      </c>
      <c r="H38" s="50" t="s">
        <v>3786</v>
      </c>
      <c r="I38" s="50" t="s">
        <v>3787</v>
      </c>
    </row>
    <row r="39">
      <c r="C39" s="28"/>
      <c r="F39" s="50" t="s">
        <v>3779</v>
      </c>
      <c r="G39" s="57">
        <v>99.0</v>
      </c>
      <c r="H39" s="50" t="s">
        <v>616</v>
      </c>
      <c r="I39" s="50" t="s">
        <v>457</v>
      </c>
    </row>
    <row r="40">
      <c r="C40" s="28"/>
      <c r="F40" s="50" t="s">
        <v>3789</v>
      </c>
      <c r="G40" s="52">
        <v>1.0</v>
      </c>
      <c r="H40" s="50" t="s">
        <v>3790</v>
      </c>
      <c r="I40" s="50" t="s">
        <v>2448</v>
      </c>
    </row>
    <row r="41">
      <c r="C41" s="28"/>
      <c r="F41" s="50" t="s">
        <v>3789</v>
      </c>
      <c r="G41" s="52">
        <v>2.0</v>
      </c>
      <c r="H41" s="50" t="s">
        <v>3544</v>
      </c>
      <c r="I41" s="50" t="s">
        <v>1812</v>
      </c>
    </row>
    <row r="42">
      <c r="C42" s="28"/>
      <c r="F42" s="50" t="s">
        <v>3789</v>
      </c>
      <c r="G42" s="52">
        <v>3.0</v>
      </c>
      <c r="H42" s="50" t="s">
        <v>3548</v>
      </c>
      <c r="I42" s="50" t="s">
        <v>1814</v>
      </c>
    </row>
    <row r="43">
      <c r="C43" s="28"/>
      <c r="F43" s="50" t="s">
        <v>3789</v>
      </c>
      <c r="G43" s="52">
        <v>4.0</v>
      </c>
      <c r="H43" s="50" t="s">
        <v>3801</v>
      </c>
      <c r="I43" s="50" t="s">
        <v>1816</v>
      </c>
    </row>
    <row r="44">
      <c r="C44" s="28"/>
      <c r="F44" s="50" t="s">
        <v>3789</v>
      </c>
      <c r="G44" s="57">
        <v>99.0</v>
      </c>
      <c r="H44" s="50" t="s">
        <v>616</v>
      </c>
      <c r="I44" s="50" t="s">
        <v>457</v>
      </c>
    </row>
    <row r="45">
      <c r="C45" s="28"/>
      <c r="F45" s="50" t="s">
        <v>3802</v>
      </c>
      <c r="G45" s="52">
        <v>1.0</v>
      </c>
      <c r="H45" s="50" t="s">
        <v>3803</v>
      </c>
      <c r="I45" s="50" t="s">
        <v>3804</v>
      </c>
    </row>
    <row r="46">
      <c r="C46" s="28"/>
      <c r="F46" s="50" t="s">
        <v>3802</v>
      </c>
      <c r="G46" s="52">
        <v>2.0</v>
      </c>
      <c r="H46" s="50" t="s">
        <v>3807</v>
      </c>
      <c r="I46" s="50" t="s">
        <v>3808</v>
      </c>
    </row>
    <row r="47">
      <c r="C47" s="28"/>
      <c r="F47" s="50" t="s">
        <v>3802</v>
      </c>
      <c r="G47" s="52">
        <v>3.0</v>
      </c>
      <c r="H47" s="50" t="s">
        <v>3810</v>
      </c>
      <c r="I47" s="50" t="s">
        <v>3811</v>
      </c>
    </row>
    <row r="48">
      <c r="C48" s="28"/>
      <c r="F48" s="50" t="s">
        <v>3779</v>
      </c>
      <c r="G48" s="52">
        <v>1.0</v>
      </c>
      <c r="H48" s="50" t="s">
        <v>3780</v>
      </c>
      <c r="I48" s="50" t="s">
        <v>3781</v>
      </c>
    </row>
    <row r="49">
      <c r="C49" s="28"/>
      <c r="F49" s="50" t="s">
        <v>3779</v>
      </c>
      <c r="G49" s="52">
        <v>2.0</v>
      </c>
      <c r="H49" s="50" t="s">
        <v>3782</v>
      </c>
      <c r="I49" s="50" t="s">
        <v>3783</v>
      </c>
    </row>
    <row r="50">
      <c r="C50" s="28"/>
      <c r="F50" s="50" t="s">
        <v>3779</v>
      </c>
      <c r="G50" s="52">
        <v>3.0</v>
      </c>
      <c r="H50" s="50" t="s">
        <v>3784</v>
      </c>
      <c r="I50" s="50" t="s">
        <v>3785</v>
      </c>
    </row>
    <row r="51">
      <c r="C51" s="28"/>
      <c r="F51" s="50" t="s">
        <v>3779</v>
      </c>
      <c r="G51" s="52">
        <v>4.0</v>
      </c>
      <c r="H51" s="50" t="s">
        <v>3786</v>
      </c>
      <c r="I51" s="50" t="s">
        <v>3787</v>
      </c>
    </row>
    <row r="52">
      <c r="C52" s="28"/>
      <c r="F52" s="50" t="s">
        <v>3779</v>
      </c>
      <c r="G52" s="57">
        <v>99.0</v>
      </c>
      <c r="H52" s="50" t="s">
        <v>616</v>
      </c>
      <c r="I52" s="50" t="s">
        <v>457</v>
      </c>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14"/>
    <col customWidth="1" min="4" max="4" width="39.71"/>
  </cols>
  <sheetData>
    <row r="1">
      <c r="A1" s="9" t="s">
        <v>0</v>
      </c>
      <c r="B1" s="9" t="s">
        <v>2</v>
      </c>
      <c r="C1" s="67" t="s">
        <v>3</v>
      </c>
      <c r="D1" s="65" t="s">
        <v>398</v>
      </c>
      <c r="F1" s="9" t="s">
        <v>8</v>
      </c>
      <c r="G1" s="9" t="s">
        <v>9</v>
      </c>
      <c r="H1" s="9" t="s">
        <v>10</v>
      </c>
      <c r="I1" s="9" t="s">
        <v>900</v>
      </c>
      <c r="J1" s="9" t="s">
        <v>11</v>
      </c>
    </row>
    <row r="2">
      <c r="A2" s="10" t="s">
        <v>12</v>
      </c>
      <c r="B2" s="10" t="s">
        <v>13</v>
      </c>
      <c r="C2" s="11"/>
      <c r="D2" s="78" t="s">
        <v>4300</v>
      </c>
      <c r="F2" s="10" t="s">
        <v>14</v>
      </c>
      <c r="G2" s="14">
        <v>1.0</v>
      </c>
      <c r="H2" s="10" t="s">
        <v>15</v>
      </c>
      <c r="I2" s="24"/>
      <c r="J2" s="10" t="s">
        <v>16</v>
      </c>
    </row>
    <row r="3">
      <c r="A3" s="10" t="s">
        <v>17</v>
      </c>
      <c r="B3" s="10" t="s">
        <v>18</v>
      </c>
      <c r="C3" s="11"/>
      <c r="D3" s="78" t="s">
        <v>4300</v>
      </c>
      <c r="F3" s="10" t="s">
        <v>14</v>
      </c>
      <c r="G3" s="14">
        <v>0.0</v>
      </c>
      <c r="H3" s="10" t="s">
        <v>19</v>
      </c>
      <c r="I3" s="24"/>
      <c r="J3" s="10" t="s">
        <v>20</v>
      </c>
    </row>
    <row r="4">
      <c r="A4" s="10" t="s">
        <v>21</v>
      </c>
      <c r="B4" s="10" t="s">
        <v>21</v>
      </c>
      <c r="C4" s="11"/>
      <c r="D4" s="78" t="s">
        <v>4300</v>
      </c>
      <c r="F4" s="10" t="s">
        <v>4304</v>
      </c>
      <c r="G4" s="14">
        <v>1.0</v>
      </c>
      <c r="H4" s="10" t="s">
        <v>4306</v>
      </c>
      <c r="I4" s="24"/>
      <c r="J4" s="10" t="s">
        <v>4307</v>
      </c>
    </row>
    <row r="5">
      <c r="A5" s="10" t="s">
        <v>26</v>
      </c>
      <c r="B5" s="10" t="s">
        <v>27</v>
      </c>
      <c r="C5" s="11"/>
      <c r="D5" s="78" t="s">
        <v>4300</v>
      </c>
      <c r="F5" s="10" t="s">
        <v>4304</v>
      </c>
      <c r="G5" s="14">
        <v>2.0</v>
      </c>
      <c r="H5" s="10" t="s">
        <v>4309</v>
      </c>
      <c r="I5" s="24"/>
      <c r="J5" s="10" t="s">
        <v>4310</v>
      </c>
    </row>
    <row r="6">
      <c r="A6" s="10" t="s">
        <v>30</v>
      </c>
      <c r="B6" s="10" t="s">
        <v>30</v>
      </c>
      <c r="C6" s="16" t="s">
        <v>30</v>
      </c>
      <c r="D6" s="78" t="s">
        <v>4300</v>
      </c>
      <c r="F6" s="10" t="s">
        <v>4304</v>
      </c>
      <c r="G6" s="14">
        <v>3.0</v>
      </c>
      <c r="H6" s="10" t="s">
        <v>4313</v>
      </c>
      <c r="I6" s="24"/>
      <c r="J6" s="10" t="s">
        <v>4314</v>
      </c>
    </row>
    <row r="7">
      <c r="A7" s="10" t="s">
        <v>34</v>
      </c>
      <c r="B7" s="10" t="s">
        <v>34</v>
      </c>
      <c r="C7" s="16" t="s">
        <v>34</v>
      </c>
      <c r="D7" s="78" t="s">
        <v>4300</v>
      </c>
      <c r="F7" s="10" t="s">
        <v>4304</v>
      </c>
      <c r="G7" s="14">
        <v>4.0</v>
      </c>
      <c r="H7" s="10" t="s">
        <v>4315</v>
      </c>
      <c r="I7" s="24"/>
      <c r="J7" s="10" t="s">
        <v>4316</v>
      </c>
    </row>
    <row r="8">
      <c r="A8" s="10" t="s">
        <v>38</v>
      </c>
      <c r="B8" s="10" t="s">
        <v>38</v>
      </c>
      <c r="C8" s="16" t="s">
        <v>38</v>
      </c>
      <c r="D8" s="78" t="s">
        <v>4300</v>
      </c>
      <c r="F8" s="10" t="s">
        <v>4304</v>
      </c>
      <c r="G8" s="14">
        <v>5.0</v>
      </c>
      <c r="H8" s="10" t="s">
        <v>4317</v>
      </c>
      <c r="I8" s="24"/>
      <c r="J8" s="10" t="s">
        <v>4318</v>
      </c>
    </row>
    <row r="9">
      <c r="A9" s="10" t="s">
        <v>42</v>
      </c>
      <c r="B9" s="10" t="s">
        <v>42</v>
      </c>
      <c r="C9" s="16" t="s">
        <v>42</v>
      </c>
      <c r="D9" s="78" t="s">
        <v>4300</v>
      </c>
      <c r="F9" s="10" t="s">
        <v>4304</v>
      </c>
      <c r="G9" s="14">
        <v>6.0</v>
      </c>
      <c r="H9" s="10" t="s">
        <v>4319</v>
      </c>
      <c r="I9" s="24"/>
      <c r="J9" s="10" t="s">
        <v>4320</v>
      </c>
    </row>
    <row r="10">
      <c r="A10" s="10" t="s">
        <v>45</v>
      </c>
      <c r="B10" s="10" t="s">
        <v>46</v>
      </c>
      <c r="C10" s="16" t="s">
        <v>46</v>
      </c>
      <c r="D10" s="78" t="s">
        <v>4300</v>
      </c>
      <c r="F10" s="10" t="s">
        <v>4304</v>
      </c>
      <c r="G10" s="14">
        <v>7.0</v>
      </c>
      <c r="H10" s="10" t="s">
        <v>4321</v>
      </c>
      <c r="I10" s="24"/>
      <c r="J10" s="10" t="s">
        <v>4322</v>
      </c>
    </row>
    <row r="11">
      <c r="A11" s="10" t="s">
        <v>45</v>
      </c>
      <c r="B11" s="10" t="s">
        <v>49</v>
      </c>
      <c r="C11" s="16" t="s">
        <v>49</v>
      </c>
      <c r="D11" s="78" t="s">
        <v>4300</v>
      </c>
      <c r="F11" s="10" t="s">
        <v>4304</v>
      </c>
      <c r="G11" s="14">
        <v>8.0</v>
      </c>
      <c r="H11" s="10" t="s">
        <v>4325</v>
      </c>
      <c r="I11" s="24"/>
      <c r="J11" s="10" t="s">
        <v>4327</v>
      </c>
    </row>
    <row r="12">
      <c r="A12" s="10" t="s">
        <v>45</v>
      </c>
      <c r="B12" s="10" t="s">
        <v>54</v>
      </c>
      <c r="C12" s="16" t="s">
        <v>54</v>
      </c>
      <c r="D12" s="78" t="s">
        <v>4300</v>
      </c>
      <c r="F12" s="10" t="s">
        <v>4304</v>
      </c>
      <c r="G12" s="14">
        <v>9.0</v>
      </c>
      <c r="H12" s="10" t="s">
        <v>4331</v>
      </c>
      <c r="I12" s="24"/>
      <c r="J12" s="10" t="s">
        <v>4332</v>
      </c>
    </row>
    <row r="13">
      <c r="A13" s="10" t="s">
        <v>45</v>
      </c>
      <c r="B13" s="10" t="s">
        <v>57</v>
      </c>
      <c r="C13" s="16" t="s">
        <v>57</v>
      </c>
      <c r="D13" s="78" t="s">
        <v>4300</v>
      </c>
      <c r="F13" s="10" t="s">
        <v>4304</v>
      </c>
      <c r="G13" s="14">
        <v>10.0</v>
      </c>
      <c r="H13" s="10" t="s">
        <v>4334</v>
      </c>
      <c r="I13" s="24"/>
      <c r="J13" s="10" t="s">
        <v>4335</v>
      </c>
    </row>
    <row r="14">
      <c r="A14" s="10" t="s">
        <v>45</v>
      </c>
      <c r="B14" s="10" t="s">
        <v>60</v>
      </c>
      <c r="C14" s="16" t="s">
        <v>60</v>
      </c>
      <c r="D14" s="78" t="s">
        <v>4300</v>
      </c>
      <c r="F14" s="10" t="s">
        <v>4304</v>
      </c>
      <c r="G14" s="14">
        <v>11.0</v>
      </c>
      <c r="H14" s="10" t="s">
        <v>4338</v>
      </c>
      <c r="J14" s="10" t="s">
        <v>4344</v>
      </c>
    </row>
    <row r="15">
      <c r="A15" s="10" t="s">
        <v>45</v>
      </c>
      <c r="B15" s="10" t="s">
        <v>63</v>
      </c>
      <c r="C15" s="16" t="s">
        <v>63</v>
      </c>
      <c r="D15" s="78" t="s">
        <v>4300</v>
      </c>
      <c r="F15" s="10" t="s">
        <v>4347</v>
      </c>
      <c r="G15" s="14">
        <v>1.0</v>
      </c>
      <c r="H15" s="10" t="s">
        <v>4349</v>
      </c>
      <c r="I15" s="24"/>
      <c r="J15" s="10" t="s">
        <v>4350</v>
      </c>
    </row>
    <row r="16">
      <c r="A16" s="10" t="s">
        <v>45</v>
      </c>
      <c r="B16" s="10" t="s">
        <v>68</v>
      </c>
      <c r="C16" s="16" t="s">
        <v>68</v>
      </c>
      <c r="D16" s="78" t="s">
        <v>4300</v>
      </c>
      <c r="F16" s="10" t="s">
        <v>4347</v>
      </c>
      <c r="G16" s="14">
        <v>2.0</v>
      </c>
      <c r="H16" s="10" t="s">
        <v>4354</v>
      </c>
      <c r="I16" s="24"/>
      <c r="J16" s="10" t="s">
        <v>4356</v>
      </c>
    </row>
    <row r="17">
      <c r="A17" s="10" t="s">
        <v>45</v>
      </c>
      <c r="B17" s="10" t="s">
        <v>70</v>
      </c>
      <c r="C17" s="16" t="s">
        <v>70</v>
      </c>
      <c r="D17" s="78" t="s">
        <v>4300</v>
      </c>
      <c r="F17" s="10" t="s">
        <v>4347</v>
      </c>
      <c r="G17" s="14">
        <v>3.0</v>
      </c>
      <c r="H17" s="10" t="s">
        <v>4357</v>
      </c>
      <c r="I17" s="24"/>
      <c r="J17" s="10" t="s">
        <v>4358</v>
      </c>
    </row>
    <row r="18">
      <c r="A18" s="10" t="s">
        <v>45</v>
      </c>
      <c r="B18" s="10" t="s">
        <v>72</v>
      </c>
      <c r="C18" s="16" t="s">
        <v>72</v>
      </c>
      <c r="D18" s="78" t="s">
        <v>4300</v>
      </c>
      <c r="F18" s="10" t="s">
        <v>4347</v>
      </c>
      <c r="G18" s="14">
        <v>4.0</v>
      </c>
      <c r="H18" s="10" t="s">
        <v>4359</v>
      </c>
      <c r="I18" s="24"/>
      <c r="J18" s="10" t="s">
        <v>4360</v>
      </c>
    </row>
    <row r="19">
      <c r="A19" s="10" t="s">
        <v>45</v>
      </c>
      <c r="B19" s="10" t="s">
        <v>74</v>
      </c>
      <c r="C19" s="16" t="s">
        <v>74</v>
      </c>
      <c r="D19" s="78" t="s">
        <v>4300</v>
      </c>
      <c r="F19" s="10" t="s">
        <v>4347</v>
      </c>
      <c r="G19" s="14">
        <v>5.0</v>
      </c>
      <c r="H19" s="10" t="s">
        <v>4361</v>
      </c>
      <c r="I19" s="24"/>
      <c r="J19" s="10" t="s">
        <v>4362</v>
      </c>
    </row>
    <row r="20">
      <c r="A20" s="10" t="s">
        <v>45</v>
      </c>
      <c r="B20" s="10" t="s">
        <v>77</v>
      </c>
      <c r="C20" s="16" t="s">
        <v>77</v>
      </c>
      <c r="D20" s="78" t="s">
        <v>4300</v>
      </c>
      <c r="F20" s="10" t="s">
        <v>4363</v>
      </c>
      <c r="G20" s="14">
        <v>1.0</v>
      </c>
      <c r="H20" s="10" t="s">
        <v>2257</v>
      </c>
      <c r="I20" s="24"/>
      <c r="J20" s="10" t="s">
        <v>2258</v>
      </c>
    </row>
    <row r="21">
      <c r="A21" s="10" t="s">
        <v>79</v>
      </c>
      <c r="B21" s="10" t="s">
        <v>80</v>
      </c>
      <c r="C21" s="16" t="s">
        <v>4364</v>
      </c>
      <c r="D21" s="78" t="s">
        <v>4300</v>
      </c>
      <c r="F21" s="10" t="s">
        <v>4363</v>
      </c>
      <c r="G21" s="14">
        <v>2.0</v>
      </c>
      <c r="H21" s="10" t="s">
        <v>4339</v>
      </c>
      <c r="I21" s="24"/>
      <c r="J21" s="10" t="s">
        <v>4340</v>
      </c>
    </row>
    <row r="22">
      <c r="A22" s="10" t="s">
        <v>79</v>
      </c>
      <c r="B22" s="10" t="s">
        <v>82</v>
      </c>
      <c r="C22" s="16" t="s">
        <v>83</v>
      </c>
      <c r="D22" s="78" t="s">
        <v>4300</v>
      </c>
      <c r="F22" s="10" t="s">
        <v>4363</v>
      </c>
      <c r="G22" s="14">
        <v>3.0</v>
      </c>
      <c r="H22" s="10" t="s">
        <v>4365</v>
      </c>
      <c r="I22" s="24"/>
      <c r="J22" s="10" t="s">
        <v>4366</v>
      </c>
    </row>
    <row r="23">
      <c r="A23" s="10" t="s">
        <v>180</v>
      </c>
      <c r="B23" s="10" t="s">
        <v>986</v>
      </c>
      <c r="C23" s="16" t="s">
        <v>4367</v>
      </c>
      <c r="D23" s="78" t="s">
        <v>4300</v>
      </c>
      <c r="F23" s="10" t="s">
        <v>4363</v>
      </c>
      <c r="G23" s="14">
        <v>4.0</v>
      </c>
      <c r="H23" s="10" t="s">
        <v>4368</v>
      </c>
      <c r="I23" s="24"/>
      <c r="J23" s="10" t="s">
        <v>4369</v>
      </c>
    </row>
    <row r="24">
      <c r="A24" s="10" t="s">
        <v>79</v>
      </c>
      <c r="B24" s="10" t="s">
        <v>995</v>
      </c>
      <c r="C24" s="16" t="s">
        <v>4370</v>
      </c>
      <c r="D24" s="78" t="s">
        <v>4300</v>
      </c>
      <c r="F24" s="10" t="s">
        <v>4363</v>
      </c>
      <c r="G24" s="14">
        <v>5.0</v>
      </c>
      <c r="H24" s="10" t="s">
        <v>4371</v>
      </c>
      <c r="I24" s="24"/>
      <c r="J24" s="10" t="s">
        <v>4372</v>
      </c>
    </row>
    <row r="25">
      <c r="A25" s="10" t="s">
        <v>87</v>
      </c>
      <c r="B25" s="10" t="s">
        <v>1005</v>
      </c>
      <c r="C25" s="16" t="s">
        <v>1007</v>
      </c>
      <c r="F25" s="10" t="s">
        <v>900</v>
      </c>
      <c r="G25" s="10" t="s">
        <v>909</v>
      </c>
      <c r="H25" s="10" t="s">
        <v>910</v>
      </c>
      <c r="I25" s="24"/>
      <c r="J25" s="10" t="s">
        <v>911</v>
      </c>
    </row>
    <row r="26">
      <c r="A26" s="10" t="s">
        <v>94</v>
      </c>
      <c r="B26" s="10" t="s">
        <v>1014</v>
      </c>
      <c r="C26" s="16" t="s">
        <v>4373</v>
      </c>
      <c r="D26" s="50" t="s">
        <v>4374</v>
      </c>
      <c r="F26" s="10" t="s">
        <v>900</v>
      </c>
      <c r="G26" s="10" t="s">
        <v>914</v>
      </c>
      <c r="H26" s="10" t="s">
        <v>915</v>
      </c>
      <c r="I26" s="24"/>
      <c r="J26" s="10" t="s">
        <v>916</v>
      </c>
    </row>
    <row r="27">
      <c r="A27" s="10" t="s">
        <v>1022</v>
      </c>
      <c r="B27" s="10" t="s">
        <v>4375</v>
      </c>
      <c r="C27" s="16" t="s">
        <v>4376</v>
      </c>
      <c r="D27" s="50" t="s">
        <v>4374</v>
      </c>
      <c r="F27" s="10" t="s">
        <v>900</v>
      </c>
      <c r="G27" s="10" t="s">
        <v>918</v>
      </c>
      <c r="H27" s="10" t="s">
        <v>919</v>
      </c>
      <c r="I27" s="24"/>
      <c r="J27" s="10" t="s">
        <v>920</v>
      </c>
    </row>
    <row r="28">
      <c r="A28" s="10" t="s">
        <v>45</v>
      </c>
      <c r="B28" s="10" t="s">
        <v>4377</v>
      </c>
      <c r="C28" s="11"/>
      <c r="D28" s="50" t="s">
        <v>4374</v>
      </c>
      <c r="F28" s="10" t="s">
        <v>900</v>
      </c>
      <c r="G28" s="10" t="s">
        <v>921</v>
      </c>
      <c r="H28" s="10" t="s">
        <v>922</v>
      </c>
      <c r="I28" s="24"/>
      <c r="J28" s="10" t="s">
        <v>923</v>
      </c>
    </row>
    <row r="29">
      <c r="A29" s="10" t="s">
        <v>87</v>
      </c>
      <c r="B29" s="10" t="s">
        <v>900</v>
      </c>
      <c r="C29" s="16" t="s">
        <v>3584</v>
      </c>
      <c r="F29" s="10" t="s">
        <v>900</v>
      </c>
      <c r="G29" s="10" t="s">
        <v>926</v>
      </c>
      <c r="H29" s="10" t="s">
        <v>927</v>
      </c>
      <c r="I29" s="24"/>
      <c r="J29" s="10" t="s">
        <v>929</v>
      </c>
    </row>
    <row r="30">
      <c r="A30" s="10" t="s">
        <v>45</v>
      </c>
      <c r="B30" s="10" t="s">
        <v>1047</v>
      </c>
      <c r="C30" s="11"/>
      <c r="D30" s="50" t="s">
        <v>4378</v>
      </c>
      <c r="F30" s="10" t="s">
        <v>900</v>
      </c>
      <c r="G30" s="10" t="s">
        <v>932</v>
      </c>
      <c r="H30" s="10" t="s">
        <v>933</v>
      </c>
      <c r="I30" s="24"/>
      <c r="J30" s="10" t="s">
        <v>935</v>
      </c>
    </row>
    <row r="31">
      <c r="A31" s="10" t="s">
        <v>45</v>
      </c>
      <c r="B31" s="10" t="s">
        <v>1052</v>
      </c>
      <c r="C31" s="11"/>
      <c r="D31" s="50" t="s">
        <v>4378</v>
      </c>
      <c r="F31" s="10" t="s">
        <v>900</v>
      </c>
      <c r="G31" s="10" t="s">
        <v>937</v>
      </c>
      <c r="H31" s="10" t="s">
        <v>938</v>
      </c>
      <c r="I31" s="24"/>
      <c r="J31" s="10" t="s">
        <v>940</v>
      </c>
    </row>
    <row r="32">
      <c r="A32" s="10" t="s">
        <v>79</v>
      </c>
      <c r="B32" s="10" t="s">
        <v>1059</v>
      </c>
      <c r="C32" s="16" t="s">
        <v>2638</v>
      </c>
      <c r="D32" s="50" t="s">
        <v>4378</v>
      </c>
      <c r="F32" s="10" t="s">
        <v>900</v>
      </c>
      <c r="G32" s="10" t="s">
        <v>942</v>
      </c>
      <c r="H32" s="10" t="s">
        <v>943</v>
      </c>
      <c r="I32" s="24"/>
      <c r="J32" s="10" t="s">
        <v>945</v>
      </c>
    </row>
    <row r="33">
      <c r="A33" s="10" t="s">
        <v>212</v>
      </c>
      <c r="B33" s="10" t="s">
        <v>1068</v>
      </c>
      <c r="C33" s="11"/>
      <c r="D33" s="50" t="s">
        <v>4378</v>
      </c>
      <c r="F33" s="10" t="s">
        <v>900</v>
      </c>
      <c r="G33" s="10" t="s">
        <v>822</v>
      </c>
      <c r="H33" s="10" t="s">
        <v>947</v>
      </c>
      <c r="I33" s="24"/>
      <c r="J33" s="10" t="s">
        <v>325</v>
      </c>
    </row>
    <row r="34">
      <c r="A34" s="10" t="s">
        <v>45</v>
      </c>
      <c r="B34" s="10" t="s">
        <v>1088</v>
      </c>
      <c r="C34" s="11"/>
      <c r="D34" s="50" t="s">
        <v>4378</v>
      </c>
      <c r="F34" s="10" t="s">
        <v>950</v>
      </c>
      <c r="G34" s="14">
        <v>1.0</v>
      </c>
      <c r="H34" s="10" t="s">
        <v>951</v>
      </c>
      <c r="I34" s="10" t="s">
        <v>909</v>
      </c>
      <c r="J34" s="10" t="s">
        <v>953</v>
      </c>
    </row>
    <row r="35">
      <c r="A35" s="10" t="s">
        <v>79</v>
      </c>
      <c r="B35" s="10" t="s">
        <v>1077</v>
      </c>
      <c r="C35" s="16" t="s">
        <v>2645</v>
      </c>
      <c r="D35" s="50" t="s">
        <v>4378</v>
      </c>
      <c r="F35" s="10" t="s">
        <v>950</v>
      </c>
      <c r="G35" s="14">
        <v>2.0</v>
      </c>
      <c r="H35" s="10" t="s">
        <v>956</v>
      </c>
      <c r="I35" s="10" t="s">
        <v>909</v>
      </c>
      <c r="J35" s="10" t="s">
        <v>958</v>
      </c>
    </row>
    <row r="36">
      <c r="A36" s="10" t="s">
        <v>1093</v>
      </c>
      <c r="B36" s="10" t="s">
        <v>1094</v>
      </c>
      <c r="C36" s="16" t="s">
        <v>4379</v>
      </c>
      <c r="D36" s="50" t="s">
        <v>4378</v>
      </c>
      <c r="F36" s="10" t="s">
        <v>950</v>
      </c>
      <c r="G36" s="14">
        <v>3.0</v>
      </c>
      <c r="H36" s="10" t="s">
        <v>961</v>
      </c>
      <c r="I36" s="10" t="s">
        <v>909</v>
      </c>
      <c r="J36" s="10" t="s">
        <v>963</v>
      </c>
    </row>
    <row r="37">
      <c r="A37" s="10" t="s">
        <v>45</v>
      </c>
      <c r="B37" s="10" t="s">
        <v>2651</v>
      </c>
      <c r="C37" s="11"/>
      <c r="F37" s="10" t="s">
        <v>950</v>
      </c>
      <c r="G37" s="14">
        <v>4.0</v>
      </c>
      <c r="H37" s="10" t="s">
        <v>964</v>
      </c>
      <c r="I37" s="10" t="s">
        <v>909</v>
      </c>
      <c r="J37" s="10" t="s">
        <v>966</v>
      </c>
    </row>
    <row r="38">
      <c r="A38" s="10" t="s">
        <v>87</v>
      </c>
      <c r="B38" s="10" t="s">
        <v>4380</v>
      </c>
      <c r="C38" s="16" t="s">
        <v>4381</v>
      </c>
      <c r="F38" s="10" t="s">
        <v>950</v>
      </c>
      <c r="G38" s="14">
        <v>5.0</v>
      </c>
      <c r="H38" s="10" t="s">
        <v>969</v>
      </c>
      <c r="I38" s="10" t="s">
        <v>909</v>
      </c>
      <c r="J38" s="10" t="s">
        <v>971</v>
      </c>
    </row>
    <row r="39">
      <c r="A39" s="10" t="s">
        <v>45</v>
      </c>
      <c r="B39" s="10" t="s">
        <v>4382</v>
      </c>
      <c r="C39" s="11"/>
      <c r="D39" s="80" t="s">
        <v>4383</v>
      </c>
      <c r="F39" s="10" t="s">
        <v>950</v>
      </c>
      <c r="G39" s="14">
        <v>6.0</v>
      </c>
      <c r="H39" s="10" t="s">
        <v>981</v>
      </c>
      <c r="I39" s="10" t="s">
        <v>909</v>
      </c>
      <c r="J39" s="10" t="s">
        <v>984</v>
      </c>
    </row>
    <row r="40">
      <c r="A40" s="10" t="s">
        <v>45</v>
      </c>
      <c r="B40" s="10" t="s">
        <v>4384</v>
      </c>
      <c r="C40" s="11"/>
      <c r="D40" s="80" t="s">
        <v>4383</v>
      </c>
      <c r="F40" s="10" t="s">
        <v>950</v>
      </c>
      <c r="G40" s="14">
        <v>7.0</v>
      </c>
      <c r="H40" s="10" t="s">
        <v>990</v>
      </c>
      <c r="I40" s="10" t="s">
        <v>909</v>
      </c>
      <c r="J40" s="10" t="s">
        <v>992</v>
      </c>
    </row>
    <row r="41">
      <c r="A41" s="10" t="s">
        <v>4385</v>
      </c>
      <c r="B41" s="10" t="s">
        <v>4386</v>
      </c>
      <c r="C41" s="16" t="s">
        <v>4387</v>
      </c>
      <c r="D41" s="80" t="s">
        <v>4383</v>
      </c>
      <c r="F41" s="10" t="s">
        <v>950</v>
      </c>
      <c r="G41" s="14">
        <v>8.0</v>
      </c>
      <c r="H41" s="10" t="s">
        <v>1001</v>
      </c>
      <c r="I41" s="10" t="s">
        <v>909</v>
      </c>
      <c r="J41" s="10" t="s">
        <v>1003</v>
      </c>
    </row>
    <row r="42">
      <c r="A42" s="10" t="s">
        <v>45</v>
      </c>
      <c r="B42" s="10" t="s">
        <v>4388</v>
      </c>
      <c r="C42" s="11"/>
      <c r="D42" s="80" t="s">
        <v>4383</v>
      </c>
      <c r="F42" s="10" t="s">
        <v>950</v>
      </c>
      <c r="G42" s="14">
        <v>9.0</v>
      </c>
      <c r="H42" s="10" t="s">
        <v>1010</v>
      </c>
      <c r="I42" s="10" t="s">
        <v>909</v>
      </c>
      <c r="J42" s="10" t="s">
        <v>1012</v>
      </c>
    </row>
    <row r="43">
      <c r="A43" s="10" t="s">
        <v>79</v>
      </c>
      <c r="B43" s="10" t="s">
        <v>4389</v>
      </c>
      <c r="C43" s="16" t="s">
        <v>4390</v>
      </c>
      <c r="D43" s="80" t="s">
        <v>4383</v>
      </c>
      <c r="F43" s="10" t="s">
        <v>950</v>
      </c>
      <c r="G43" s="14">
        <v>10.0</v>
      </c>
      <c r="H43" s="10" t="s">
        <v>1018</v>
      </c>
      <c r="I43" s="10" t="s">
        <v>909</v>
      </c>
      <c r="J43" s="10" t="s">
        <v>1020</v>
      </c>
    </row>
    <row r="44">
      <c r="A44" s="10" t="s">
        <v>87</v>
      </c>
      <c r="B44" s="10" t="s">
        <v>4391</v>
      </c>
      <c r="C44" s="11"/>
      <c r="F44" s="10" t="s">
        <v>950</v>
      </c>
      <c r="G44" s="14">
        <v>11.0</v>
      </c>
      <c r="H44" s="10" t="s">
        <v>1028</v>
      </c>
      <c r="I44" s="10" t="s">
        <v>909</v>
      </c>
      <c r="J44" s="10" t="s">
        <v>1030</v>
      </c>
    </row>
    <row r="45">
      <c r="A45" s="10" t="s">
        <v>45</v>
      </c>
      <c r="B45" s="10" t="s">
        <v>4392</v>
      </c>
      <c r="C45" s="11"/>
      <c r="D45" s="79" t="s">
        <v>4393</v>
      </c>
      <c r="F45" s="10" t="s">
        <v>950</v>
      </c>
      <c r="G45" s="14">
        <v>12.0</v>
      </c>
      <c r="H45" s="10" t="s">
        <v>1035</v>
      </c>
      <c r="I45" s="10" t="s">
        <v>909</v>
      </c>
      <c r="J45" s="10" t="s">
        <v>1039</v>
      </c>
    </row>
    <row r="46">
      <c r="A46" s="10" t="s">
        <v>45</v>
      </c>
      <c r="B46" s="10" t="s">
        <v>4394</v>
      </c>
      <c r="C46" s="11"/>
      <c r="D46" s="79" t="s">
        <v>4393</v>
      </c>
      <c r="F46" s="10" t="s">
        <v>950</v>
      </c>
      <c r="G46" s="14">
        <v>13.0</v>
      </c>
      <c r="H46" s="10" t="s">
        <v>1043</v>
      </c>
      <c r="I46" s="10" t="s">
        <v>909</v>
      </c>
      <c r="J46" s="10" t="s">
        <v>1046</v>
      </c>
    </row>
    <row r="47">
      <c r="A47" s="10" t="s">
        <v>212</v>
      </c>
      <c r="B47" s="10" t="s">
        <v>4395</v>
      </c>
      <c r="C47" s="11"/>
      <c r="D47" s="79" t="s">
        <v>4393</v>
      </c>
      <c r="F47" s="10" t="s">
        <v>950</v>
      </c>
      <c r="G47" s="14">
        <v>14.0</v>
      </c>
      <c r="H47" s="10" t="s">
        <v>1048</v>
      </c>
      <c r="I47" s="10" t="s">
        <v>909</v>
      </c>
      <c r="J47" s="10" t="s">
        <v>1050</v>
      </c>
    </row>
    <row r="48">
      <c r="A48" s="10" t="s">
        <v>100</v>
      </c>
      <c r="B48" s="10" t="s">
        <v>4396</v>
      </c>
      <c r="C48" s="16" t="s">
        <v>4397</v>
      </c>
      <c r="D48" s="79" t="s">
        <v>4393</v>
      </c>
      <c r="F48" s="10" t="s">
        <v>950</v>
      </c>
      <c r="G48" s="14">
        <v>15.0</v>
      </c>
      <c r="H48" s="10" t="s">
        <v>1055</v>
      </c>
      <c r="I48" s="10" t="s">
        <v>909</v>
      </c>
      <c r="J48" s="10" t="s">
        <v>1056</v>
      </c>
    </row>
    <row r="49">
      <c r="A49" s="10" t="s">
        <v>4398</v>
      </c>
      <c r="B49" s="10" t="s">
        <v>4399</v>
      </c>
      <c r="C49" s="16" t="s">
        <v>2389</v>
      </c>
      <c r="D49" s="79" t="s">
        <v>4393</v>
      </c>
      <c r="F49" s="10" t="s">
        <v>950</v>
      </c>
      <c r="G49" s="14">
        <v>16.0</v>
      </c>
      <c r="H49" s="10" t="s">
        <v>1063</v>
      </c>
      <c r="I49" s="10" t="s">
        <v>909</v>
      </c>
      <c r="J49" s="10" t="s">
        <v>1066</v>
      </c>
    </row>
    <row r="50">
      <c r="A50" s="10" t="s">
        <v>218</v>
      </c>
      <c r="B50" s="24"/>
      <c r="C50" s="11"/>
      <c r="D50" s="79" t="s">
        <v>4393</v>
      </c>
      <c r="F50" s="10" t="s">
        <v>950</v>
      </c>
      <c r="G50" s="14">
        <v>17.0</v>
      </c>
      <c r="H50" s="10" t="s">
        <v>1072</v>
      </c>
      <c r="I50" s="10" t="s">
        <v>909</v>
      </c>
      <c r="J50" s="10" t="s">
        <v>1075</v>
      </c>
    </row>
    <row r="51">
      <c r="A51" s="10" t="s">
        <v>100</v>
      </c>
      <c r="B51" s="10" t="s">
        <v>4400</v>
      </c>
      <c r="C51" s="16" t="s">
        <v>4401</v>
      </c>
      <c r="D51" s="79" t="s">
        <v>4393</v>
      </c>
      <c r="F51" s="10" t="s">
        <v>950</v>
      </c>
      <c r="G51" s="14">
        <v>18.0</v>
      </c>
      <c r="H51" s="10" t="s">
        <v>1084</v>
      </c>
      <c r="I51" s="10" t="s">
        <v>909</v>
      </c>
      <c r="J51" s="10" t="s">
        <v>1085</v>
      </c>
    </row>
    <row r="52">
      <c r="A52" s="10" t="s">
        <v>212</v>
      </c>
      <c r="B52" s="10" t="s">
        <v>4402</v>
      </c>
      <c r="C52" s="11"/>
      <c r="D52" s="79" t="s">
        <v>4393</v>
      </c>
      <c r="F52" s="10" t="s">
        <v>950</v>
      </c>
      <c r="G52" s="14">
        <v>19.0</v>
      </c>
      <c r="H52" s="10" t="s">
        <v>1089</v>
      </c>
      <c r="I52" s="10" t="s">
        <v>909</v>
      </c>
      <c r="J52" s="10" t="s">
        <v>1090</v>
      </c>
    </row>
    <row r="53">
      <c r="A53" s="10" t="s">
        <v>100</v>
      </c>
      <c r="B53" s="10" t="s">
        <v>4400</v>
      </c>
      <c r="C53" s="16" t="s">
        <v>4403</v>
      </c>
      <c r="D53" s="79" t="s">
        <v>4393</v>
      </c>
      <c r="F53" s="10" t="s">
        <v>950</v>
      </c>
      <c r="G53" s="18">
        <v>199.0</v>
      </c>
      <c r="H53" s="10" t="s">
        <v>324</v>
      </c>
      <c r="I53" s="10" t="s">
        <v>909</v>
      </c>
      <c r="J53" s="10" t="s">
        <v>1098</v>
      </c>
    </row>
    <row r="54">
      <c r="A54" s="10" t="s">
        <v>4404</v>
      </c>
      <c r="B54" s="10" t="s">
        <v>4405</v>
      </c>
      <c r="C54" s="16" t="s">
        <v>2389</v>
      </c>
      <c r="D54" s="79" t="s">
        <v>4393</v>
      </c>
      <c r="F54" s="10" t="s">
        <v>950</v>
      </c>
      <c r="G54" s="14">
        <v>21.0</v>
      </c>
      <c r="H54" s="10" t="s">
        <v>1104</v>
      </c>
      <c r="I54" s="10" t="s">
        <v>914</v>
      </c>
      <c r="J54" s="10" t="s">
        <v>1105</v>
      </c>
    </row>
    <row r="55">
      <c r="A55" s="10" t="s">
        <v>218</v>
      </c>
      <c r="B55" s="24"/>
      <c r="C55" s="11"/>
      <c r="F55" s="10" t="s">
        <v>950</v>
      </c>
      <c r="G55" s="14">
        <v>22.0</v>
      </c>
      <c r="H55" s="10" t="s">
        <v>1109</v>
      </c>
      <c r="I55" s="10" t="s">
        <v>914</v>
      </c>
      <c r="J55" s="10" t="s">
        <v>1112</v>
      </c>
    </row>
    <row r="56">
      <c r="A56" s="10" t="s">
        <v>122</v>
      </c>
      <c r="B56" s="24"/>
      <c r="C56" s="11"/>
      <c r="F56" s="10" t="s">
        <v>950</v>
      </c>
      <c r="G56" s="14">
        <v>23.0</v>
      </c>
      <c r="H56" s="10" t="s">
        <v>1116</v>
      </c>
      <c r="I56" s="10" t="s">
        <v>914</v>
      </c>
      <c r="J56" s="10" t="s">
        <v>1118</v>
      </c>
    </row>
    <row r="57">
      <c r="A57" s="10" t="s">
        <v>122</v>
      </c>
      <c r="B57" s="24"/>
      <c r="C57" s="11"/>
      <c r="F57" s="10" t="s">
        <v>950</v>
      </c>
      <c r="G57" s="14">
        <v>24.0</v>
      </c>
      <c r="H57" s="10" t="s">
        <v>1123</v>
      </c>
      <c r="I57" s="10" t="s">
        <v>914</v>
      </c>
      <c r="J57" s="10" t="s">
        <v>1124</v>
      </c>
    </row>
    <row r="58">
      <c r="A58" s="10" t="s">
        <v>218</v>
      </c>
      <c r="B58" s="24"/>
      <c r="C58" s="11"/>
      <c r="F58" s="10" t="s">
        <v>950</v>
      </c>
      <c r="G58" s="18">
        <v>299.0</v>
      </c>
      <c r="H58" s="10" t="s">
        <v>1131</v>
      </c>
      <c r="I58" s="10" t="s">
        <v>914</v>
      </c>
      <c r="J58" s="10" t="s">
        <v>1133</v>
      </c>
    </row>
    <row r="59">
      <c r="A59" s="10" t="s">
        <v>122</v>
      </c>
      <c r="B59" s="24"/>
      <c r="C59" s="11"/>
      <c r="F59" s="10" t="s">
        <v>950</v>
      </c>
      <c r="G59" s="14">
        <v>26.0</v>
      </c>
      <c r="H59" s="10" t="s">
        <v>1139</v>
      </c>
      <c r="I59" s="10" t="s">
        <v>918</v>
      </c>
      <c r="J59" s="10" t="s">
        <v>1140</v>
      </c>
    </row>
    <row r="60">
      <c r="A60" s="10" t="s">
        <v>79</v>
      </c>
      <c r="B60" s="10" t="s">
        <v>1299</v>
      </c>
      <c r="C60" s="16" t="s">
        <v>4406</v>
      </c>
      <c r="F60" s="10" t="s">
        <v>950</v>
      </c>
      <c r="G60" s="14">
        <v>27.0</v>
      </c>
      <c r="H60" s="10" t="s">
        <v>1147</v>
      </c>
      <c r="I60" s="10" t="s">
        <v>918</v>
      </c>
      <c r="J60" s="10" t="s">
        <v>1148</v>
      </c>
    </row>
    <row r="61">
      <c r="A61" s="10" t="s">
        <v>122</v>
      </c>
      <c r="B61" s="24"/>
      <c r="C61" s="11"/>
      <c r="F61" s="10" t="s">
        <v>950</v>
      </c>
      <c r="G61" s="14">
        <v>28.0</v>
      </c>
      <c r="H61" s="10" t="s">
        <v>1155</v>
      </c>
      <c r="I61" s="10" t="s">
        <v>918</v>
      </c>
      <c r="J61" s="10" t="s">
        <v>1156</v>
      </c>
    </row>
    <row r="62">
      <c r="A62" s="10" t="s">
        <v>79</v>
      </c>
      <c r="B62" s="10" t="s">
        <v>127</v>
      </c>
      <c r="C62" s="16" t="s">
        <v>229</v>
      </c>
      <c r="F62" s="10" t="s">
        <v>950</v>
      </c>
      <c r="G62" s="14">
        <v>29.0</v>
      </c>
      <c r="H62" s="10" t="s">
        <v>1161</v>
      </c>
      <c r="I62" s="10" t="s">
        <v>918</v>
      </c>
      <c r="J62" s="10" t="s">
        <v>1163</v>
      </c>
    </row>
    <row r="63">
      <c r="C63" s="28"/>
      <c r="F63" s="10" t="s">
        <v>950</v>
      </c>
      <c r="G63" s="14">
        <v>30.0</v>
      </c>
      <c r="H63" s="10" t="s">
        <v>1169</v>
      </c>
      <c r="I63" s="10" t="s">
        <v>918</v>
      </c>
      <c r="J63" s="10" t="s">
        <v>1171</v>
      </c>
    </row>
    <row r="64">
      <c r="C64" s="28"/>
      <c r="F64" s="10" t="s">
        <v>950</v>
      </c>
      <c r="G64" s="14">
        <v>31.0</v>
      </c>
      <c r="H64" s="10" t="s">
        <v>1175</v>
      </c>
      <c r="I64" s="10" t="s">
        <v>918</v>
      </c>
      <c r="J64" s="10" t="s">
        <v>1176</v>
      </c>
    </row>
    <row r="65">
      <c r="C65" s="28"/>
      <c r="F65" s="10" t="s">
        <v>950</v>
      </c>
      <c r="G65" s="14">
        <v>32.0</v>
      </c>
      <c r="H65" s="10" t="s">
        <v>1181</v>
      </c>
      <c r="I65" s="10" t="s">
        <v>918</v>
      </c>
      <c r="J65" s="10" t="s">
        <v>1184</v>
      </c>
    </row>
    <row r="66">
      <c r="C66" s="28"/>
      <c r="F66" s="10" t="s">
        <v>950</v>
      </c>
      <c r="G66" s="14">
        <v>33.0</v>
      </c>
      <c r="H66" s="10" t="s">
        <v>2739</v>
      </c>
      <c r="I66" s="10" t="s">
        <v>918</v>
      </c>
      <c r="J66" s="10" t="s">
        <v>1192</v>
      </c>
    </row>
    <row r="67">
      <c r="C67" s="28"/>
      <c r="F67" s="10" t="s">
        <v>950</v>
      </c>
      <c r="G67" s="18">
        <v>399.0</v>
      </c>
      <c r="H67" s="10" t="s">
        <v>1198</v>
      </c>
      <c r="I67" s="10" t="s">
        <v>918</v>
      </c>
      <c r="J67" s="10" t="s">
        <v>1199</v>
      </c>
    </row>
    <row r="68">
      <c r="C68" s="28"/>
      <c r="F68" s="10" t="s">
        <v>950</v>
      </c>
      <c r="G68" s="14">
        <v>35.0</v>
      </c>
      <c r="H68" s="10" t="s">
        <v>1205</v>
      </c>
      <c r="I68" s="10" t="s">
        <v>921</v>
      </c>
      <c r="J68" s="10" t="s">
        <v>1207</v>
      </c>
    </row>
    <row r="69">
      <c r="C69" s="28"/>
      <c r="F69" s="10" t="s">
        <v>950</v>
      </c>
      <c r="G69" s="14">
        <v>36.0</v>
      </c>
      <c r="H69" s="10" t="s">
        <v>1211</v>
      </c>
      <c r="I69" s="10" t="s">
        <v>921</v>
      </c>
      <c r="J69" s="10" t="s">
        <v>1213</v>
      </c>
    </row>
    <row r="70">
      <c r="C70" s="28"/>
      <c r="F70" s="10" t="s">
        <v>950</v>
      </c>
      <c r="G70" s="14">
        <v>37.0</v>
      </c>
      <c r="H70" s="10" t="s">
        <v>1219</v>
      </c>
      <c r="I70" s="10" t="s">
        <v>921</v>
      </c>
      <c r="J70" s="10" t="s">
        <v>1220</v>
      </c>
    </row>
    <row r="71">
      <c r="C71" s="28"/>
      <c r="F71" s="10" t="s">
        <v>950</v>
      </c>
      <c r="G71" s="14">
        <v>38.0</v>
      </c>
      <c r="H71" s="10" t="s">
        <v>1227</v>
      </c>
      <c r="I71" s="10" t="s">
        <v>921</v>
      </c>
      <c r="J71" s="10" t="s">
        <v>1228</v>
      </c>
    </row>
    <row r="72">
      <c r="C72" s="28"/>
      <c r="F72" s="10" t="s">
        <v>950</v>
      </c>
      <c r="G72" s="14">
        <v>39.0</v>
      </c>
      <c r="H72" s="10" t="s">
        <v>1234</v>
      </c>
      <c r="I72" s="10" t="s">
        <v>921</v>
      </c>
      <c r="J72" s="10" t="s">
        <v>1236</v>
      </c>
    </row>
    <row r="73">
      <c r="C73" s="28"/>
      <c r="F73" s="10" t="s">
        <v>950</v>
      </c>
      <c r="G73" s="14">
        <v>40.0</v>
      </c>
      <c r="H73" s="10" t="s">
        <v>1241</v>
      </c>
      <c r="I73" s="10" t="s">
        <v>921</v>
      </c>
      <c r="J73" s="10" t="s">
        <v>1242</v>
      </c>
    </row>
    <row r="74">
      <c r="C74" s="28"/>
      <c r="F74" s="10" t="s">
        <v>950</v>
      </c>
      <c r="G74" s="18">
        <v>499.0</v>
      </c>
      <c r="H74" s="10" t="s">
        <v>1248</v>
      </c>
      <c r="I74" s="10" t="s">
        <v>921</v>
      </c>
      <c r="J74" s="10" t="s">
        <v>1251</v>
      </c>
    </row>
    <row r="75">
      <c r="C75" s="28"/>
      <c r="F75" s="10" t="s">
        <v>950</v>
      </c>
      <c r="G75" s="14">
        <v>42.0</v>
      </c>
      <c r="H75" s="10" t="s">
        <v>1257</v>
      </c>
      <c r="I75" s="10" t="s">
        <v>926</v>
      </c>
      <c r="J75" s="10" t="s">
        <v>1259</v>
      </c>
    </row>
    <row r="76">
      <c r="C76" s="28"/>
      <c r="F76" s="10" t="s">
        <v>950</v>
      </c>
      <c r="G76" s="14">
        <v>43.0</v>
      </c>
      <c r="H76" s="10" t="s">
        <v>1264</v>
      </c>
      <c r="I76" s="10" t="s">
        <v>926</v>
      </c>
      <c r="J76" s="10" t="s">
        <v>1265</v>
      </c>
    </row>
    <row r="77">
      <c r="C77" s="28"/>
      <c r="F77" s="10" t="s">
        <v>950</v>
      </c>
      <c r="G77" s="14">
        <v>44.0</v>
      </c>
      <c r="H77" s="10" t="s">
        <v>1269</v>
      </c>
      <c r="I77" s="10" t="s">
        <v>926</v>
      </c>
      <c r="J77" s="10" t="s">
        <v>1272</v>
      </c>
    </row>
    <row r="78">
      <c r="C78" s="28"/>
      <c r="F78" s="10" t="s">
        <v>950</v>
      </c>
      <c r="G78" s="14">
        <v>45.0</v>
      </c>
      <c r="H78" s="10" t="s">
        <v>1276</v>
      </c>
      <c r="I78" s="10" t="s">
        <v>926</v>
      </c>
      <c r="J78" s="10" t="s">
        <v>1277</v>
      </c>
    </row>
    <row r="79">
      <c r="C79" s="28"/>
      <c r="F79" s="10" t="s">
        <v>950</v>
      </c>
      <c r="G79" s="14">
        <v>46.0</v>
      </c>
      <c r="H79" s="10" t="s">
        <v>1282</v>
      </c>
      <c r="I79" s="10" t="s">
        <v>926</v>
      </c>
      <c r="J79" s="10" t="s">
        <v>1284</v>
      </c>
    </row>
    <row r="80">
      <c r="C80" s="28"/>
      <c r="F80" s="10" t="s">
        <v>950</v>
      </c>
      <c r="G80" s="14">
        <v>47.0</v>
      </c>
      <c r="H80" s="10" t="s">
        <v>1289</v>
      </c>
      <c r="I80" s="10" t="s">
        <v>926</v>
      </c>
      <c r="J80" s="10" t="s">
        <v>1291</v>
      </c>
    </row>
    <row r="81">
      <c r="C81" s="28"/>
      <c r="F81" s="10" t="s">
        <v>950</v>
      </c>
      <c r="G81" s="18">
        <v>599.0</v>
      </c>
      <c r="H81" s="10" t="s">
        <v>1295</v>
      </c>
      <c r="I81" s="10" t="s">
        <v>926</v>
      </c>
      <c r="J81" s="10" t="s">
        <v>1296</v>
      </c>
    </row>
    <row r="82">
      <c r="C82" s="28"/>
      <c r="F82" s="10" t="s">
        <v>950</v>
      </c>
      <c r="G82" s="14">
        <v>49.0</v>
      </c>
      <c r="H82" s="10" t="s">
        <v>1303</v>
      </c>
      <c r="I82" s="10" t="s">
        <v>932</v>
      </c>
      <c r="J82" s="10" t="s">
        <v>1304</v>
      </c>
    </row>
    <row r="83">
      <c r="C83" s="28"/>
      <c r="F83" s="10" t="s">
        <v>950</v>
      </c>
      <c r="G83" s="14">
        <v>50.0</v>
      </c>
      <c r="H83" s="10" t="s">
        <v>1310</v>
      </c>
      <c r="I83" s="10" t="s">
        <v>932</v>
      </c>
      <c r="J83" s="10" t="s">
        <v>1311</v>
      </c>
    </row>
    <row r="84">
      <c r="C84" s="28"/>
      <c r="F84" s="10" t="s">
        <v>950</v>
      </c>
      <c r="G84" s="14">
        <v>51.0</v>
      </c>
      <c r="H84" s="10" t="s">
        <v>1315</v>
      </c>
      <c r="I84" s="10" t="s">
        <v>932</v>
      </c>
      <c r="J84" s="10" t="s">
        <v>1317</v>
      </c>
    </row>
    <row r="85">
      <c r="C85" s="28"/>
      <c r="F85" s="10" t="s">
        <v>950</v>
      </c>
      <c r="G85" s="14">
        <v>52.0</v>
      </c>
      <c r="H85" s="10" t="s">
        <v>1320</v>
      </c>
      <c r="I85" s="10" t="s">
        <v>932</v>
      </c>
      <c r="J85" s="10" t="s">
        <v>1321</v>
      </c>
    </row>
    <row r="86">
      <c r="C86" s="28"/>
      <c r="F86" s="10" t="s">
        <v>950</v>
      </c>
      <c r="G86" s="14">
        <v>53.0</v>
      </c>
      <c r="H86" s="10" t="s">
        <v>1324</v>
      </c>
      <c r="I86" s="10" t="s">
        <v>932</v>
      </c>
      <c r="J86" s="10" t="s">
        <v>1325</v>
      </c>
    </row>
    <row r="87">
      <c r="C87" s="28"/>
      <c r="F87" s="10" t="s">
        <v>950</v>
      </c>
      <c r="G87" s="14">
        <v>54.0</v>
      </c>
      <c r="H87" s="10" t="s">
        <v>1328</v>
      </c>
      <c r="I87" s="10" t="s">
        <v>932</v>
      </c>
      <c r="J87" s="10" t="s">
        <v>1331</v>
      </c>
    </row>
    <row r="88">
      <c r="C88" s="28"/>
      <c r="F88" s="10" t="s">
        <v>950</v>
      </c>
      <c r="G88" s="14">
        <v>55.0</v>
      </c>
      <c r="H88" s="10" t="s">
        <v>1332</v>
      </c>
      <c r="I88" s="10" t="s">
        <v>932</v>
      </c>
      <c r="J88" s="10" t="s">
        <v>1335</v>
      </c>
    </row>
    <row r="89">
      <c r="C89" s="28"/>
      <c r="F89" s="10" t="s">
        <v>950</v>
      </c>
      <c r="G89" s="14">
        <v>56.0</v>
      </c>
      <c r="H89" s="10" t="s">
        <v>1337</v>
      </c>
      <c r="I89" s="10" t="s">
        <v>932</v>
      </c>
      <c r="J89" s="10" t="s">
        <v>1339</v>
      </c>
    </row>
    <row r="90">
      <c r="C90" s="28"/>
      <c r="F90" s="10" t="s">
        <v>950</v>
      </c>
      <c r="G90" s="14">
        <v>57.0</v>
      </c>
      <c r="H90" s="10" t="s">
        <v>1342</v>
      </c>
      <c r="I90" s="10" t="s">
        <v>932</v>
      </c>
      <c r="J90" s="10" t="s">
        <v>1343</v>
      </c>
    </row>
    <row r="91">
      <c r="C91" s="28"/>
      <c r="F91" s="10" t="s">
        <v>950</v>
      </c>
      <c r="G91" s="14">
        <v>58.0</v>
      </c>
      <c r="H91" s="10" t="s">
        <v>1346</v>
      </c>
      <c r="I91" s="10" t="s">
        <v>932</v>
      </c>
      <c r="J91" s="10" t="s">
        <v>1347</v>
      </c>
    </row>
    <row r="92">
      <c r="C92" s="28"/>
      <c r="F92" s="10" t="s">
        <v>950</v>
      </c>
      <c r="G92" s="14">
        <v>59.0</v>
      </c>
      <c r="H92" s="10" t="s">
        <v>1350</v>
      </c>
      <c r="I92" s="10" t="s">
        <v>932</v>
      </c>
      <c r="J92" s="10" t="s">
        <v>1352</v>
      </c>
    </row>
    <row r="93">
      <c r="C93" s="28"/>
      <c r="F93" s="10" t="s">
        <v>950</v>
      </c>
      <c r="G93" s="14">
        <v>60.0</v>
      </c>
      <c r="H93" s="10" t="s">
        <v>1354</v>
      </c>
      <c r="I93" s="10" t="s">
        <v>932</v>
      </c>
      <c r="J93" s="10" t="s">
        <v>1357</v>
      </c>
    </row>
    <row r="94">
      <c r="C94" s="28"/>
      <c r="F94" s="10" t="s">
        <v>950</v>
      </c>
      <c r="G94" s="14">
        <v>61.0</v>
      </c>
      <c r="H94" s="10" t="s">
        <v>1359</v>
      </c>
      <c r="I94" s="10" t="s">
        <v>932</v>
      </c>
      <c r="J94" s="10" t="s">
        <v>1361</v>
      </c>
    </row>
    <row r="95">
      <c r="C95" s="28"/>
      <c r="F95" s="10" t="s">
        <v>950</v>
      </c>
      <c r="G95" s="14">
        <v>62.0</v>
      </c>
      <c r="H95" s="10" t="s">
        <v>1362</v>
      </c>
      <c r="I95" s="10" t="s">
        <v>932</v>
      </c>
      <c r="J95" s="10" t="s">
        <v>1365</v>
      </c>
    </row>
    <row r="96">
      <c r="C96" s="28"/>
      <c r="F96" s="10" t="s">
        <v>950</v>
      </c>
      <c r="G96" s="14">
        <v>63.0</v>
      </c>
      <c r="H96" s="10" t="s">
        <v>1366</v>
      </c>
      <c r="I96" s="10" t="s">
        <v>932</v>
      </c>
      <c r="J96" s="10" t="s">
        <v>1368</v>
      </c>
    </row>
    <row r="97">
      <c r="C97" s="28"/>
      <c r="F97" s="10" t="s">
        <v>950</v>
      </c>
      <c r="G97" s="14">
        <v>64.0</v>
      </c>
      <c r="H97" s="10" t="s">
        <v>1370</v>
      </c>
      <c r="I97" s="10" t="s">
        <v>932</v>
      </c>
      <c r="J97" s="10" t="s">
        <v>1371</v>
      </c>
    </row>
    <row r="98">
      <c r="C98" s="28"/>
      <c r="F98" s="10" t="s">
        <v>950</v>
      </c>
      <c r="G98" s="14">
        <v>65.0</v>
      </c>
      <c r="H98" s="10" t="s">
        <v>1374</v>
      </c>
      <c r="I98" s="10" t="s">
        <v>932</v>
      </c>
      <c r="J98" s="10" t="s">
        <v>1375</v>
      </c>
    </row>
    <row r="99">
      <c r="C99" s="28"/>
      <c r="F99" s="10" t="s">
        <v>950</v>
      </c>
      <c r="G99" s="14">
        <v>66.0</v>
      </c>
      <c r="H99" s="10" t="s">
        <v>1378</v>
      </c>
      <c r="I99" s="10" t="s">
        <v>932</v>
      </c>
      <c r="J99" s="10" t="s">
        <v>1379</v>
      </c>
    </row>
    <row r="100">
      <c r="C100" s="28"/>
      <c r="F100" s="10" t="s">
        <v>950</v>
      </c>
      <c r="G100" s="14">
        <v>67.0</v>
      </c>
      <c r="H100" s="10" t="s">
        <v>1382</v>
      </c>
      <c r="I100" s="10" t="s">
        <v>932</v>
      </c>
      <c r="J100" s="10" t="s">
        <v>1383</v>
      </c>
    </row>
    <row r="101">
      <c r="C101" s="28"/>
      <c r="F101" s="10" t="s">
        <v>950</v>
      </c>
      <c r="G101" s="14">
        <v>68.0</v>
      </c>
      <c r="H101" s="10" t="s">
        <v>1385</v>
      </c>
      <c r="I101" s="10" t="s">
        <v>932</v>
      </c>
      <c r="J101" s="10" t="s">
        <v>1387</v>
      </c>
    </row>
    <row r="102">
      <c r="C102" s="28"/>
      <c r="F102" s="10" t="s">
        <v>950</v>
      </c>
      <c r="G102" s="14">
        <v>69.0</v>
      </c>
      <c r="H102" s="10" t="s">
        <v>1388</v>
      </c>
      <c r="I102" s="10" t="s">
        <v>932</v>
      </c>
      <c r="J102" s="10" t="s">
        <v>1391</v>
      </c>
    </row>
    <row r="103">
      <c r="C103" s="28"/>
      <c r="F103" s="10" t="s">
        <v>950</v>
      </c>
      <c r="G103" s="14">
        <v>70.0</v>
      </c>
      <c r="H103" s="10" t="s">
        <v>1392</v>
      </c>
      <c r="I103" s="10" t="s">
        <v>932</v>
      </c>
      <c r="J103" s="10" t="s">
        <v>1394</v>
      </c>
    </row>
    <row r="104">
      <c r="C104" s="28"/>
      <c r="F104" s="10" t="s">
        <v>950</v>
      </c>
      <c r="G104" s="14">
        <v>71.0</v>
      </c>
      <c r="H104" s="10" t="s">
        <v>1396</v>
      </c>
      <c r="I104" s="10" t="s">
        <v>932</v>
      </c>
      <c r="J104" s="10" t="s">
        <v>1397</v>
      </c>
    </row>
    <row r="105">
      <c r="C105" s="28"/>
      <c r="F105" s="10" t="s">
        <v>950</v>
      </c>
      <c r="G105" s="14">
        <v>72.0</v>
      </c>
      <c r="H105" s="10" t="s">
        <v>1400</v>
      </c>
      <c r="I105" s="10" t="s">
        <v>932</v>
      </c>
      <c r="J105" s="10" t="s">
        <v>1401</v>
      </c>
    </row>
    <row r="106">
      <c r="C106" s="28"/>
      <c r="F106" s="10" t="s">
        <v>950</v>
      </c>
      <c r="G106" s="14">
        <v>73.0</v>
      </c>
      <c r="H106" s="10" t="s">
        <v>1404</v>
      </c>
      <c r="I106" s="10" t="s">
        <v>932</v>
      </c>
      <c r="J106" s="10" t="s">
        <v>1405</v>
      </c>
    </row>
    <row r="107">
      <c r="C107" s="28"/>
      <c r="F107" s="10" t="s">
        <v>950</v>
      </c>
      <c r="G107" s="14">
        <v>74.0</v>
      </c>
      <c r="H107" s="10" t="s">
        <v>1408</v>
      </c>
      <c r="I107" s="10" t="s">
        <v>932</v>
      </c>
      <c r="J107" s="10" t="s">
        <v>1409</v>
      </c>
    </row>
    <row r="108">
      <c r="C108" s="28"/>
      <c r="F108" s="10" t="s">
        <v>950</v>
      </c>
      <c r="G108" s="18">
        <v>699.0</v>
      </c>
      <c r="H108" s="10" t="s">
        <v>1410</v>
      </c>
      <c r="I108" s="10" t="s">
        <v>932</v>
      </c>
      <c r="J108" s="10" t="s">
        <v>1413</v>
      </c>
    </row>
    <row r="109">
      <c r="C109" s="28"/>
      <c r="F109" s="10" t="s">
        <v>950</v>
      </c>
      <c r="G109" s="14">
        <v>76.0</v>
      </c>
      <c r="H109" s="10" t="s">
        <v>1415</v>
      </c>
      <c r="I109" s="10" t="s">
        <v>937</v>
      </c>
      <c r="J109" s="10" t="s">
        <v>1416</v>
      </c>
    </row>
    <row r="110">
      <c r="C110" s="28"/>
      <c r="F110" s="10" t="s">
        <v>950</v>
      </c>
      <c r="G110" s="14">
        <v>77.0</v>
      </c>
      <c r="H110" s="10" t="s">
        <v>1419</v>
      </c>
      <c r="I110" s="10" t="s">
        <v>937</v>
      </c>
      <c r="J110" s="10" t="s">
        <v>1420</v>
      </c>
    </row>
    <row r="111">
      <c r="C111" s="28"/>
      <c r="F111" s="10" t="s">
        <v>950</v>
      </c>
      <c r="G111" s="14">
        <v>78.0</v>
      </c>
      <c r="H111" s="10" t="s">
        <v>1423</v>
      </c>
      <c r="I111" s="10" t="s">
        <v>937</v>
      </c>
      <c r="J111" s="10" t="s">
        <v>1424</v>
      </c>
    </row>
    <row r="112">
      <c r="C112" s="28"/>
      <c r="F112" s="10" t="s">
        <v>950</v>
      </c>
      <c r="G112" s="14">
        <v>79.0</v>
      </c>
      <c r="H112" s="10" t="s">
        <v>1427</v>
      </c>
      <c r="I112" s="10" t="s">
        <v>937</v>
      </c>
      <c r="J112" s="10" t="s">
        <v>1428</v>
      </c>
    </row>
    <row r="113">
      <c r="C113" s="28"/>
      <c r="F113" s="10" t="s">
        <v>950</v>
      </c>
      <c r="G113" s="14">
        <v>80.0</v>
      </c>
      <c r="H113" s="10" t="s">
        <v>1431</v>
      </c>
      <c r="I113" s="10" t="s">
        <v>937</v>
      </c>
      <c r="J113" s="10" t="s">
        <v>1432</v>
      </c>
    </row>
    <row r="114">
      <c r="C114" s="28"/>
      <c r="F114" s="10" t="s">
        <v>950</v>
      </c>
      <c r="G114" s="14">
        <v>81.0</v>
      </c>
      <c r="H114" s="10" t="s">
        <v>1435</v>
      </c>
      <c r="I114" s="10" t="s">
        <v>937</v>
      </c>
      <c r="J114" s="10" t="s">
        <v>1436</v>
      </c>
    </row>
    <row r="115">
      <c r="C115" s="28"/>
      <c r="F115" s="10" t="s">
        <v>950</v>
      </c>
      <c r="G115" s="14">
        <v>82.0</v>
      </c>
      <c r="H115" s="10" t="s">
        <v>1439</v>
      </c>
      <c r="I115" s="10" t="s">
        <v>937</v>
      </c>
      <c r="J115" s="10" t="s">
        <v>1440</v>
      </c>
    </row>
    <row r="116">
      <c r="C116" s="28"/>
      <c r="F116" s="10" t="s">
        <v>950</v>
      </c>
      <c r="G116" s="14">
        <v>83.0</v>
      </c>
      <c r="H116" s="10" t="s">
        <v>1445</v>
      </c>
      <c r="I116" s="10" t="s">
        <v>937</v>
      </c>
      <c r="J116" s="10" t="s">
        <v>1446</v>
      </c>
    </row>
    <row r="117">
      <c r="C117" s="28"/>
      <c r="F117" s="10" t="s">
        <v>950</v>
      </c>
      <c r="G117" s="14">
        <v>84.0</v>
      </c>
      <c r="H117" s="10" t="s">
        <v>1447</v>
      </c>
      <c r="I117" s="10" t="s">
        <v>937</v>
      </c>
      <c r="J117" s="10" t="s">
        <v>1448</v>
      </c>
    </row>
    <row r="118">
      <c r="C118" s="28"/>
      <c r="F118" s="10" t="s">
        <v>950</v>
      </c>
      <c r="G118" s="14">
        <v>85.0</v>
      </c>
      <c r="H118" s="10" t="s">
        <v>1449</v>
      </c>
      <c r="I118" s="10" t="s">
        <v>937</v>
      </c>
      <c r="J118" s="10" t="s">
        <v>1451</v>
      </c>
    </row>
    <row r="119">
      <c r="C119" s="28"/>
      <c r="F119" s="10" t="s">
        <v>950</v>
      </c>
      <c r="G119" s="14">
        <v>86.0</v>
      </c>
      <c r="H119" s="10" t="s">
        <v>1454</v>
      </c>
      <c r="I119" s="10" t="s">
        <v>937</v>
      </c>
      <c r="J119" s="10" t="s">
        <v>1455</v>
      </c>
    </row>
    <row r="120">
      <c r="C120" s="28"/>
      <c r="F120" s="10" t="s">
        <v>950</v>
      </c>
      <c r="G120" s="14">
        <v>87.0</v>
      </c>
      <c r="H120" s="10" t="s">
        <v>1458</v>
      </c>
      <c r="I120" s="10" t="s">
        <v>937</v>
      </c>
      <c r="J120" s="10" t="s">
        <v>1459</v>
      </c>
    </row>
    <row r="121">
      <c r="C121" s="28"/>
      <c r="F121" s="10" t="s">
        <v>950</v>
      </c>
      <c r="G121" s="18">
        <v>799.0</v>
      </c>
      <c r="H121" s="10" t="s">
        <v>1462</v>
      </c>
      <c r="I121" s="10" t="s">
        <v>937</v>
      </c>
      <c r="J121" s="10" t="s">
        <v>1464</v>
      </c>
    </row>
    <row r="122">
      <c r="C122" s="28"/>
      <c r="F122" s="10" t="s">
        <v>950</v>
      </c>
      <c r="G122" s="14">
        <v>89.0</v>
      </c>
      <c r="H122" s="10" t="s">
        <v>1466</v>
      </c>
      <c r="I122" s="10" t="s">
        <v>942</v>
      </c>
      <c r="J122" s="10" t="s">
        <v>1468</v>
      </c>
    </row>
    <row r="123">
      <c r="C123" s="28"/>
      <c r="F123" s="10" t="s">
        <v>950</v>
      </c>
      <c r="G123" s="14">
        <v>90.0</v>
      </c>
      <c r="H123" s="10" t="s">
        <v>1470</v>
      </c>
      <c r="I123" s="10" t="s">
        <v>942</v>
      </c>
      <c r="J123" s="10" t="s">
        <v>1472</v>
      </c>
    </row>
    <row r="124">
      <c r="C124" s="28"/>
      <c r="F124" s="10" t="s">
        <v>950</v>
      </c>
      <c r="G124" s="14">
        <v>91.0</v>
      </c>
      <c r="H124" s="10" t="s">
        <v>1474</v>
      </c>
      <c r="I124" s="10" t="s">
        <v>942</v>
      </c>
      <c r="J124" s="10" t="s">
        <v>1475</v>
      </c>
    </row>
    <row r="125">
      <c r="C125" s="28"/>
      <c r="F125" s="10" t="s">
        <v>950</v>
      </c>
      <c r="G125" s="14">
        <v>92.0</v>
      </c>
      <c r="H125" s="10" t="s">
        <v>1478</v>
      </c>
      <c r="I125" s="10" t="s">
        <v>942</v>
      </c>
      <c r="J125" s="10" t="s">
        <v>1480</v>
      </c>
    </row>
    <row r="126">
      <c r="C126" s="28"/>
      <c r="F126" s="10" t="s">
        <v>950</v>
      </c>
      <c r="G126" s="14">
        <v>93.0</v>
      </c>
      <c r="H126" s="10" t="s">
        <v>1482</v>
      </c>
      <c r="I126" s="10" t="s">
        <v>942</v>
      </c>
      <c r="J126" s="10" t="s">
        <v>1484</v>
      </c>
    </row>
    <row r="127">
      <c r="C127" s="28"/>
      <c r="F127" s="10" t="s">
        <v>950</v>
      </c>
      <c r="G127" s="14">
        <v>94.0</v>
      </c>
      <c r="H127" s="10" t="s">
        <v>1486</v>
      </c>
      <c r="I127" s="10" t="s">
        <v>942</v>
      </c>
      <c r="J127" s="10" t="s">
        <v>1489</v>
      </c>
    </row>
    <row r="128">
      <c r="C128" s="28"/>
      <c r="F128" s="10" t="s">
        <v>950</v>
      </c>
      <c r="G128" s="14">
        <v>95.0</v>
      </c>
      <c r="H128" s="10" t="s">
        <v>1491</v>
      </c>
      <c r="I128" s="10" t="s">
        <v>942</v>
      </c>
      <c r="J128" s="10" t="s">
        <v>1493</v>
      </c>
    </row>
    <row r="129">
      <c r="C129" s="28"/>
      <c r="F129" s="10" t="s">
        <v>950</v>
      </c>
      <c r="G129" s="14">
        <v>96.0</v>
      </c>
      <c r="H129" s="10" t="s">
        <v>1494</v>
      </c>
      <c r="I129" s="10" t="s">
        <v>942</v>
      </c>
      <c r="J129" s="10" t="s">
        <v>1495</v>
      </c>
    </row>
    <row r="130">
      <c r="C130" s="28"/>
      <c r="F130" s="10" t="s">
        <v>950</v>
      </c>
      <c r="G130" s="14">
        <v>97.0</v>
      </c>
      <c r="H130" s="10" t="s">
        <v>1496</v>
      </c>
      <c r="I130" s="10" t="s">
        <v>942</v>
      </c>
      <c r="J130" s="10" t="s">
        <v>1497</v>
      </c>
    </row>
    <row r="131">
      <c r="C131" s="28"/>
      <c r="F131" s="10" t="s">
        <v>950</v>
      </c>
      <c r="G131" s="14">
        <v>98.0</v>
      </c>
      <c r="H131" s="10" t="s">
        <v>1498</v>
      </c>
      <c r="I131" s="10" t="s">
        <v>942</v>
      </c>
      <c r="J131" s="10" t="s">
        <v>1499</v>
      </c>
    </row>
    <row r="132">
      <c r="C132" s="28"/>
      <c r="F132" s="10" t="s">
        <v>950</v>
      </c>
      <c r="G132" s="14">
        <v>99.0</v>
      </c>
      <c r="H132" s="10" t="s">
        <v>1500</v>
      </c>
      <c r="I132" s="10" t="s">
        <v>942</v>
      </c>
      <c r="J132" s="10" t="s">
        <v>1501</v>
      </c>
    </row>
    <row r="133">
      <c r="C133" s="28"/>
      <c r="F133" s="10" t="s">
        <v>950</v>
      </c>
      <c r="G133" s="14">
        <v>100.0</v>
      </c>
      <c r="H133" s="10" t="s">
        <v>1502</v>
      </c>
      <c r="I133" s="10" t="s">
        <v>942</v>
      </c>
      <c r="J133" s="10" t="s">
        <v>1503</v>
      </c>
    </row>
    <row r="134">
      <c r="C134" s="28"/>
      <c r="F134" s="10" t="s">
        <v>950</v>
      </c>
      <c r="G134" s="14">
        <v>101.0</v>
      </c>
      <c r="H134" s="10" t="s">
        <v>1504</v>
      </c>
      <c r="I134" s="10" t="s">
        <v>942</v>
      </c>
      <c r="J134" s="10" t="s">
        <v>1505</v>
      </c>
    </row>
    <row r="135">
      <c r="C135" s="28"/>
      <c r="F135" s="10" t="s">
        <v>950</v>
      </c>
      <c r="G135" s="14">
        <v>102.0</v>
      </c>
      <c r="H135" s="10" t="s">
        <v>1506</v>
      </c>
      <c r="I135" s="10" t="s">
        <v>942</v>
      </c>
      <c r="J135" s="10" t="s">
        <v>1507</v>
      </c>
    </row>
    <row r="136">
      <c r="C136" s="28"/>
      <c r="F136" s="10" t="s">
        <v>950</v>
      </c>
      <c r="G136" s="14">
        <v>103.0</v>
      </c>
      <c r="H136" s="10" t="s">
        <v>1508</v>
      </c>
      <c r="I136" s="10" t="s">
        <v>942</v>
      </c>
      <c r="J136" s="10" t="s">
        <v>1509</v>
      </c>
    </row>
    <row r="137">
      <c r="C137" s="28"/>
      <c r="F137" s="10" t="s">
        <v>950</v>
      </c>
      <c r="G137" s="14">
        <v>104.0</v>
      </c>
      <c r="H137" s="10" t="s">
        <v>1510</v>
      </c>
      <c r="I137" s="10" t="s">
        <v>942</v>
      </c>
      <c r="J137" s="10" t="s">
        <v>1511</v>
      </c>
    </row>
    <row r="138">
      <c r="C138" s="28"/>
      <c r="F138" s="10" t="s">
        <v>950</v>
      </c>
      <c r="G138" s="14">
        <v>105.0</v>
      </c>
      <c r="H138" s="10" t="s">
        <v>1512</v>
      </c>
      <c r="I138" s="10" t="s">
        <v>942</v>
      </c>
      <c r="J138" s="10" t="s">
        <v>1513</v>
      </c>
    </row>
    <row r="139">
      <c r="C139" s="28"/>
      <c r="F139" s="10" t="s">
        <v>950</v>
      </c>
      <c r="G139" s="14">
        <v>106.0</v>
      </c>
      <c r="H139" s="10" t="s">
        <v>1514</v>
      </c>
      <c r="I139" s="10" t="s">
        <v>942</v>
      </c>
      <c r="J139" s="10" t="s">
        <v>1515</v>
      </c>
    </row>
    <row r="140">
      <c r="C140" s="28"/>
      <c r="F140" s="10" t="s">
        <v>950</v>
      </c>
      <c r="G140" s="14">
        <v>107.0</v>
      </c>
      <c r="H140" s="10" t="s">
        <v>1516</v>
      </c>
      <c r="I140" s="10" t="s">
        <v>942</v>
      </c>
      <c r="J140" s="10" t="s">
        <v>1517</v>
      </c>
    </row>
    <row r="141">
      <c r="C141" s="28"/>
      <c r="F141" s="10" t="s">
        <v>950</v>
      </c>
      <c r="G141" s="14">
        <v>108.0</v>
      </c>
      <c r="H141" s="10" t="s">
        <v>1518</v>
      </c>
      <c r="I141" s="10" t="s">
        <v>942</v>
      </c>
      <c r="J141" s="10" t="s">
        <v>1519</v>
      </c>
    </row>
    <row r="142">
      <c r="C142" s="28"/>
      <c r="F142" s="10" t="s">
        <v>950</v>
      </c>
      <c r="G142" s="14">
        <v>109.0</v>
      </c>
      <c r="H142" s="10" t="s">
        <v>1520</v>
      </c>
      <c r="I142" s="10" t="s">
        <v>942</v>
      </c>
      <c r="J142" s="10" t="s">
        <v>1521</v>
      </c>
    </row>
    <row r="143">
      <c r="C143" s="28"/>
      <c r="F143" s="10" t="s">
        <v>950</v>
      </c>
      <c r="G143" s="14">
        <v>110.0</v>
      </c>
      <c r="H143" s="10" t="s">
        <v>1522</v>
      </c>
      <c r="I143" s="10" t="s">
        <v>942</v>
      </c>
      <c r="J143" s="10" t="s">
        <v>1523</v>
      </c>
    </row>
    <row r="144">
      <c r="C144" s="28"/>
      <c r="F144" s="10" t="s">
        <v>950</v>
      </c>
      <c r="G144" s="14">
        <v>111.0</v>
      </c>
      <c r="H144" s="10" t="s">
        <v>1524</v>
      </c>
      <c r="I144" s="10" t="s">
        <v>942</v>
      </c>
      <c r="J144" s="10" t="s">
        <v>1525</v>
      </c>
    </row>
    <row r="145">
      <c r="C145" s="28"/>
      <c r="F145" s="10" t="s">
        <v>950</v>
      </c>
      <c r="G145" s="14">
        <v>112.0</v>
      </c>
      <c r="H145" s="10" t="s">
        <v>1526</v>
      </c>
      <c r="I145" s="10" t="s">
        <v>942</v>
      </c>
      <c r="J145" s="10" t="s">
        <v>1527</v>
      </c>
    </row>
    <row r="146">
      <c r="C146" s="28"/>
      <c r="F146" s="10" t="s">
        <v>950</v>
      </c>
      <c r="G146" s="18">
        <v>898.0</v>
      </c>
      <c r="H146" s="10" t="s">
        <v>1528</v>
      </c>
      <c r="I146" s="10" t="s">
        <v>942</v>
      </c>
      <c r="J146" s="10" t="s">
        <v>1529</v>
      </c>
    </row>
    <row r="147">
      <c r="C147" s="28"/>
      <c r="F147" s="10" t="s">
        <v>950</v>
      </c>
      <c r="G147" s="18">
        <v>899.0</v>
      </c>
      <c r="H147" s="10" t="s">
        <v>1530</v>
      </c>
      <c r="I147" s="10" t="s">
        <v>942</v>
      </c>
      <c r="J147" s="10" t="s">
        <v>1531</v>
      </c>
    </row>
    <row r="148">
      <c r="C148" s="28"/>
      <c r="F148" s="10" t="s">
        <v>950</v>
      </c>
      <c r="G148" s="14">
        <v>115.0</v>
      </c>
      <c r="H148" s="10" t="s">
        <v>1532</v>
      </c>
      <c r="I148" s="10" t="s">
        <v>822</v>
      </c>
      <c r="J148" s="10" t="s">
        <v>1533</v>
      </c>
    </row>
    <row r="149">
      <c r="C149" s="28"/>
      <c r="F149" s="10" t="s">
        <v>950</v>
      </c>
      <c r="G149" s="14">
        <v>116.0</v>
      </c>
      <c r="H149" s="10" t="s">
        <v>1534</v>
      </c>
      <c r="I149" s="10" t="s">
        <v>822</v>
      </c>
      <c r="J149" s="10" t="s">
        <v>1535</v>
      </c>
    </row>
    <row r="150">
      <c r="C150" s="28"/>
      <c r="F150" s="10" t="s">
        <v>950</v>
      </c>
      <c r="G150" s="14">
        <v>117.0</v>
      </c>
      <c r="H150" s="10" t="s">
        <v>1536</v>
      </c>
      <c r="I150" s="10" t="s">
        <v>822</v>
      </c>
      <c r="J150" s="10" t="s">
        <v>1537</v>
      </c>
    </row>
    <row r="151">
      <c r="C151" s="28"/>
      <c r="F151" s="10" t="s">
        <v>950</v>
      </c>
      <c r="G151" s="14">
        <v>118.0</v>
      </c>
      <c r="H151" s="10" t="s">
        <v>1538</v>
      </c>
      <c r="I151" s="10" t="s">
        <v>822</v>
      </c>
      <c r="J151" s="10" t="s">
        <v>1539</v>
      </c>
    </row>
    <row r="152">
      <c r="C152" s="28"/>
      <c r="F152" s="10" t="s">
        <v>950</v>
      </c>
      <c r="G152" s="14">
        <v>119.0</v>
      </c>
      <c r="H152" s="10" t="s">
        <v>1540</v>
      </c>
      <c r="I152" s="10" t="s">
        <v>822</v>
      </c>
      <c r="J152" s="10" t="s">
        <v>1541</v>
      </c>
    </row>
    <row r="153">
      <c r="C153" s="28"/>
      <c r="F153" s="10" t="s">
        <v>950</v>
      </c>
      <c r="G153" s="14">
        <v>120.0</v>
      </c>
      <c r="H153" s="10" t="s">
        <v>1542</v>
      </c>
      <c r="I153" s="10" t="s">
        <v>822</v>
      </c>
      <c r="J153" s="10" t="s">
        <v>1543</v>
      </c>
    </row>
    <row r="154">
      <c r="C154" s="28"/>
      <c r="F154" s="10" t="s">
        <v>950</v>
      </c>
      <c r="G154" s="14">
        <v>121.0</v>
      </c>
      <c r="H154" s="10" t="s">
        <v>1544</v>
      </c>
      <c r="I154" s="10" t="s">
        <v>822</v>
      </c>
      <c r="J154" s="10" t="s">
        <v>1545</v>
      </c>
    </row>
    <row r="155">
      <c r="C155" s="28"/>
      <c r="F155" s="10" t="s">
        <v>950</v>
      </c>
      <c r="G155" s="14">
        <v>122.0</v>
      </c>
      <c r="H155" s="10" t="s">
        <v>1546</v>
      </c>
      <c r="I155" s="10" t="s">
        <v>822</v>
      </c>
      <c r="J155" s="10" t="s">
        <v>1547</v>
      </c>
    </row>
    <row r="156">
      <c r="C156" s="28"/>
      <c r="F156" s="10" t="s">
        <v>950</v>
      </c>
      <c r="G156" s="14">
        <v>123.0</v>
      </c>
      <c r="H156" s="10" t="s">
        <v>1548</v>
      </c>
      <c r="I156" s="10" t="s">
        <v>822</v>
      </c>
      <c r="J156" s="10" t="s">
        <v>1549</v>
      </c>
    </row>
    <row r="157">
      <c r="C157" s="28"/>
      <c r="F157" s="10" t="s">
        <v>950</v>
      </c>
      <c r="G157" s="14">
        <v>124.0</v>
      </c>
      <c r="H157" s="10" t="s">
        <v>1550</v>
      </c>
      <c r="I157" s="10" t="s">
        <v>822</v>
      </c>
      <c r="J157" s="10" t="s">
        <v>1551</v>
      </c>
    </row>
    <row r="158">
      <c r="C158" s="28"/>
      <c r="F158" s="10" t="s">
        <v>950</v>
      </c>
      <c r="G158" s="14">
        <v>125.0</v>
      </c>
      <c r="H158" s="10" t="s">
        <v>1552</v>
      </c>
      <c r="I158" s="10" t="s">
        <v>822</v>
      </c>
      <c r="J158" s="10" t="s">
        <v>1553</v>
      </c>
    </row>
    <row r="159">
      <c r="C159" s="28"/>
      <c r="F159" s="10" t="s">
        <v>950</v>
      </c>
      <c r="G159" s="14">
        <v>126.0</v>
      </c>
      <c r="H159" s="10" t="s">
        <v>1554</v>
      </c>
      <c r="I159" s="10" t="s">
        <v>822</v>
      </c>
      <c r="J159" s="10" t="s">
        <v>1555</v>
      </c>
    </row>
    <row r="160">
      <c r="C160" s="28"/>
      <c r="F160" s="10" t="s">
        <v>950</v>
      </c>
      <c r="G160" s="14">
        <v>127.0</v>
      </c>
      <c r="H160" s="10" t="s">
        <v>1556</v>
      </c>
      <c r="I160" s="10" t="s">
        <v>822</v>
      </c>
      <c r="J160" s="10" t="s">
        <v>1557</v>
      </c>
    </row>
    <row r="161">
      <c r="C161" s="28"/>
      <c r="F161" s="10" t="s">
        <v>950</v>
      </c>
      <c r="G161" s="14">
        <v>128.0</v>
      </c>
      <c r="H161" s="10" t="s">
        <v>1558</v>
      </c>
      <c r="I161" s="10" t="s">
        <v>822</v>
      </c>
      <c r="J161" s="10" t="s">
        <v>1559</v>
      </c>
    </row>
    <row r="162">
      <c r="C162" s="28"/>
      <c r="F162" s="10" t="s">
        <v>950</v>
      </c>
      <c r="G162" s="14">
        <v>129.0</v>
      </c>
      <c r="H162" s="10" t="s">
        <v>1560</v>
      </c>
      <c r="I162" s="10" t="s">
        <v>822</v>
      </c>
      <c r="J162" s="10" t="s">
        <v>1561</v>
      </c>
    </row>
    <row r="163">
      <c r="C163" s="28"/>
      <c r="F163" s="10" t="s">
        <v>950</v>
      </c>
      <c r="G163" s="14">
        <v>130.0</v>
      </c>
      <c r="H163" s="10" t="s">
        <v>1562</v>
      </c>
      <c r="I163" s="10" t="s">
        <v>822</v>
      </c>
      <c r="J163" s="10" t="s">
        <v>1563</v>
      </c>
    </row>
    <row r="164">
      <c r="C164" s="28"/>
      <c r="F164" s="10" t="s">
        <v>950</v>
      </c>
      <c r="G164" s="14">
        <v>131.0</v>
      </c>
      <c r="H164" s="10" t="s">
        <v>1564</v>
      </c>
      <c r="I164" s="10" t="s">
        <v>822</v>
      </c>
      <c r="J164" s="10" t="s">
        <v>1565</v>
      </c>
    </row>
    <row r="165">
      <c r="C165" s="28"/>
      <c r="F165" s="10" t="s">
        <v>950</v>
      </c>
      <c r="G165" s="14">
        <v>132.0</v>
      </c>
      <c r="H165" s="10" t="s">
        <v>1566</v>
      </c>
      <c r="I165" s="10" t="s">
        <v>822</v>
      </c>
      <c r="J165" s="10" t="s">
        <v>1567</v>
      </c>
    </row>
    <row r="166">
      <c r="C166" s="28"/>
      <c r="F166" s="10" t="s">
        <v>950</v>
      </c>
      <c r="G166" s="14">
        <v>133.0</v>
      </c>
      <c r="H166" s="10" t="s">
        <v>1568</v>
      </c>
      <c r="I166" s="10" t="s">
        <v>822</v>
      </c>
      <c r="J166" s="10" t="s">
        <v>1569</v>
      </c>
    </row>
    <row r="167">
      <c r="C167" s="28"/>
      <c r="F167" s="10" t="s">
        <v>950</v>
      </c>
      <c r="G167" s="14">
        <v>134.0</v>
      </c>
      <c r="H167" s="10" t="s">
        <v>1570</v>
      </c>
      <c r="I167" s="10" t="s">
        <v>822</v>
      </c>
      <c r="J167" s="10" t="s">
        <v>1571</v>
      </c>
    </row>
    <row r="168">
      <c r="C168" s="28"/>
      <c r="F168" s="10" t="s">
        <v>950</v>
      </c>
      <c r="G168" s="14">
        <v>135.0</v>
      </c>
      <c r="H168" s="10" t="s">
        <v>1572</v>
      </c>
      <c r="I168" s="10" t="s">
        <v>822</v>
      </c>
      <c r="J168" s="10" t="s">
        <v>1573</v>
      </c>
    </row>
    <row r="169">
      <c r="C169" s="28"/>
      <c r="F169" s="10" t="s">
        <v>950</v>
      </c>
      <c r="G169" s="14">
        <v>136.0</v>
      </c>
      <c r="H169" s="10" t="s">
        <v>1574</v>
      </c>
      <c r="I169" s="10" t="s">
        <v>822</v>
      </c>
      <c r="J169" s="10" t="s">
        <v>1575</v>
      </c>
    </row>
    <row r="170">
      <c r="C170" s="28"/>
      <c r="F170" s="10" t="s">
        <v>950</v>
      </c>
      <c r="G170" s="14">
        <v>137.0</v>
      </c>
      <c r="H170" s="10" t="s">
        <v>1576</v>
      </c>
      <c r="I170" s="10" t="s">
        <v>822</v>
      </c>
      <c r="J170" s="10" t="s">
        <v>1577</v>
      </c>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mergeCells count="1">
    <mergeCell ref="H14:I14"/>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71"/>
    <col customWidth="1" min="3" max="3" width="42.14"/>
    <col customWidth="1" min="4" max="4" width="21.14"/>
    <col customWidth="1" min="8" max="8" width="28.43"/>
  </cols>
  <sheetData>
    <row r="1">
      <c r="A1" s="9" t="s">
        <v>0</v>
      </c>
      <c r="B1" s="9" t="s">
        <v>2</v>
      </c>
      <c r="C1" s="67" t="s">
        <v>3</v>
      </c>
      <c r="D1" s="48" t="s">
        <v>398</v>
      </c>
      <c r="E1" s="8"/>
      <c r="F1" s="1" t="s">
        <v>8</v>
      </c>
      <c r="G1" s="1" t="s">
        <v>9</v>
      </c>
      <c r="H1" s="1" t="s">
        <v>10</v>
      </c>
      <c r="I1" s="1" t="s">
        <v>11</v>
      </c>
    </row>
    <row r="2">
      <c r="A2" s="10" t="s">
        <v>12</v>
      </c>
      <c r="B2" s="10" t="s">
        <v>13</v>
      </c>
      <c r="C2" s="11"/>
      <c r="D2" s="81" t="s">
        <v>4407</v>
      </c>
      <c r="F2" s="12" t="s">
        <v>14</v>
      </c>
      <c r="G2" s="12">
        <v>1.0</v>
      </c>
      <c r="H2" s="12" t="s">
        <v>15</v>
      </c>
      <c r="I2" s="12" t="s">
        <v>16</v>
      </c>
    </row>
    <row r="3">
      <c r="A3" s="10" t="s">
        <v>17</v>
      </c>
      <c r="B3" s="10" t="s">
        <v>18</v>
      </c>
      <c r="C3" s="11"/>
      <c r="D3" s="81" t="s">
        <v>4407</v>
      </c>
      <c r="F3" s="12" t="s">
        <v>14</v>
      </c>
      <c r="G3" s="12">
        <v>0.0</v>
      </c>
      <c r="H3" s="12" t="s">
        <v>19</v>
      </c>
      <c r="I3" s="12" t="s">
        <v>20</v>
      </c>
    </row>
    <row r="4">
      <c r="A4" s="10" t="s">
        <v>21</v>
      </c>
      <c r="B4" s="10" t="s">
        <v>21</v>
      </c>
      <c r="C4" s="11"/>
      <c r="D4" s="81" t="s">
        <v>4407</v>
      </c>
      <c r="F4" s="12" t="s">
        <v>4408</v>
      </c>
      <c r="G4" s="14">
        <v>1.0</v>
      </c>
      <c r="H4" s="10" t="s">
        <v>4409</v>
      </c>
      <c r="I4" s="10" t="s">
        <v>4410</v>
      </c>
    </row>
    <row r="5">
      <c r="A5" s="10" t="s">
        <v>26</v>
      </c>
      <c r="B5" s="10" t="s">
        <v>27</v>
      </c>
      <c r="C5" s="11"/>
      <c r="D5" s="81" t="s">
        <v>4407</v>
      </c>
      <c r="F5" s="12" t="s">
        <v>4408</v>
      </c>
      <c r="G5" s="14">
        <v>2.0</v>
      </c>
      <c r="H5" s="10" t="s">
        <v>4411</v>
      </c>
      <c r="I5" s="10" t="s">
        <v>4412</v>
      </c>
    </row>
    <row r="6">
      <c r="A6" s="10" t="s">
        <v>30</v>
      </c>
      <c r="B6" s="10" t="s">
        <v>30</v>
      </c>
      <c r="C6" s="16" t="s">
        <v>30</v>
      </c>
      <c r="D6" s="81" t="s">
        <v>4407</v>
      </c>
      <c r="F6" s="12" t="s">
        <v>4408</v>
      </c>
      <c r="G6" s="14">
        <v>3.0</v>
      </c>
      <c r="H6" s="10" t="s">
        <v>4413</v>
      </c>
      <c r="I6" s="10" t="s">
        <v>4414</v>
      </c>
    </row>
    <row r="7">
      <c r="A7" s="10" t="s">
        <v>34</v>
      </c>
      <c r="B7" s="10" t="s">
        <v>34</v>
      </c>
      <c r="C7" s="16" t="s">
        <v>34</v>
      </c>
      <c r="D7" s="81" t="s">
        <v>4407</v>
      </c>
      <c r="F7" s="12" t="s">
        <v>4408</v>
      </c>
      <c r="G7" s="14">
        <v>4.0</v>
      </c>
      <c r="H7" s="10" t="s">
        <v>4415</v>
      </c>
      <c r="I7" s="10" t="s">
        <v>4416</v>
      </c>
    </row>
    <row r="8">
      <c r="A8" s="10" t="s">
        <v>38</v>
      </c>
      <c r="B8" s="10" t="s">
        <v>38</v>
      </c>
      <c r="C8" s="16" t="s">
        <v>38</v>
      </c>
      <c r="D8" s="81" t="s">
        <v>4407</v>
      </c>
      <c r="F8" s="12" t="s">
        <v>4408</v>
      </c>
      <c r="G8" s="14">
        <v>5.0</v>
      </c>
      <c r="H8" s="10" t="s">
        <v>4417</v>
      </c>
      <c r="I8" s="10" t="s">
        <v>4418</v>
      </c>
    </row>
    <row r="9">
      <c r="A9" s="10" t="s">
        <v>42</v>
      </c>
      <c r="B9" s="10" t="s">
        <v>42</v>
      </c>
      <c r="C9" s="16" t="s">
        <v>42</v>
      </c>
      <c r="D9" s="81" t="s">
        <v>4407</v>
      </c>
      <c r="F9" s="12" t="s">
        <v>4408</v>
      </c>
      <c r="G9" s="14">
        <v>6.0</v>
      </c>
      <c r="H9" s="10" t="s">
        <v>4419</v>
      </c>
      <c r="I9" s="10" t="s">
        <v>4420</v>
      </c>
    </row>
    <row r="10">
      <c r="A10" s="10" t="s">
        <v>45</v>
      </c>
      <c r="B10" s="10" t="s">
        <v>46</v>
      </c>
      <c r="C10" s="16" t="s">
        <v>46</v>
      </c>
      <c r="D10" s="81" t="s">
        <v>4407</v>
      </c>
      <c r="F10" s="12" t="s">
        <v>4408</v>
      </c>
      <c r="G10" s="14">
        <v>7.0</v>
      </c>
      <c r="H10" s="10" t="s">
        <v>4421</v>
      </c>
      <c r="I10" s="10" t="s">
        <v>4422</v>
      </c>
    </row>
    <row r="11">
      <c r="A11" s="10" t="s">
        <v>45</v>
      </c>
      <c r="B11" s="10" t="s">
        <v>49</v>
      </c>
      <c r="C11" s="16" t="s">
        <v>49</v>
      </c>
      <c r="D11" s="81" t="s">
        <v>4407</v>
      </c>
      <c r="F11" s="12" t="s">
        <v>4408</v>
      </c>
      <c r="G11" s="14">
        <v>8.0</v>
      </c>
      <c r="H11" s="10" t="s">
        <v>4423</v>
      </c>
      <c r="I11" s="10" t="s">
        <v>337</v>
      </c>
    </row>
    <row r="12">
      <c r="A12" s="10" t="s">
        <v>45</v>
      </c>
      <c r="B12" s="10" t="s">
        <v>54</v>
      </c>
      <c r="C12" s="16" t="s">
        <v>54</v>
      </c>
      <c r="D12" s="81" t="s">
        <v>4407</v>
      </c>
      <c r="F12" s="12" t="s">
        <v>4408</v>
      </c>
      <c r="G12" s="14">
        <v>9.0</v>
      </c>
      <c r="H12" s="10" t="s">
        <v>4424</v>
      </c>
      <c r="I12" s="10" t="s">
        <v>4425</v>
      </c>
    </row>
    <row r="13">
      <c r="A13" s="10" t="s">
        <v>45</v>
      </c>
      <c r="B13" s="10" t="s">
        <v>57</v>
      </c>
      <c r="C13" s="16" t="s">
        <v>57</v>
      </c>
      <c r="D13" s="81" t="s">
        <v>4407</v>
      </c>
      <c r="F13" s="12" t="s">
        <v>4408</v>
      </c>
      <c r="G13" s="14">
        <v>10.0</v>
      </c>
      <c r="H13" s="10" t="s">
        <v>4426</v>
      </c>
      <c r="I13" s="10" t="s">
        <v>4427</v>
      </c>
    </row>
    <row r="14">
      <c r="A14" s="10" t="s">
        <v>45</v>
      </c>
      <c r="B14" s="10" t="s">
        <v>60</v>
      </c>
      <c r="C14" s="16" t="s">
        <v>60</v>
      </c>
      <c r="D14" s="81" t="s">
        <v>4407</v>
      </c>
      <c r="F14" s="12" t="s">
        <v>4408</v>
      </c>
      <c r="G14" s="14">
        <v>11.0</v>
      </c>
      <c r="H14" s="10" t="s">
        <v>584</v>
      </c>
      <c r="I14" s="10" t="s">
        <v>586</v>
      </c>
    </row>
    <row r="15">
      <c r="A15" s="10" t="s">
        <v>45</v>
      </c>
      <c r="B15" s="10" t="s">
        <v>63</v>
      </c>
      <c r="C15" s="16" t="s">
        <v>63</v>
      </c>
      <c r="D15" s="81" t="s">
        <v>4407</v>
      </c>
      <c r="F15" s="12" t="s">
        <v>4408</v>
      </c>
      <c r="G15" s="14">
        <v>12.0</v>
      </c>
      <c r="H15" s="10" t="s">
        <v>721</v>
      </c>
      <c r="I15" s="10" t="s">
        <v>4428</v>
      </c>
    </row>
    <row r="16">
      <c r="A16" s="10" t="s">
        <v>45</v>
      </c>
      <c r="B16" s="10" t="s">
        <v>68</v>
      </c>
      <c r="C16" s="16" t="s">
        <v>68</v>
      </c>
      <c r="D16" s="81" t="s">
        <v>4407</v>
      </c>
      <c r="F16" s="12" t="s">
        <v>4408</v>
      </c>
      <c r="G16" s="14">
        <v>13.0</v>
      </c>
      <c r="H16" s="10" t="s">
        <v>4429</v>
      </c>
      <c r="I16" s="10" t="s">
        <v>2049</v>
      </c>
    </row>
    <row r="17">
      <c r="A17" s="10" t="s">
        <v>45</v>
      </c>
      <c r="B17" s="10" t="s">
        <v>70</v>
      </c>
      <c r="C17" s="16" t="s">
        <v>70</v>
      </c>
      <c r="D17" s="81" t="s">
        <v>4407</v>
      </c>
      <c r="F17" s="12" t="s">
        <v>4408</v>
      </c>
      <c r="G17" s="14">
        <v>14.0</v>
      </c>
      <c r="H17" s="10" t="s">
        <v>727</v>
      </c>
      <c r="I17" s="10" t="s">
        <v>4430</v>
      </c>
    </row>
    <row r="18">
      <c r="A18" s="10" t="s">
        <v>45</v>
      </c>
      <c r="B18" s="10" t="s">
        <v>72</v>
      </c>
      <c r="C18" s="16" t="s">
        <v>72</v>
      </c>
      <c r="D18" s="81" t="s">
        <v>4407</v>
      </c>
      <c r="F18" s="12" t="s">
        <v>4431</v>
      </c>
      <c r="G18" s="14">
        <v>1.0</v>
      </c>
      <c r="H18" s="10" t="s">
        <v>4432</v>
      </c>
      <c r="I18" s="10" t="s">
        <v>4433</v>
      </c>
    </row>
    <row r="19">
      <c r="A19" s="10" t="s">
        <v>45</v>
      </c>
      <c r="B19" s="10" t="s">
        <v>74</v>
      </c>
      <c r="C19" s="16" t="s">
        <v>74</v>
      </c>
      <c r="D19" s="81" t="s">
        <v>4407</v>
      </c>
      <c r="F19" s="12" t="s">
        <v>4431</v>
      </c>
      <c r="G19" s="14">
        <v>2.0</v>
      </c>
      <c r="H19" s="10" t="s">
        <v>2322</v>
      </c>
      <c r="I19" s="10" t="s">
        <v>277</v>
      </c>
    </row>
    <row r="20">
      <c r="A20" s="10" t="s">
        <v>45</v>
      </c>
      <c r="B20" s="10" t="s">
        <v>77</v>
      </c>
      <c r="C20" s="16" t="s">
        <v>77</v>
      </c>
      <c r="D20" s="81" t="s">
        <v>4407</v>
      </c>
      <c r="F20" s="12" t="s">
        <v>4431</v>
      </c>
      <c r="G20" s="14">
        <v>3.0</v>
      </c>
      <c r="H20" s="10" t="s">
        <v>4434</v>
      </c>
      <c r="I20" s="10" t="s">
        <v>4435</v>
      </c>
    </row>
    <row r="21">
      <c r="A21" s="10" t="s">
        <v>79</v>
      </c>
      <c r="B21" s="10" t="s">
        <v>80</v>
      </c>
      <c r="C21" s="16" t="s">
        <v>4436</v>
      </c>
      <c r="D21" s="81" t="s">
        <v>4407</v>
      </c>
      <c r="F21" s="12" t="s">
        <v>4431</v>
      </c>
      <c r="G21" s="14">
        <v>4.0</v>
      </c>
      <c r="H21" s="10" t="s">
        <v>2329</v>
      </c>
      <c r="I21" s="10" t="s">
        <v>4437</v>
      </c>
    </row>
    <row r="22">
      <c r="A22" s="10" t="s">
        <v>4438</v>
      </c>
      <c r="B22" s="10" t="s">
        <v>4439</v>
      </c>
      <c r="C22" s="16" t="s">
        <v>4440</v>
      </c>
      <c r="D22" s="81" t="s">
        <v>4407</v>
      </c>
      <c r="F22" s="12" t="s">
        <v>4431</v>
      </c>
      <c r="G22" s="14">
        <v>5.0</v>
      </c>
      <c r="H22" s="10" t="s">
        <v>4441</v>
      </c>
      <c r="I22" s="10" t="s">
        <v>283</v>
      </c>
    </row>
    <row r="23">
      <c r="A23" s="10" t="s">
        <v>45</v>
      </c>
      <c r="B23" s="10" t="s">
        <v>4442</v>
      </c>
      <c r="C23" s="11"/>
      <c r="D23" s="81" t="s">
        <v>4407</v>
      </c>
      <c r="F23" s="12" t="s">
        <v>4431</v>
      </c>
      <c r="G23" s="14">
        <v>6.0</v>
      </c>
      <c r="H23" s="10" t="s">
        <v>4443</v>
      </c>
      <c r="I23" s="10" t="s">
        <v>4444</v>
      </c>
    </row>
    <row r="24">
      <c r="A24" s="10" t="s">
        <v>87</v>
      </c>
      <c r="B24" s="10" t="s">
        <v>4445</v>
      </c>
      <c r="C24" s="16" t="s">
        <v>4446</v>
      </c>
      <c r="D24" s="82"/>
      <c r="F24" s="12" t="s">
        <v>4431</v>
      </c>
      <c r="G24" s="14">
        <v>7.0</v>
      </c>
      <c r="H24" s="10" t="s">
        <v>4447</v>
      </c>
      <c r="I24" s="10" t="s">
        <v>2325</v>
      </c>
    </row>
    <row r="25">
      <c r="A25" s="10" t="s">
        <v>45</v>
      </c>
      <c r="B25" s="10" t="s">
        <v>4448</v>
      </c>
      <c r="C25" s="11"/>
      <c r="D25" s="83" t="s">
        <v>134</v>
      </c>
      <c r="F25" s="12" t="s">
        <v>4431</v>
      </c>
      <c r="G25" s="14">
        <v>8.0</v>
      </c>
      <c r="H25" s="10" t="s">
        <v>4449</v>
      </c>
      <c r="I25" s="10" t="s">
        <v>4450</v>
      </c>
    </row>
    <row r="26">
      <c r="A26" s="10" t="s">
        <v>45</v>
      </c>
      <c r="B26" s="10" t="s">
        <v>4451</v>
      </c>
      <c r="C26" s="11"/>
      <c r="D26" s="83" t="s">
        <v>134</v>
      </c>
      <c r="F26" s="12" t="s">
        <v>4431</v>
      </c>
      <c r="G26" s="14">
        <v>9.0</v>
      </c>
      <c r="H26" s="10" t="s">
        <v>4411</v>
      </c>
      <c r="I26" s="10" t="s">
        <v>4452</v>
      </c>
    </row>
    <row r="27">
      <c r="A27" s="10" t="s">
        <v>79</v>
      </c>
      <c r="B27" s="10" t="s">
        <v>4453</v>
      </c>
      <c r="C27" s="16" t="s">
        <v>4454</v>
      </c>
      <c r="D27" s="83" t="s">
        <v>134</v>
      </c>
      <c r="F27" s="12" t="s">
        <v>4431</v>
      </c>
      <c r="G27" s="14">
        <v>10.0</v>
      </c>
      <c r="H27" s="10" t="s">
        <v>4455</v>
      </c>
      <c r="I27" s="10" t="s">
        <v>4456</v>
      </c>
    </row>
    <row r="28">
      <c r="A28" s="10" t="s">
        <v>4457</v>
      </c>
      <c r="B28" s="10" t="s">
        <v>4458</v>
      </c>
      <c r="C28" s="16" t="s">
        <v>4459</v>
      </c>
      <c r="D28" s="83" t="s">
        <v>134</v>
      </c>
      <c r="F28" s="12" t="s">
        <v>4431</v>
      </c>
      <c r="G28" s="18">
        <v>99.0</v>
      </c>
      <c r="H28" s="10" t="s">
        <v>356</v>
      </c>
      <c r="I28" s="10" t="s">
        <v>325</v>
      </c>
    </row>
    <row r="29">
      <c r="A29" s="10" t="s">
        <v>100</v>
      </c>
      <c r="B29" s="10" t="s">
        <v>4460</v>
      </c>
      <c r="C29" s="16" t="s">
        <v>4461</v>
      </c>
      <c r="D29" s="83" t="s">
        <v>134</v>
      </c>
      <c r="F29" s="12" t="s">
        <v>1751</v>
      </c>
      <c r="G29" s="14">
        <v>1.0</v>
      </c>
      <c r="H29" s="10" t="s">
        <v>4462</v>
      </c>
      <c r="I29" s="10" t="s">
        <v>4463</v>
      </c>
    </row>
    <row r="30">
      <c r="A30" s="10" t="s">
        <v>212</v>
      </c>
      <c r="B30" s="10" t="s">
        <v>4464</v>
      </c>
      <c r="C30" s="11"/>
      <c r="D30" s="83" t="s">
        <v>134</v>
      </c>
      <c r="F30" s="12" t="s">
        <v>1751</v>
      </c>
      <c r="G30" s="14">
        <v>2.0</v>
      </c>
      <c r="H30" s="10" t="s">
        <v>4465</v>
      </c>
      <c r="I30" s="10" t="s">
        <v>4466</v>
      </c>
    </row>
    <row r="31">
      <c r="A31" s="10" t="s">
        <v>100</v>
      </c>
      <c r="B31" s="10" t="s">
        <v>4467</v>
      </c>
      <c r="C31" s="16" t="s">
        <v>4468</v>
      </c>
      <c r="D31" s="83" t="s">
        <v>134</v>
      </c>
      <c r="F31" s="12" t="s">
        <v>1751</v>
      </c>
      <c r="G31" s="14">
        <v>3.0</v>
      </c>
      <c r="H31" s="10" t="s">
        <v>4469</v>
      </c>
      <c r="I31" s="10" t="s">
        <v>4470</v>
      </c>
    </row>
    <row r="32">
      <c r="A32" s="10" t="s">
        <v>1680</v>
      </c>
      <c r="B32" s="10" t="s">
        <v>4471</v>
      </c>
      <c r="C32" s="16" t="s">
        <v>2389</v>
      </c>
      <c r="D32" s="83" t="s">
        <v>134</v>
      </c>
      <c r="F32" s="12" t="s">
        <v>1751</v>
      </c>
      <c r="G32" s="14">
        <v>4.0</v>
      </c>
      <c r="H32" s="10" t="s">
        <v>4472</v>
      </c>
      <c r="I32" s="10" t="s">
        <v>4473</v>
      </c>
    </row>
    <row r="33">
      <c r="A33" s="10" t="s">
        <v>218</v>
      </c>
      <c r="B33" s="24"/>
      <c r="C33" s="11"/>
      <c r="F33" s="12" t="s">
        <v>1751</v>
      </c>
      <c r="G33" s="14">
        <v>5.0</v>
      </c>
      <c r="H33" s="10" t="s">
        <v>4474</v>
      </c>
      <c r="I33" s="10" t="s">
        <v>4475</v>
      </c>
    </row>
    <row r="34">
      <c r="A34" s="10" t="s">
        <v>122</v>
      </c>
      <c r="B34" s="24"/>
      <c r="C34" s="11"/>
      <c r="F34" s="12" t="s">
        <v>1751</v>
      </c>
      <c r="G34" s="14">
        <v>6.0</v>
      </c>
      <c r="H34" s="10" t="s">
        <v>4476</v>
      </c>
      <c r="I34" s="10" t="s">
        <v>4477</v>
      </c>
    </row>
    <row r="35">
      <c r="A35" s="10" t="s">
        <v>79</v>
      </c>
      <c r="B35" s="10" t="s">
        <v>127</v>
      </c>
      <c r="C35" s="16" t="s">
        <v>128</v>
      </c>
      <c r="F35" s="12" t="s">
        <v>1751</v>
      </c>
      <c r="G35" s="14">
        <v>7.0</v>
      </c>
      <c r="H35" s="10" t="s">
        <v>4478</v>
      </c>
      <c r="I35" s="10" t="s">
        <v>4479</v>
      </c>
    </row>
    <row r="36">
      <c r="C36" s="28"/>
      <c r="F36" s="12" t="s">
        <v>1751</v>
      </c>
      <c r="G36" s="14">
        <v>8.0</v>
      </c>
      <c r="H36" s="10" t="s">
        <v>4480</v>
      </c>
      <c r="I36" s="10" t="s">
        <v>4481</v>
      </c>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4.14"/>
    <col customWidth="1" min="4" max="4" width="23.57"/>
  </cols>
  <sheetData>
    <row r="1">
      <c r="A1" s="61" t="s">
        <v>0</v>
      </c>
      <c r="B1" s="61" t="s">
        <v>2</v>
      </c>
      <c r="C1" s="62" t="s">
        <v>3</v>
      </c>
      <c r="D1" s="48" t="s">
        <v>398</v>
      </c>
      <c r="E1" s="8"/>
      <c r="F1" s="61" t="s">
        <v>399</v>
      </c>
      <c r="G1" s="61" t="s">
        <v>9</v>
      </c>
      <c r="H1" s="61" t="s">
        <v>10</v>
      </c>
      <c r="I1" s="61" t="s">
        <v>11</v>
      </c>
    </row>
    <row r="2">
      <c r="A2" s="50" t="s">
        <v>12</v>
      </c>
      <c r="B2" s="50" t="s">
        <v>13</v>
      </c>
      <c r="C2" s="51"/>
      <c r="D2" s="84" t="s">
        <v>4482</v>
      </c>
      <c r="F2" s="50" t="s">
        <v>14</v>
      </c>
      <c r="G2" s="52">
        <v>1.0</v>
      </c>
      <c r="H2" s="50" t="s">
        <v>15</v>
      </c>
      <c r="I2" s="58" t="s">
        <v>16</v>
      </c>
    </row>
    <row r="3">
      <c r="A3" s="50" t="s">
        <v>17</v>
      </c>
      <c r="B3" s="50" t="s">
        <v>18</v>
      </c>
      <c r="C3" s="51"/>
      <c r="D3" s="84" t="s">
        <v>4482</v>
      </c>
      <c r="F3" s="50" t="s">
        <v>14</v>
      </c>
      <c r="G3" s="52">
        <v>0.0</v>
      </c>
      <c r="H3" s="50" t="s">
        <v>19</v>
      </c>
      <c r="I3" s="58" t="s">
        <v>20</v>
      </c>
    </row>
    <row r="4">
      <c r="A4" s="50" t="s">
        <v>21</v>
      </c>
      <c r="B4" s="50" t="s">
        <v>21</v>
      </c>
      <c r="C4" s="51"/>
      <c r="D4" s="84" t="s">
        <v>4482</v>
      </c>
      <c r="F4" s="50" t="s">
        <v>4483</v>
      </c>
      <c r="G4" s="52">
        <v>1.0</v>
      </c>
      <c r="H4" s="50" t="s">
        <v>3155</v>
      </c>
      <c r="I4" s="50" t="s">
        <v>3156</v>
      </c>
    </row>
    <row r="5">
      <c r="A5" s="50" t="s">
        <v>26</v>
      </c>
      <c r="B5" s="50" t="s">
        <v>27</v>
      </c>
      <c r="C5" s="51"/>
      <c r="D5" s="84" t="s">
        <v>4482</v>
      </c>
      <c r="F5" s="50" t="s">
        <v>4483</v>
      </c>
      <c r="G5" s="52">
        <v>2.0</v>
      </c>
      <c r="H5" s="50" t="s">
        <v>4484</v>
      </c>
      <c r="I5" s="50" t="s">
        <v>3160</v>
      </c>
    </row>
    <row r="6">
      <c r="A6" s="50" t="s">
        <v>30</v>
      </c>
      <c r="B6" s="50" t="s">
        <v>30</v>
      </c>
      <c r="C6" s="32" t="s">
        <v>30</v>
      </c>
      <c r="D6" s="84" t="s">
        <v>4482</v>
      </c>
      <c r="F6" s="50" t="s">
        <v>4483</v>
      </c>
      <c r="G6" s="52">
        <v>3.0</v>
      </c>
      <c r="H6" s="50" t="s">
        <v>4485</v>
      </c>
      <c r="I6" s="50" t="s">
        <v>3163</v>
      </c>
    </row>
    <row r="7">
      <c r="A7" s="50" t="s">
        <v>34</v>
      </c>
      <c r="B7" s="50" t="s">
        <v>34</v>
      </c>
      <c r="C7" s="32" t="s">
        <v>34</v>
      </c>
      <c r="D7" s="84" t="s">
        <v>4482</v>
      </c>
      <c r="F7" s="50" t="s">
        <v>4483</v>
      </c>
      <c r="G7" s="52">
        <v>4.0</v>
      </c>
      <c r="H7" s="50" t="s">
        <v>3167</v>
      </c>
      <c r="I7" s="50" t="s">
        <v>3168</v>
      </c>
    </row>
    <row r="8">
      <c r="A8" s="50" t="s">
        <v>38</v>
      </c>
      <c r="B8" s="50" t="s">
        <v>38</v>
      </c>
      <c r="C8" s="32" t="s">
        <v>38</v>
      </c>
      <c r="D8" s="84" t="s">
        <v>4482</v>
      </c>
      <c r="F8" s="50" t="s">
        <v>4483</v>
      </c>
      <c r="G8" s="52">
        <v>5.0</v>
      </c>
      <c r="H8" s="50" t="s">
        <v>3171</v>
      </c>
      <c r="I8" s="50" t="s">
        <v>3172</v>
      </c>
    </row>
    <row r="9">
      <c r="A9" s="50" t="s">
        <v>42</v>
      </c>
      <c r="B9" s="50" t="s">
        <v>42</v>
      </c>
      <c r="C9" s="32" t="s">
        <v>42</v>
      </c>
      <c r="D9" s="84" t="s">
        <v>4482</v>
      </c>
      <c r="F9" s="50" t="s">
        <v>4483</v>
      </c>
      <c r="G9" s="52">
        <v>6.0</v>
      </c>
      <c r="H9" s="50" t="s">
        <v>4486</v>
      </c>
      <c r="I9" s="50" t="s">
        <v>3176</v>
      </c>
    </row>
    <row r="10">
      <c r="A10" s="50" t="s">
        <v>45</v>
      </c>
      <c r="B10" s="50" t="s">
        <v>46</v>
      </c>
      <c r="C10" s="32" t="s">
        <v>46</v>
      </c>
      <c r="D10" s="84" t="s">
        <v>4482</v>
      </c>
      <c r="F10" s="50" t="s">
        <v>4483</v>
      </c>
      <c r="G10" s="52">
        <v>7.0</v>
      </c>
      <c r="H10" s="50" t="s">
        <v>3179</v>
      </c>
      <c r="I10" s="50" t="s">
        <v>3180</v>
      </c>
    </row>
    <row r="11">
      <c r="A11" s="50" t="s">
        <v>45</v>
      </c>
      <c r="B11" s="50" t="s">
        <v>49</v>
      </c>
      <c r="C11" s="32" t="s">
        <v>49</v>
      </c>
      <c r="D11" s="84" t="s">
        <v>4482</v>
      </c>
      <c r="F11" s="50" t="s">
        <v>4483</v>
      </c>
      <c r="G11" s="57">
        <v>99.0</v>
      </c>
      <c r="H11" s="50" t="s">
        <v>356</v>
      </c>
      <c r="I11" s="50" t="s">
        <v>325</v>
      </c>
    </row>
    <row r="12">
      <c r="A12" s="50" t="s">
        <v>45</v>
      </c>
      <c r="B12" s="50" t="s">
        <v>54</v>
      </c>
      <c r="C12" s="32" t="s">
        <v>54</v>
      </c>
      <c r="D12" s="84" t="s">
        <v>4482</v>
      </c>
      <c r="F12" s="50" t="s">
        <v>4487</v>
      </c>
      <c r="G12" s="52">
        <v>1.0</v>
      </c>
      <c r="H12" s="50" t="s">
        <v>4488</v>
      </c>
      <c r="I12" s="50" t="s">
        <v>4489</v>
      </c>
    </row>
    <row r="13">
      <c r="A13" s="50" t="s">
        <v>45</v>
      </c>
      <c r="B13" s="50" t="s">
        <v>57</v>
      </c>
      <c r="C13" s="32" t="s">
        <v>57</v>
      </c>
      <c r="D13" s="84" t="s">
        <v>4482</v>
      </c>
      <c r="F13" s="50" t="s">
        <v>4487</v>
      </c>
      <c r="G13" s="52">
        <v>2.0</v>
      </c>
      <c r="H13" s="50" t="s">
        <v>4490</v>
      </c>
      <c r="I13" s="50" t="s">
        <v>4491</v>
      </c>
    </row>
    <row r="14">
      <c r="A14" s="50" t="s">
        <v>45</v>
      </c>
      <c r="B14" s="50" t="s">
        <v>60</v>
      </c>
      <c r="C14" s="32" t="s">
        <v>60</v>
      </c>
      <c r="D14" s="84" t="s">
        <v>4482</v>
      </c>
      <c r="F14" s="50" t="s">
        <v>4487</v>
      </c>
      <c r="G14" s="52">
        <v>3.0</v>
      </c>
      <c r="H14" s="50" t="s">
        <v>4492</v>
      </c>
      <c r="I14" s="50" t="s">
        <v>4493</v>
      </c>
    </row>
    <row r="15">
      <c r="A15" s="50" t="s">
        <v>45</v>
      </c>
      <c r="B15" s="50" t="s">
        <v>63</v>
      </c>
      <c r="C15" s="32" t="s">
        <v>63</v>
      </c>
      <c r="D15" s="84" t="s">
        <v>4482</v>
      </c>
      <c r="F15" s="50" t="s">
        <v>4487</v>
      </c>
      <c r="G15" s="57">
        <v>99.0</v>
      </c>
      <c r="H15" s="50" t="s">
        <v>356</v>
      </c>
      <c r="I15" s="50" t="s">
        <v>325</v>
      </c>
    </row>
    <row r="16">
      <c r="A16" s="50" t="s">
        <v>45</v>
      </c>
      <c r="B16" s="50" t="s">
        <v>68</v>
      </c>
      <c r="C16" s="32" t="s">
        <v>68</v>
      </c>
      <c r="D16" s="84" t="s">
        <v>4482</v>
      </c>
      <c r="F16" s="50" t="s">
        <v>556</v>
      </c>
      <c r="G16" s="52">
        <v>1.0</v>
      </c>
      <c r="H16" s="50" t="s">
        <v>557</v>
      </c>
      <c r="I16" s="50" t="s">
        <v>558</v>
      </c>
    </row>
    <row r="17">
      <c r="A17" s="50" t="s">
        <v>45</v>
      </c>
      <c r="B17" s="50" t="s">
        <v>70</v>
      </c>
      <c r="C17" s="32" t="s">
        <v>70</v>
      </c>
      <c r="D17" s="84" t="s">
        <v>4482</v>
      </c>
      <c r="F17" s="50" t="s">
        <v>556</v>
      </c>
      <c r="G17" s="52">
        <v>2.0</v>
      </c>
      <c r="H17" s="50" t="s">
        <v>559</v>
      </c>
      <c r="I17" s="50" t="s">
        <v>3099</v>
      </c>
    </row>
    <row r="18">
      <c r="A18" s="50" t="s">
        <v>45</v>
      </c>
      <c r="B18" s="50" t="s">
        <v>72</v>
      </c>
      <c r="C18" s="32" t="s">
        <v>72</v>
      </c>
      <c r="D18" s="84" t="s">
        <v>4482</v>
      </c>
      <c r="F18" s="50" t="s">
        <v>556</v>
      </c>
      <c r="G18" s="52">
        <v>3.0</v>
      </c>
      <c r="H18" s="50" t="s">
        <v>561</v>
      </c>
      <c r="I18" s="50" t="s">
        <v>564</v>
      </c>
    </row>
    <row r="19">
      <c r="A19" s="50" t="s">
        <v>45</v>
      </c>
      <c r="B19" s="50" t="s">
        <v>74</v>
      </c>
      <c r="C19" s="32" t="s">
        <v>74</v>
      </c>
      <c r="D19" s="84" t="s">
        <v>4482</v>
      </c>
      <c r="F19" s="50" t="s">
        <v>556</v>
      </c>
      <c r="G19" s="57">
        <v>99.0</v>
      </c>
      <c r="H19" s="50" t="s">
        <v>356</v>
      </c>
      <c r="I19" s="50" t="s">
        <v>325</v>
      </c>
    </row>
    <row r="20">
      <c r="A20" s="50" t="s">
        <v>45</v>
      </c>
      <c r="B20" s="50" t="s">
        <v>77</v>
      </c>
      <c r="C20" s="32" t="s">
        <v>77</v>
      </c>
      <c r="D20" s="84" t="s">
        <v>4482</v>
      </c>
      <c r="F20" s="50" t="s">
        <v>2844</v>
      </c>
      <c r="G20" s="52">
        <v>1.0</v>
      </c>
      <c r="H20" s="50" t="s">
        <v>2269</v>
      </c>
      <c r="I20" s="50" t="s">
        <v>4494</v>
      </c>
    </row>
    <row r="21">
      <c r="A21" s="50" t="s">
        <v>79</v>
      </c>
      <c r="B21" s="50" t="s">
        <v>303</v>
      </c>
      <c r="C21" s="32" t="s">
        <v>4495</v>
      </c>
      <c r="D21" s="84" t="s">
        <v>4482</v>
      </c>
      <c r="F21" s="50" t="s">
        <v>2844</v>
      </c>
      <c r="G21" s="52">
        <v>2.0</v>
      </c>
      <c r="H21" s="50" t="s">
        <v>2846</v>
      </c>
      <c r="I21" s="50" t="s">
        <v>2847</v>
      </c>
    </row>
    <row r="22">
      <c r="A22" s="50" t="s">
        <v>79</v>
      </c>
      <c r="B22" s="50" t="s">
        <v>305</v>
      </c>
      <c r="C22" s="32" t="s">
        <v>306</v>
      </c>
      <c r="D22" s="84" t="s">
        <v>4482</v>
      </c>
      <c r="F22" s="50" t="s">
        <v>2844</v>
      </c>
      <c r="G22" s="52">
        <v>3.0</v>
      </c>
      <c r="H22" s="50" t="s">
        <v>2848</v>
      </c>
      <c r="I22" s="50" t="s">
        <v>4496</v>
      </c>
    </row>
    <row r="23">
      <c r="A23" s="50" t="s">
        <v>79</v>
      </c>
      <c r="B23" s="50" t="s">
        <v>307</v>
      </c>
      <c r="C23" s="32" t="s">
        <v>308</v>
      </c>
      <c r="D23" s="84" t="s">
        <v>4482</v>
      </c>
      <c r="F23" s="50" t="s">
        <v>315</v>
      </c>
      <c r="G23" s="52">
        <v>1.0</v>
      </c>
      <c r="H23" s="50" t="s">
        <v>316</v>
      </c>
      <c r="I23" s="50" t="s">
        <v>317</v>
      </c>
    </row>
    <row r="24">
      <c r="A24" s="50" t="s">
        <v>79</v>
      </c>
      <c r="B24" s="50" t="s">
        <v>309</v>
      </c>
      <c r="C24" s="32" t="s">
        <v>310</v>
      </c>
      <c r="D24" s="84" t="s">
        <v>4482</v>
      </c>
      <c r="F24" s="50" t="s">
        <v>315</v>
      </c>
      <c r="G24" s="52">
        <v>2.0</v>
      </c>
      <c r="H24" s="50" t="s">
        <v>320</v>
      </c>
      <c r="I24" s="50" t="s">
        <v>3090</v>
      </c>
    </row>
    <row r="25">
      <c r="A25" s="50" t="s">
        <v>79</v>
      </c>
      <c r="B25" s="50" t="s">
        <v>311</v>
      </c>
      <c r="C25" s="32" t="s">
        <v>312</v>
      </c>
      <c r="D25" s="84" t="s">
        <v>4482</v>
      </c>
      <c r="F25" s="50" t="s">
        <v>315</v>
      </c>
      <c r="G25" s="57">
        <v>99.0</v>
      </c>
      <c r="H25" s="50" t="s">
        <v>356</v>
      </c>
      <c r="I25" s="50" t="s">
        <v>325</v>
      </c>
    </row>
    <row r="26">
      <c r="A26" s="50" t="s">
        <v>79</v>
      </c>
      <c r="B26" s="50" t="s">
        <v>313</v>
      </c>
      <c r="C26" s="32" t="s">
        <v>314</v>
      </c>
      <c r="D26" s="84" t="s">
        <v>4482</v>
      </c>
      <c r="F26" s="58" t="s">
        <v>328</v>
      </c>
      <c r="G26" s="58">
        <v>1.0</v>
      </c>
      <c r="H26" s="58" t="s">
        <v>329</v>
      </c>
      <c r="I26" s="50" t="s">
        <v>330</v>
      </c>
    </row>
    <row r="27">
      <c r="A27" s="50" t="s">
        <v>79</v>
      </c>
      <c r="B27" s="50" t="s">
        <v>318</v>
      </c>
      <c r="C27" s="32" t="s">
        <v>319</v>
      </c>
      <c r="D27" s="84" t="s">
        <v>4482</v>
      </c>
      <c r="F27" s="58" t="s">
        <v>328</v>
      </c>
      <c r="G27" s="58">
        <v>2.0</v>
      </c>
      <c r="H27" s="58" t="s">
        <v>333</v>
      </c>
      <c r="I27" s="50" t="s">
        <v>334</v>
      </c>
    </row>
    <row r="28">
      <c r="A28" s="50" t="s">
        <v>180</v>
      </c>
      <c r="B28" s="50" t="s">
        <v>322</v>
      </c>
      <c r="C28" s="32" t="s">
        <v>323</v>
      </c>
      <c r="D28" s="84" t="s">
        <v>4482</v>
      </c>
      <c r="F28" s="58" t="s">
        <v>328</v>
      </c>
      <c r="G28" s="58">
        <v>3.0</v>
      </c>
      <c r="H28" s="58" t="s">
        <v>336</v>
      </c>
      <c r="I28" s="50" t="s">
        <v>337</v>
      </c>
    </row>
    <row r="29">
      <c r="A29" s="50" t="s">
        <v>79</v>
      </c>
      <c r="B29" s="50" t="s">
        <v>326</v>
      </c>
      <c r="C29" s="32" t="s">
        <v>327</v>
      </c>
      <c r="D29" s="84" t="s">
        <v>4482</v>
      </c>
      <c r="F29" s="58" t="s">
        <v>328</v>
      </c>
      <c r="G29" s="58">
        <v>4.0</v>
      </c>
      <c r="H29" s="58" t="s">
        <v>340</v>
      </c>
      <c r="I29" s="50" t="s">
        <v>341</v>
      </c>
    </row>
    <row r="30">
      <c r="A30" s="50" t="s">
        <v>79</v>
      </c>
      <c r="B30" s="50" t="s">
        <v>331</v>
      </c>
      <c r="C30" s="32" t="s">
        <v>332</v>
      </c>
      <c r="D30" s="84" t="s">
        <v>4482</v>
      </c>
      <c r="F30" s="58" t="s">
        <v>328</v>
      </c>
      <c r="G30" s="58">
        <v>5.0</v>
      </c>
      <c r="H30" s="58" t="s">
        <v>343</v>
      </c>
      <c r="I30" s="50" t="s">
        <v>344</v>
      </c>
    </row>
    <row r="31">
      <c r="A31" s="50" t="s">
        <v>79</v>
      </c>
      <c r="B31" s="50" t="s">
        <v>80</v>
      </c>
      <c r="C31" s="32" t="s">
        <v>4497</v>
      </c>
      <c r="D31" s="84" t="s">
        <v>4482</v>
      </c>
      <c r="F31" s="58" t="s">
        <v>328</v>
      </c>
      <c r="G31" s="58">
        <v>6.0</v>
      </c>
      <c r="H31" s="58" t="s">
        <v>347</v>
      </c>
      <c r="I31" s="50" t="s">
        <v>348</v>
      </c>
    </row>
    <row r="32">
      <c r="A32" s="50" t="s">
        <v>79</v>
      </c>
      <c r="B32" s="53" t="s">
        <v>338</v>
      </c>
      <c r="C32" s="54" t="s">
        <v>339</v>
      </c>
      <c r="D32" s="84" t="s">
        <v>4482</v>
      </c>
      <c r="F32" s="58" t="s">
        <v>328</v>
      </c>
      <c r="G32" s="58">
        <v>7.0</v>
      </c>
      <c r="H32" s="58" t="s">
        <v>351</v>
      </c>
      <c r="I32" s="50" t="s">
        <v>352</v>
      </c>
    </row>
    <row r="33">
      <c r="A33" s="50" t="s">
        <v>79</v>
      </c>
      <c r="B33" s="55" t="s">
        <v>342</v>
      </c>
      <c r="C33" s="56" t="s">
        <v>83</v>
      </c>
      <c r="D33" s="84" t="s">
        <v>4482</v>
      </c>
      <c r="F33" s="58" t="s">
        <v>328</v>
      </c>
      <c r="G33" s="57">
        <v>99.0</v>
      </c>
      <c r="H33" s="58" t="s">
        <v>356</v>
      </c>
      <c r="I33" s="50" t="s">
        <v>325</v>
      </c>
    </row>
    <row r="34">
      <c r="A34" s="50" t="s">
        <v>79</v>
      </c>
      <c r="B34" s="50" t="s">
        <v>190</v>
      </c>
      <c r="C34" s="32" t="s">
        <v>191</v>
      </c>
      <c r="D34" s="84" t="s">
        <v>4482</v>
      </c>
      <c r="F34" s="58" t="s">
        <v>328</v>
      </c>
      <c r="G34" s="57">
        <v>77.0</v>
      </c>
      <c r="H34" s="58" t="s">
        <v>359</v>
      </c>
      <c r="I34" s="50" t="s">
        <v>360</v>
      </c>
    </row>
    <row r="35">
      <c r="A35" s="50" t="s">
        <v>345</v>
      </c>
      <c r="B35" s="50" t="s">
        <v>315</v>
      </c>
      <c r="C35" s="32" t="s">
        <v>4498</v>
      </c>
      <c r="D35" s="84" t="s">
        <v>4482</v>
      </c>
      <c r="F35" s="58" t="s">
        <v>364</v>
      </c>
      <c r="G35" s="58">
        <v>1.0</v>
      </c>
      <c r="H35" s="58" t="s">
        <v>365</v>
      </c>
      <c r="I35" s="50" t="s">
        <v>366</v>
      </c>
    </row>
    <row r="36">
      <c r="A36" s="50" t="s">
        <v>100</v>
      </c>
      <c r="B36" s="50" t="s">
        <v>349</v>
      </c>
      <c r="C36" s="32" t="s">
        <v>350</v>
      </c>
      <c r="D36" s="84" t="s">
        <v>4482</v>
      </c>
      <c r="F36" s="58" t="s">
        <v>364</v>
      </c>
      <c r="G36" s="58">
        <v>2.0</v>
      </c>
      <c r="H36" s="58" t="s">
        <v>369</v>
      </c>
      <c r="I36" s="50" t="s">
        <v>370</v>
      </c>
    </row>
    <row r="37">
      <c r="A37" s="50" t="s">
        <v>353</v>
      </c>
      <c r="B37" s="50" t="s">
        <v>354</v>
      </c>
      <c r="C37" s="32" t="s">
        <v>355</v>
      </c>
      <c r="D37" s="84" t="s">
        <v>4482</v>
      </c>
      <c r="F37" s="58" t="s">
        <v>364</v>
      </c>
      <c r="G37" s="58">
        <v>3.0</v>
      </c>
      <c r="H37" s="58" t="s">
        <v>372</v>
      </c>
      <c r="I37" s="50" t="s">
        <v>373</v>
      </c>
    </row>
    <row r="38">
      <c r="A38" s="50" t="s">
        <v>100</v>
      </c>
      <c r="B38" s="50" t="s">
        <v>357</v>
      </c>
      <c r="C38" s="32" t="s">
        <v>358</v>
      </c>
      <c r="D38" s="84" t="s">
        <v>4482</v>
      </c>
      <c r="F38" s="58" t="s">
        <v>364</v>
      </c>
      <c r="G38" s="58">
        <v>4.0</v>
      </c>
      <c r="H38" s="58" t="s">
        <v>376</v>
      </c>
      <c r="I38" s="50" t="s">
        <v>377</v>
      </c>
    </row>
    <row r="39">
      <c r="A39" s="50" t="s">
        <v>361</v>
      </c>
      <c r="B39" s="50" t="s">
        <v>362</v>
      </c>
      <c r="C39" s="32" t="s">
        <v>363</v>
      </c>
      <c r="D39" s="84" t="s">
        <v>4482</v>
      </c>
      <c r="F39" s="58" t="s">
        <v>364</v>
      </c>
      <c r="G39" s="58">
        <v>5.0</v>
      </c>
      <c r="H39" s="58" t="s">
        <v>379</v>
      </c>
      <c r="I39" s="50" t="s">
        <v>4499</v>
      </c>
    </row>
    <row r="40">
      <c r="A40" s="50" t="s">
        <v>180</v>
      </c>
      <c r="B40" s="50" t="s">
        <v>674</v>
      </c>
      <c r="C40" s="32" t="s">
        <v>4500</v>
      </c>
      <c r="D40" s="84" t="s">
        <v>4482</v>
      </c>
      <c r="F40" s="58" t="s">
        <v>364</v>
      </c>
      <c r="G40" s="57">
        <v>77.0</v>
      </c>
      <c r="H40" s="58" t="s">
        <v>359</v>
      </c>
      <c r="I40" s="50" t="s">
        <v>360</v>
      </c>
    </row>
    <row r="41">
      <c r="A41" s="50" t="s">
        <v>79</v>
      </c>
      <c r="B41" s="50" t="s">
        <v>678</v>
      </c>
      <c r="C41" s="32" t="s">
        <v>4501</v>
      </c>
      <c r="D41" s="84" t="s">
        <v>4482</v>
      </c>
    </row>
    <row r="42">
      <c r="A42" s="50" t="s">
        <v>4502</v>
      </c>
      <c r="B42" s="50" t="s">
        <v>4487</v>
      </c>
      <c r="C42" s="32" t="s">
        <v>4503</v>
      </c>
      <c r="D42" s="84" t="s">
        <v>4482</v>
      </c>
    </row>
    <row r="43">
      <c r="A43" s="50" t="s">
        <v>87</v>
      </c>
      <c r="B43" s="50" t="s">
        <v>4504</v>
      </c>
      <c r="C43" s="32" t="s">
        <v>4505</v>
      </c>
    </row>
    <row r="44">
      <c r="A44" s="50" t="s">
        <v>4506</v>
      </c>
      <c r="B44" s="50" t="s">
        <v>4483</v>
      </c>
      <c r="C44" s="32" t="s">
        <v>4507</v>
      </c>
      <c r="D44" s="79" t="s">
        <v>132</v>
      </c>
    </row>
    <row r="45">
      <c r="A45" s="50" t="s">
        <v>100</v>
      </c>
      <c r="B45" s="50" t="s">
        <v>4508</v>
      </c>
      <c r="C45" s="32" t="s">
        <v>4509</v>
      </c>
      <c r="D45" s="79" t="s">
        <v>132</v>
      </c>
    </row>
    <row r="46">
      <c r="A46" s="50" t="s">
        <v>100</v>
      </c>
      <c r="B46" s="50" t="s">
        <v>4510</v>
      </c>
      <c r="C46" s="32" t="s">
        <v>4511</v>
      </c>
      <c r="D46" s="79" t="s">
        <v>132</v>
      </c>
    </row>
    <row r="47">
      <c r="A47" s="50" t="s">
        <v>693</v>
      </c>
      <c r="B47" s="50" t="s">
        <v>556</v>
      </c>
      <c r="C47" s="32" t="s">
        <v>4512</v>
      </c>
      <c r="D47" s="79" t="s">
        <v>132</v>
      </c>
    </row>
    <row r="48">
      <c r="A48" s="50" t="s">
        <v>94</v>
      </c>
      <c r="B48" s="50" t="s">
        <v>699</v>
      </c>
      <c r="C48" s="32" t="s">
        <v>701</v>
      </c>
      <c r="D48" s="79" t="s">
        <v>132</v>
      </c>
    </row>
    <row r="49">
      <c r="A49" s="50" t="s">
        <v>100</v>
      </c>
      <c r="B49" s="50" t="s">
        <v>711</v>
      </c>
      <c r="C49" s="32" t="s">
        <v>666</v>
      </c>
      <c r="D49" s="79" t="s">
        <v>132</v>
      </c>
    </row>
    <row r="50">
      <c r="A50" s="50" t="s">
        <v>4513</v>
      </c>
      <c r="B50" s="50" t="s">
        <v>4514</v>
      </c>
      <c r="C50" s="32" t="s">
        <v>4515</v>
      </c>
      <c r="D50" s="79" t="s">
        <v>132</v>
      </c>
    </row>
    <row r="51">
      <c r="A51" s="50" t="s">
        <v>100</v>
      </c>
      <c r="B51" s="50" t="s">
        <v>4516</v>
      </c>
      <c r="C51" s="32" t="s">
        <v>4517</v>
      </c>
      <c r="D51" s="79" t="s">
        <v>132</v>
      </c>
    </row>
    <row r="52">
      <c r="A52" s="50" t="s">
        <v>180</v>
      </c>
      <c r="B52" s="50" t="s">
        <v>4518</v>
      </c>
      <c r="C52" s="32" t="s">
        <v>4519</v>
      </c>
      <c r="D52" s="79" t="s">
        <v>132</v>
      </c>
    </row>
    <row r="53">
      <c r="A53" s="50" t="s">
        <v>180</v>
      </c>
      <c r="B53" s="50" t="s">
        <v>4520</v>
      </c>
      <c r="C53" s="32" t="s">
        <v>4521</v>
      </c>
      <c r="D53" s="79" t="s">
        <v>132</v>
      </c>
    </row>
    <row r="54">
      <c r="A54" s="50" t="s">
        <v>100</v>
      </c>
      <c r="B54" s="50" t="s">
        <v>4522</v>
      </c>
      <c r="C54" s="32" t="s">
        <v>4523</v>
      </c>
      <c r="D54" s="79" t="s">
        <v>132</v>
      </c>
    </row>
    <row r="55">
      <c r="A55" s="50" t="s">
        <v>79</v>
      </c>
      <c r="B55" s="50" t="s">
        <v>4524</v>
      </c>
      <c r="C55" s="32" t="s">
        <v>4525</v>
      </c>
      <c r="D55" s="79" t="s">
        <v>132</v>
      </c>
    </row>
    <row r="56">
      <c r="A56" s="50" t="s">
        <v>122</v>
      </c>
      <c r="B56" s="59"/>
      <c r="C56" s="51"/>
    </row>
    <row r="57">
      <c r="A57" s="50" t="s">
        <v>79</v>
      </c>
      <c r="B57" s="50" t="s">
        <v>127</v>
      </c>
      <c r="C57" s="32" t="s">
        <v>128</v>
      </c>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8.57"/>
    <col customWidth="1" min="4" max="4" width="28.0"/>
    <col customWidth="1" min="8" max="8" width="21.29"/>
  </cols>
  <sheetData>
    <row r="1">
      <c r="A1" s="9" t="s">
        <v>0</v>
      </c>
      <c r="B1" s="9" t="s">
        <v>2</v>
      </c>
      <c r="C1" s="67" t="s">
        <v>3</v>
      </c>
      <c r="D1" s="85" t="s">
        <v>398</v>
      </c>
      <c r="E1" s="8"/>
      <c r="F1" s="1" t="s">
        <v>8</v>
      </c>
      <c r="G1" s="1" t="s">
        <v>9</v>
      </c>
      <c r="H1" s="1" t="s">
        <v>10</v>
      </c>
      <c r="I1" s="9" t="s">
        <v>11</v>
      </c>
    </row>
    <row r="2">
      <c r="A2" s="10" t="s">
        <v>12</v>
      </c>
      <c r="B2" s="10" t="s">
        <v>13</v>
      </c>
      <c r="C2" s="11"/>
      <c r="D2" s="86" t="s">
        <v>4526</v>
      </c>
      <c r="F2" s="12" t="s">
        <v>14</v>
      </c>
      <c r="G2" s="12">
        <v>1.0</v>
      </c>
      <c r="H2" s="12" t="s">
        <v>15</v>
      </c>
      <c r="I2" s="10" t="s">
        <v>16</v>
      </c>
    </row>
    <row r="3">
      <c r="A3" s="10" t="s">
        <v>17</v>
      </c>
      <c r="B3" s="10" t="s">
        <v>18</v>
      </c>
      <c r="C3" s="11"/>
      <c r="D3" s="86" t="s">
        <v>4526</v>
      </c>
      <c r="F3" s="12" t="s">
        <v>14</v>
      </c>
      <c r="G3" s="12">
        <v>0.0</v>
      </c>
      <c r="H3" s="12" t="s">
        <v>19</v>
      </c>
      <c r="I3" s="10" t="s">
        <v>20</v>
      </c>
    </row>
    <row r="4">
      <c r="A4" s="10" t="s">
        <v>21</v>
      </c>
      <c r="B4" s="10" t="s">
        <v>21</v>
      </c>
      <c r="C4" s="11"/>
      <c r="D4" s="86" t="s">
        <v>4526</v>
      </c>
      <c r="F4" s="12" t="s">
        <v>4527</v>
      </c>
      <c r="G4" s="14">
        <v>1.0</v>
      </c>
      <c r="H4" s="12" t="s">
        <v>52</v>
      </c>
      <c r="I4" s="10" t="s">
        <v>4528</v>
      </c>
    </row>
    <row r="5">
      <c r="A5" s="10" t="s">
        <v>26</v>
      </c>
      <c r="B5" s="10" t="s">
        <v>27</v>
      </c>
      <c r="C5" s="11"/>
      <c r="D5" s="86" t="s">
        <v>4526</v>
      </c>
      <c r="F5" s="12" t="s">
        <v>4527</v>
      </c>
      <c r="G5" s="14">
        <v>2.0</v>
      </c>
      <c r="H5" s="12" t="s">
        <v>4529</v>
      </c>
      <c r="I5" s="10" t="s">
        <v>4530</v>
      </c>
    </row>
    <row r="6">
      <c r="A6" s="10" t="s">
        <v>30</v>
      </c>
      <c r="B6" s="10" t="s">
        <v>30</v>
      </c>
      <c r="C6" s="16" t="s">
        <v>30</v>
      </c>
      <c r="D6" s="86" t="s">
        <v>4526</v>
      </c>
      <c r="F6" s="12" t="s">
        <v>4527</v>
      </c>
      <c r="G6" s="14">
        <v>3.0</v>
      </c>
      <c r="H6" s="12" t="s">
        <v>4531</v>
      </c>
      <c r="I6" s="10" t="s">
        <v>4532</v>
      </c>
    </row>
    <row r="7">
      <c r="A7" s="10" t="s">
        <v>34</v>
      </c>
      <c r="B7" s="10" t="s">
        <v>34</v>
      </c>
      <c r="C7" s="16" t="s">
        <v>34</v>
      </c>
      <c r="D7" s="86" t="s">
        <v>4526</v>
      </c>
      <c r="F7" s="12" t="s">
        <v>4527</v>
      </c>
      <c r="G7" s="14">
        <v>4.0</v>
      </c>
      <c r="H7" s="12" t="s">
        <v>4533</v>
      </c>
      <c r="I7" s="10" t="s">
        <v>4534</v>
      </c>
    </row>
    <row r="8">
      <c r="A8" s="10" t="s">
        <v>38</v>
      </c>
      <c r="B8" s="10" t="s">
        <v>38</v>
      </c>
      <c r="C8" s="16" t="s">
        <v>38</v>
      </c>
      <c r="D8" s="86" t="s">
        <v>4526</v>
      </c>
      <c r="F8" s="12" t="s">
        <v>4527</v>
      </c>
      <c r="G8" s="14">
        <v>5.0</v>
      </c>
      <c r="H8" s="12" t="s">
        <v>4535</v>
      </c>
      <c r="I8" s="10" t="s">
        <v>4536</v>
      </c>
    </row>
    <row r="9">
      <c r="A9" s="10" t="s">
        <v>42</v>
      </c>
      <c r="B9" s="10" t="s">
        <v>42</v>
      </c>
      <c r="C9" s="16" t="s">
        <v>42</v>
      </c>
      <c r="D9" s="86" t="s">
        <v>4526</v>
      </c>
      <c r="F9" s="12" t="s">
        <v>4527</v>
      </c>
      <c r="G9" s="14">
        <v>6.0</v>
      </c>
      <c r="H9" s="12" t="s">
        <v>4537</v>
      </c>
      <c r="I9" s="10" t="s">
        <v>4538</v>
      </c>
    </row>
    <row r="10">
      <c r="A10" s="10" t="s">
        <v>45</v>
      </c>
      <c r="B10" s="10" t="s">
        <v>46</v>
      </c>
      <c r="C10" s="16" t="s">
        <v>46</v>
      </c>
      <c r="D10" s="86" t="s">
        <v>4526</v>
      </c>
      <c r="F10" s="12" t="s">
        <v>4527</v>
      </c>
      <c r="G10" s="14">
        <v>7.0</v>
      </c>
      <c r="H10" s="12" t="s">
        <v>4539</v>
      </c>
      <c r="I10" s="10" t="s">
        <v>4540</v>
      </c>
    </row>
    <row r="11">
      <c r="A11" s="10" t="s">
        <v>45</v>
      </c>
      <c r="B11" s="10" t="s">
        <v>49</v>
      </c>
      <c r="C11" s="16" t="s">
        <v>49</v>
      </c>
      <c r="D11" s="86" t="s">
        <v>4526</v>
      </c>
      <c r="F11" s="12" t="s">
        <v>4541</v>
      </c>
      <c r="G11" s="14">
        <v>1.0</v>
      </c>
      <c r="H11" s="12" t="s">
        <v>4542</v>
      </c>
      <c r="I11" s="10" t="s">
        <v>4543</v>
      </c>
    </row>
    <row r="12">
      <c r="A12" s="10" t="s">
        <v>45</v>
      </c>
      <c r="B12" s="10" t="s">
        <v>54</v>
      </c>
      <c r="C12" s="16" t="s">
        <v>54</v>
      </c>
      <c r="D12" s="86" t="s">
        <v>4526</v>
      </c>
      <c r="F12" s="12" t="s">
        <v>4541</v>
      </c>
      <c r="G12" s="14">
        <v>2.0</v>
      </c>
      <c r="H12" s="12" t="s">
        <v>4544</v>
      </c>
      <c r="I12" s="10" t="s">
        <v>4545</v>
      </c>
    </row>
    <row r="13">
      <c r="A13" s="10" t="s">
        <v>45</v>
      </c>
      <c r="B13" s="10" t="s">
        <v>57</v>
      </c>
      <c r="C13" s="16" t="s">
        <v>57</v>
      </c>
      <c r="D13" s="86" t="s">
        <v>4526</v>
      </c>
      <c r="F13" s="12" t="s">
        <v>4546</v>
      </c>
      <c r="G13" s="14">
        <v>1.0</v>
      </c>
      <c r="H13" s="12" t="s">
        <v>4547</v>
      </c>
      <c r="I13" s="10" t="s">
        <v>4548</v>
      </c>
    </row>
    <row r="14">
      <c r="A14" s="10" t="s">
        <v>45</v>
      </c>
      <c r="B14" s="10" t="s">
        <v>60</v>
      </c>
      <c r="C14" s="16" t="s">
        <v>60</v>
      </c>
      <c r="D14" s="86" t="s">
        <v>4526</v>
      </c>
      <c r="F14" s="12" t="s">
        <v>4546</v>
      </c>
      <c r="G14" s="14">
        <v>2.0</v>
      </c>
      <c r="H14" s="12" t="s">
        <v>4549</v>
      </c>
      <c r="I14" s="10" t="s">
        <v>4550</v>
      </c>
    </row>
    <row r="15">
      <c r="A15" s="10" t="s">
        <v>45</v>
      </c>
      <c r="B15" s="10" t="s">
        <v>63</v>
      </c>
      <c r="C15" s="16" t="s">
        <v>63</v>
      </c>
      <c r="D15" s="86" t="s">
        <v>4526</v>
      </c>
      <c r="F15" s="12" t="s">
        <v>4546</v>
      </c>
      <c r="G15" s="14">
        <v>3.0</v>
      </c>
      <c r="H15" s="12" t="s">
        <v>4551</v>
      </c>
      <c r="I15" s="10" t="s">
        <v>4552</v>
      </c>
    </row>
    <row r="16">
      <c r="A16" s="10" t="s">
        <v>45</v>
      </c>
      <c r="B16" s="10" t="s">
        <v>68</v>
      </c>
      <c r="C16" s="16" t="s">
        <v>68</v>
      </c>
      <c r="D16" s="86" t="s">
        <v>4526</v>
      </c>
    </row>
    <row r="17">
      <c r="A17" s="10" t="s">
        <v>45</v>
      </c>
      <c r="B17" s="10" t="s">
        <v>70</v>
      </c>
      <c r="C17" s="16" t="s">
        <v>70</v>
      </c>
      <c r="D17" s="86" t="s">
        <v>4526</v>
      </c>
    </row>
    <row r="18">
      <c r="A18" s="10" t="s">
        <v>45</v>
      </c>
      <c r="B18" s="10" t="s">
        <v>72</v>
      </c>
      <c r="C18" s="16" t="s">
        <v>72</v>
      </c>
      <c r="D18" s="86" t="s">
        <v>4526</v>
      </c>
    </row>
    <row r="19">
      <c r="A19" s="10" t="s">
        <v>45</v>
      </c>
      <c r="B19" s="10" t="s">
        <v>74</v>
      </c>
      <c r="C19" s="16" t="s">
        <v>74</v>
      </c>
      <c r="D19" s="86" t="s">
        <v>4526</v>
      </c>
    </row>
    <row r="20">
      <c r="A20" s="10" t="s">
        <v>45</v>
      </c>
      <c r="B20" s="10" t="s">
        <v>77</v>
      </c>
      <c r="C20" s="16" t="s">
        <v>77</v>
      </c>
      <c r="D20" s="86" t="s">
        <v>4526</v>
      </c>
    </row>
    <row r="21">
      <c r="A21" s="10" t="s">
        <v>180</v>
      </c>
      <c r="B21" s="10" t="s">
        <v>4553</v>
      </c>
      <c r="C21" s="16" t="s">
        <v>4554</v>
      </c>
      <c r="D21" s="86" t="s">
        <v>4526</v>
      </c>
    </row>
    <row r="22">
      <c r="A22" s="10" t="s">
        <v>79</v>
      </c>
      <c r="B22" s="10" t="s">
        <v>80</v>
      </c>
      <c r="C22" s="16" t="s">
        <v>4555</v>
      </c>
      <c r="D22" s="86" t="s">
        <v>4526</v>
      </c>
    </row>
    <row r="23">
      <c r="A23" s="10" t="s">
        <v>79</v>
      </c>
      <c r="B23" s="10" t="s">
        <v>995</v>
      </c>
      <c r="C23" s="16" t="s">
        <v>4556</v>
      </c>
      <c r="D23" s="86" t="s">
        <v>4526</v>
      </c>
    </row>
    <row r="24">
      <c r="A24" s="10" t="s">
        <v>87</v>
      </c>
      <c r="B24" s="10" t="s">
        <v>4557</v>
      </c>
      <c r="C24" s="16" t="s">
        <v>1007</v>
      </c>
      <c r="D24" s="87"/>
    </row>
    <row r="25">
      <c r="A25" s="10" t="s">
        <v>94</v>
      </c>
      <c r="B25" s="10" t="s">
        <v>1014</v>
      </c>
      <c r="C25" s="16" t="s">
        <v>4558</v>
      </c>
      <c r="D25" s="88" t="s">
        <v>4559</v>
      </c>
    </row>
    <row r="26">
      <c r="A26" s="10" t="s">
        <v>4560</v>
      </c>
      <c r="B26" s="10" t="s">
        <v>4561</v>
      </c>
      <c r="C26" s="16" t="s">
        <v>4562</v>
      </c>
      <c r="D26" s="88" t="s">
        <v>4559</v>
      </c>
    </row>
    <row r="27">
      <c r="A27" s="10" t="s">
        <v>45</v>
      </c>
      <c r="B27" s="10" t="s">
        <v>4563</v>
      </c>
      <c r="C27" s="11"/>
      <c r="D27" s="88" t="s">
        <v>4559</v>
      </c>
    </row>
    <row r="28">
      <c r="A28" s="10" t="s">
        <v>87</v>
      </c>
      <c r="B28" s="10" t="s">
        <v>4564</v>
      </c>
      <c r="C28" s="11"/>
      <c r="D28" s="87"/>
    </row>
    <row r="29">
      <c r="A29" s="10" t="s">
        <v>45</v>
      </c>
      <c r="B29" s="10" t="s">
        <v>4565</v>
      </c>
      <c r="C29" s="11"/>
      <c r="D29" s="88" t="s">
        <v>4566</v>
      </c>
    </row>
    <row r="30">
      <c r="A30" s="10" t="s">
        <v>45</v>
      </c>
      <c r="B30" s="10" t="s">
        <v>4567</v>
      </c>
      <c r="C30" s="11"/>
      <c r="D30" s="88" t="s">
        <v>4566</v>
      </c>
    </row>
    <row r="31">
      <c r="A31" s="10" t="s">
        <v>79</v>
      </c>
      <c r="B31" s="10" t="s">
        <v>4568</v>
      </c>
      <c r="C31" s="16" t="s">
        <v>4569</v>
      </c>
      <c r="D31" s="88" t="s">
        <v>4566</v>
      </c>
    </row>
    <row r="32">
      <c r="A32" s="10" t="s">
        <v>79</v>
      </c>
      <c r="B32" s="10" t="s">
        <v>4570</v>
      </c>
      <c r="C32" s="16" t="s">
        <v>4571</v>
      </c>
      <c r="D32" s="88" t="s">
        <v>4566</v>
      </c>
    </row>
    <row r="33">
      <c r="A33" s="10" t="s">
        <v>212</v>
      </c>
      <c r="B33" s="10" t="s">
        <v>4572</v>
      </c>
      <c r="D33" s="88" t="s">
        <v>4566</v>
      </c>
    </row>
    <row r="34">
      <c r="A34" s="10" t="s">
        <v>100</v>
      </c>
      <c r="B34" s="10" t="s">
        <v>4573</v>
      </c>
      <c r="C34" s="16" t="s">
        <v>4574</v>
      </c>
      <c r="D34" s="88" t="s">
        <v>4566</v>
      </c>
    </row>
    <row r="35">
      <c r="A35" s="10" t="s">
        <v>4575</v>
      </c>
      <c r="B35" s="10" t="s">
        <v>4576</v>
      </c>
      <c r="C35" s="16" t="s">
        <v>1994</v>
      </c>
      <c r="D35" s="88" t="s">
        <v>4566</v>
      </c>
    </row>
    <row r="36">
      <c r="A36" s="10" t="s">
        <v>218</v>
      </c>
      <c r="B36" s="24"/>
      <c r="C36" s="11"/>
      <c r="D36" s="88" t="s">
        <v>4566</v>
      </c>
    </row>
    <row r="37">
      <c r="A37" s="10" t="s">
        <v>212</v>
      </c>
      <c r="B37" s="10" t="s">
        <v>4577</v>
      </c>
      <c r="D37" s="88" t="s">
        <v>4566</v>
      </c>
    </row>
    <row r="38">
      <c r="A38" s="10" t="s">
        <v>100</v>
      </c>
      <c r="B38" s="10" t="s">
        <v>4578</v>
      </c>
      <c r="C38" s="16" t="s">
        <v>4579</v>
      </c>
      <c r="D38" s="88" t="s">
        <v>4566</v>
      </c>
    </row>
    <row r="39">
      <c r="A39" s="10" t="s">
        <v>4575</v>
      </c>
      <c r="B39" s="10" t="s">
        <v>4580</v>
      </c>
      <c r="C39" s="16" t="s">
        <v>1994</v>
      </c>
      <c r="D39" s="88" t="s">
        <v>4566</v>
      </c>
    </row>
    <row r="40">
      <c r="A40" s="10" t="s">
        <v>218</v>
      </c>
      <c r="B40" s="24"/>
      <c r="C40" s="11"/>
      <c r="D40" s="88" t="s">
        <v>4566</v>
      </c>
    </row>
    <row r="41">
      <c r="A41" s="10" t="s">
        <v>212</v>
      </c>
      <c r="B41" s="10" t="s">
        <v>4581</v>
      </c>
      <c r="D41" s="88" t="s">
        <v>4566</v>
      </c>
    </row>
    <row r="42">
      <c r="A42" s="10" t="s">
        <v>100</v>
      </c>
      <c r="B42" s="10" t="s">
        <v>4582</v>
      </c>
      <c r="C42" s="16" t="s">
        <v>4583</v>
      </c>
      <c r="D42" s="88" t="s">
        <v>4566</v>
      </c>
    </row>
    <row r="43">
      <c r="A43" s="10" t="s">
        <v>4575</v>
      </c>
      <c r="B43" s="10" t="s">
        <v>4584</v>
      </c>
      <c r="C43" s="16" t="s">
        <v>1994</v>
      </c>
      <c r="D43" s="88" t="s">
        <v>4566</v>
      </c>
    </row>
    <row r="44">
      <c r="A44" s="10" t="s">
        <v>218</v>
      </c>
      <c r="B44" s="24"/>
      <c r="C44" s="11"/>
      <c r="D44" s="88" t="s">
        <v>4566</v>
      </c>
    </row>
    <row r="45">
      <c r="A45" s="10" t="s">
        <v>212</v>
      </c>
      <c r="B45" s="10" t="s">
        <v>4585</v>
      </c>
      <c r="D45" s="88" t="s">
        <v>4566</v>
      </c>
    </row>
    <row r="46">
      <c r="A46" s="10" t="s">
        <v>100</v>
      </c>
      <c r="B46" s="10" t="s">
        <v>4586</v>
      </c>
      <c r="C46" s="16" t="s">
        <v>4587</v>
      </c>
      <c r="D46" s="88" t="s">
        <v>4566</v>
      </c>
    </row>
    <row r="47">
      <c r="A47" s="10" t="s">
        <v>4588</v>
      </c>
      <c r="B47" s="10" t="s">
        <v>4589</v>
      </c>
      <c r="C47" s="16" t="s">
        <v>1994</v>
      </c>
      <c r="D47" s="88" t="s">
        <v>4566</v>
      </c>
    </row>
    <row r="48">
      <c r="A48" s="10" t="s">
        <v>218</v>
      </c>
      <c r="B48" s="24"/>
      <c r="C48" s="11"/>
      <c r="D48" s="88" t="s">
        <v>4566</v>
      </c>
    </row>
    <row r="49">
      <c r="A49" s="10" t="s">
        <v>212</v>
      </c>
      <c r="B49" s="10" t="s">
        <v>4590</v>
      </c>
      <c r="D49" s="88" t="s">
        <v>4566</v>
      </c>
    </row>
    <row r="50">
      <c r="A50" s="10" t="s">
        <v>100</v>
      </c>
      <c r="B50" s="10" t="s">
        <v>4591</v>
      </c>
      <c r="C50" s="16" t="s">
        <v>4592</v>
      </c>
      <c r="D50" s="88" t="s">
        <v>4566</v>
      </c>
    </row>
    <row r="51">
      <c r="A51" s="10" t="s">
        <v>4575</v>
      </c>
      <c r="B51" s="10" t="s">
        <v>4593</v>
      </c>
      <c r="C51" s="16" t="s">
        <v>1994</v>
      </c>
      <c r="D51" s="88" t="s">
        <v>4566</v>
      </c>
    </row>
    <row r="52">
      <c r="A52" s="10" t="s">
        <v>218</v>
      </c>
      <c r="B52" s="24"/>
      <c r="C52" s="11"/>
      <c r="D52" s="88" t="s">
        <v>4566</v>
      </c>
    </row>
    <row r="53">
      <c r="A53" s="10" t="s">
        <v>212</v>
      </c>
      <c r="B53" s="10" t="s">
        <v>4594</v>
      </c>
      <c r="D53" s="88" t="s">
        <v>4566</v>
      </c>
    </row>
    <row r="54">
      <c r="A54" s="10" t="s">
        <v>100</v>
      </c>
      <c r="B54" s="10" t="s">
        <v>4595</v>
      </c>
      <c r="C54" s="16" t="s">
        <v>4596</v>
      </c>
      <c r="D54" s="88" t="s">
        <v>4566</v>
      </c>
    </row>
    <row r="55">
      <c r="A55" s="10" t="s">
        <v>4588</v>
      </c>
      <c r="B55" s="10" t="s">
        <v>4597</v>
      </c>
      <c r="C55" s="16" t="s">
        <v>1994</v>
      </c>
      <c r="D55" s="88" t="s">
        <v>4566</v>
      </c>
    </row>
    <row r="56">
      <c r="A56" s="10" t="s">
        <v>218</v>
      </c>
      <c r="B56" s="24"/>
      <c r="C56" s="11"/>
      <c r="D56" s="88" t="s">
        <v>4566</v>
      </c>
    </row>
    <row r="57">
      <c r="A57" s="10" t="s">
        <v>122</v>
      </c>
      <c r="B57" s="24"/>
      <c r="C57" s="11"/>
      <c r="D57" s="88" t="s">
        <v>4566</v>
      </c>
    </row>
    <row r="58">
      <c r="A58" s="10" t="s">
        <v>79</v>
      </c>
      <c r="B58" s="10" t="s">
        <v>1299</v>
      </c>
      <c r="C58" s="16" t="s">
        <v>4598</v>
      </c>
      <c r="D58" s="88" t="s">
        <v>4566</v>
      </c>
    </row>
    <row r="59">
      <c r="A59" s="10" t="s">
        <v>122</v>
      </c>
      <c r="B59" s="24"/>
      <c r="C59" s="11"/>
      <c r="D59" s="87"/>
    </row>
    <row r="60">
      <c r="A60" s="10" t="s">
        <v>79</v>
      </c>
      <c r="B60" s="10" t="s">
        <v>127</v>
      </c>
      <c r="C60" s="16" t="s">
        <v>229</v>
      </c>
      <c r="D60" s="87"/>
    </row>
    <row r="61">
      <c r="C61" s="28"/>
      <c r="D61" s="87"/>
    </row>
    <row r="62">
      <c r="C62" s="28"/>
      <c r="D62" s="87"/>
    </row>
    <row r="63">
      <c r="C63" s="28"/>
      <c r="D63" s="87"/>
    </row>
    <row r="64">
      <c r="C64" s="28"/>
      <c r="D64" s="87"/>
    </row>
    <row r="65">
      <c r="C65" s="28"/>
      <c r="D65" s="87"/>
    </row>
    <row r="66">
      <c r="C66" s="28"/>
      <c r="D66" s="87"/>
    </row>
    <row r="67">
      <c r="C67" s="28"/>
      <c r="D67" s="87"/>
    </row>
    <row r="68">
      <c r="C68" s="28"/>
      <c r="D68" s="87"/>
    </row>
    <row r="69">
      <c r="C69" s="28"/>
      <c r="D69" s="87"/>
    </row>
    <row r="70">
      <c r="C70" s="28"/>
      <c r="D70" s="87"/>
    </row>
    <row r="71">
      <c r="C71" s="28"/>
      <c r="D71" s="87"/>
    </row>
    <row r="72">
      <c r="C72" s="28"/>
      <c r="D72" s="87"/>
    </row>
    <row r="73">
      <c r="C73" s="28"/>
      <c r="D73" s="87"/>
    </row>
    <row r="74">
      <c r="C74" s="28"/>
      <c r="D74" s="87"/>
    </row>
    <row r="75">
      <c r="C75" s="28"/>
      <c r="D75" s="87"/>
    </row>
    <row r="76">
      <c r="C76" s="28"/>
      <c r="D76" s="87"/>
    </row>
    <row r="77">
      <c r="C77" s="28"/>
      <c r="D77" s="87"/>
    </row>
    <row r="78">
      <c r="C78" s="28"/>
      <c r="D78" s="87"/>
    </row>
    <row r="79">
      <c r="C79" s="28"/>
      <c r="D79" s="87"/>
    </row>
    <row r="80">
      <c r="C80" s="28"/>
      <c r="D80" s="87"/>
    </row>
    <row r="81">
      <c r="C81" s="28"/>
      <c r="D81" s="87"/>
    </row>
    <row r="82">
      <c r="C82" s="28"/>
      <c r="D82" s="87"/>
    </row>
    <row r="83">
      <c r="C83" s="28"/>
      <c r="D83" s="87"/>
    </row>
    <row r="84">
      <c r="C84" s="28"/>
      <c r="D84" s="87"/>
    </row>
    <row r="85">
      <c r="C85" s="28"/>
      <c r="D85" s="87"/>
    </row>
    <row r="86">
      <c r="C86" s="28"/>
      <c r="D86" s="87"/>
    </row>
    <row r="87">
      <c r="C87" s="28"/>
      <c r="D87" s="87"/>
    </row>
    <row r="88">
      <c r="C88" s="28"/>
      <c r="D88" s="87"/>
    </row>
    <row r="89">
      <c r="C89" s="28"/>
      <c r="D89" s="87"/>
    </row>
    <row r="90">
      <c r="C90" s="28"/>
      <c r="D90" s="87"/>
    </row>
    <row r="91">
      <c r="C91" s="28"/>
      <c r="D91" s="87"/>
    </row>
    <row r="92">
      <c r="C92" s="28"/>
      <c r="D92" s="87"/>
    </row>
    <row r="93">
      <c r="C93" s="28"/>
      <c r="D93" s="87"/>
    </row>
    <row r="94">
      <c r="C94" s="28"/>
      <c r="D94" s="87"/>
    </row>
    <row r="95">
      <c r="C95" s="28"/>
      <c r="D95" s="87"/>
    </row>
    <row r="96">
      <c r="C96" s="28"/>
      <c r="D96" s="87"/>
    </row>
    <row r="97">
      <c r="C97" s="28"/>
      <c r="D97" s="87"/>
    </row>
    <row r="98">
      <c r="C98" s="28"/>
      <c r="D98" s="87"/>
    </row>
    <row r="99">
      <c r="C99" s="28"/>
      <c r="D99" s="87"/>
    </row>
    <row r="100">
      <c r="C100" s="28"/>
      <c r="D100" s="87"/>
    </row>
    <row r="101">
      <c r="C101" s="28"/>
      <c r="D101" s="87"/>
    </row>
    <row r="102">
      <c r="C102" s="28"/>
      <c r="D102" s="87"/>
    </row>
    <row r="103">
      <c r="C103" s="28"/>
      <c r="D103" s="87"/>
    </row>
    <row r="104">
      <c r="C104" s="28"/>
      <c r="D104" s="87"/>
    </row>
    <row r="105">
      <c r="C105" s="28"/>
      <c r="D105" s="87"/>
    </row>
    <row r="106">
      <c r="C106" s="28"/>
      <c r="D106" s="87"/>
    </row>
    <row r="107">
      <c r="C107" s="28"/>
      <c r="D107" s="87"/>
    </row>
    <row r="108">
      <c r="C108" s="28"/>
      <c r="D108" s="87"/>
    </row>
    <row r="109">
      <c r="C109" s="28"/>
      <c r="D109" s="87"/>
    </row>
    <row r="110">
      <c r="C110" s="28"/>
      <c r="D110" s="87"/>
    </row>
    <row r="111">
      <c r="C111" s="28"/>
      <c r="D111" s="87"/>
    </row>
    <row r="112">
      <c r="C112" s="28"/>
      <c r="D112" s="87"/>
    </row>
    <row r="113">
      <c r="C113" s="28"/>
      <c r="D113" s="87"/>
    </row>
    <row r="114">
      <c r="C114" s="28"/>
      <c r="D114" s="87"/>
    </row>
    <row r="115">
      <c r="C115" s="28"/>
      <c r="D115" s="87"/>
    </row>
    <row r="116">
      <c r="C116" s="28"/>
      <c r="D116" s="87"/>
    </row>
    <row r="117">
      <c r="C117" s="28"/>
      <c r="D117" s="87"/>
    </row>
    <row r="118">
      <c r="C118" s="28"/>
      <c r="D118" s="87"/>
    </row>
    <row r="119">
      <c r="C119" s="28"/>
      <c r="D119" s="87"/>
    </row>
    <row r="120">
      <c r="C120" s="28"/>
      <c r="D120" s="87"/>
    </row>
    <row r="121">
      <c r="C121" s="28"/>
      <c r="D121" s="87"/>
    </row>
    <row r="122">
      <c r="C122" s="28"/>
      <c r="D122" s="87"/>
    </row>
    <row r="123">
      <c r="C123" s="28"/>
      <c r="D123" s="87"/>
    </row>
    <row r="124">
      <c r="C124" s="28"/>
      <c r="D124" s="87"/>
    </row>
    <row r="125">
      <c r="C125" s="28"/>
      <c r="D125" s="87"/>
    </row>
    <row r="126">
      <c r="C126" s="28"/>
      <c r="D126" s="87"/>
    </row>
    <row r="127">
      <c r="C127" s="28"/>
      <c r="D127" s="87"/>
    </row>
    <row r="128">
      <c r="C128" s="28"/>
      <c r="D128" s="87"/>
    </row>
    <row r="129">
      <c r="C129" s="28"/>
      <c r="D129" s="87"/>
    </row>
    <row r="130">
      <c r="C130" s="28"/>
      <c r="D130" s="87"/>
    </row>
    <row r="131">
      <c r="C131" s="28"/>
      <c r="D131" s="87"/>
    </row>
    <row r="132">
      <c r="C132" s="28"/>
      <c r="D132" s="87"/>
    </row>
    <row r="133">
      <c r="C133" s="28"/>
      <c r="D133" s="87"/>
    </row>
    <row r="134">
      <c r="C134" s="28"/>
      <c r="D134" s="87"/>
    </row>
    <row r="135">
      <c r="C135" s="28"/>
      <c r="D135" s="87"/>
    </row>
    <row r="136">
      <c r="C136" s="28"/>
      <c r="D136" s="87"/>
    </row>
    <row r="137">
      <c r="C137" s="28"/>
      <c r="D137" s="87"/>
    </row>
    <row r="138">
      <c r="C138" s="28"/>
      <c r="D138" s="87"/>
    </row>
    <row r="139">
      <c r="C139" s="28"/>
      <c r="D139" s="87"/>
    </row>
    <row r="140">
      <c r="C140" s="28"/>
      <c r="D140" s="87"/>
    </row>
    <row r="141">
      <c r="C141" s="28"/>
      <c r="D141" s="87"/>
    </row>
    <row r="142">
      <c r="C142" s="28"/>
      <c r="D142" s="87"/>
    </row>
    <row r="143">
      <c r="C143" s="28"/>
      <c r="D143" s="87"/>
    </row>
    <row r="144">
      <c r="C144" s="28"/>
      <c r="D144" s="87"/>
    </row>
    <row r="145">
      <c r="C145" s="28"/>
      <c r="D145" s="87"/>
    </row>
    <row r="146">
      <c r="C146" s="28"/>
      <c r="D146" s="87"/>
    </row>
    <row r="147">
      <c r="C147" s="28"/>
      <c r="D147" s="87"/>
    </row>
    <row r="148">
      <c r="C148" s="28"/>
      <c r="D148" s="87"/>
    </row>
    <row r="149">
      <c r="C149" s="28"/>
      <c r="D149" s="87"/>
    </row>
    <row r="150">
      <c r="C150" s="28"/>
      <c r="D150" s="87"/>
    </row>
    <row r="151">
      <c r="C151" s="28"/>
      <c r="D151" s="87"/>
    </row>
    <row r="152">
      <c r="C152" s="28"/>
      <c r="D152" s="87"/>
    </row>
    <row r="153">
      <c r="C153" s="28"/>
      <c r="D153" s="87"/>
    </row>
    <row r="154">
      <c r="C154" s="28"/>
      <c r="D154" s="87"/>
    </row>
    <row r="155">
      <c r="C155" s="28"/>
      <c r="D155" s="87"/>
    </row>
    <row r="156">
      <c r="C156" s="28"/>
      <c r="D156" s="87"/>
    </row>
    <row r="157">
      <c r="C157" s="28"/>
      <c r="D157" s="87"/>
    </row>
    <row r="158">
      <c r="C158" s="28"/>
      <c r="D158" s="87"/>
    </row>
    <row r="159">
      <c r="C159" s="28"/>
      <c r="D159" s="87"/>
    </row>
    <row r="160">
      <c r="C160" s="28"/>
      <c r="D160" s="87"/>
    </row>
    <row r="161">
      <c r="C161" s="28"/>
      <c r="D161" s="87"/>
    </row>
    <row r="162">
      <c r="C162" s="28"/>
      <c r="D162" s="87"/>
    </row>
    <row r="163">
      <c r="C163" s="28"/>
      <c r="D163" s="87"/>
    </row>
    <row r="164">
      <c r="C164" s="28"/>
      <c r="D164" s="87"/>
    </row>
    <row r="165">
      <c r="C165" s="28"/>
      <c r="D165" s="87"/>
    </row>
    <row r="166">
      <c r="C166" s="28"/>
      <c r="D166" s="87"/>
    </row>
    <row r="167">
      <c r="C167" s="28"/>
      <c r="D167" s="87"/>
    </row>
    <row r="168">
      <c r="C168" s="28"/>
      <c r="D168" s="87"/>
    </row>
    <row r="169">
      <c r="C169" s="28"/>
      <c r="D169" s="87"/>
    </row>
    <row r="170">
      <c r="C170" s="28"/>
      <c r="D170" s="87"/>
    </row>
    <row r="171">
      <c r="C171" s="28"/>
      <c r="D171" s="87"/>
    </row>
    <row r="172">
      <c r="C172" s="28"/>
      <c r="D172" s="87"/>
    </row>
    <row r="173">
      <c r="C173" s="28"/>
      <c r="D173" s="87"/>
    </row>
    <row r="174">
      <c r="C174" s="28"/>
      <c r="D174" s="87"/>
    </row>
    <row r="175">
      <c r="C175" s="28"/>
      <c r="D175" s="87"/>
    </row>
    <row r="176">
      <c r="C176" s="28"/>
      <c r="D176" s="87"/>
    </row>
    <row r="177">
      <c r="C177" s="28"/>
      <c r="D177" s="87"/>
    </row>
    <row r="178">
      <c r="C178" s="28"/>
      <c r="D178" s="87"/>
    </row>
    <row r="179">
      <c r="C179" s="28"/>
      <c r="D179" s="87"/>
    </row>
    <row r="180">
      <c r="C180" s="28"/>
      <c r="D180" s="87"/>
    </row>
    <row r="181">
      <c r="C181" s="28"/>
      <c r="D181" s="87"/>
    </row>
    <row r="182">
      <c r="C182" s="28"/>
      <c r="D182" s="87"/>
    </row>
    <row r="183">
      <c r="C183" s="28"/>
      <c r="D183" s="87"/>
    </row>
    <row r="184">
      <c r="C184" s="28"/>
      <c r="D184" s="87"/>
    </row>
    <row r="185">
      <c r="C185" s="28"/>
      <c r="D185" s="87"/>
    </row>
    <row r="186">
      <c r="C186" s="28"/>
      <c r="D186" s="87"/>
    </row>
    <row r="187">
      <c r="C187" s="28"/>
      <c r="D187" s="87"/>
    </row>
    <row r="188">
      <c r="C188" s="28"/>
      <c r="D188" s="87"/>
    </row>
    <row r="189">
      <c r="C189" s="28"/>
      <c r="D189" s="87"/>
    </row>
    <row r="190">
      <c r="C190" s="28"/>
      <c r="D190" s="87"/>
    </row>
    <row r="191">
      <c r="C191" s="28"/>
      <c r="D191" s="87"/>
    </row>
    <row r="192">
      <c r="C192" s="28"/>
      <c r="D192" s="87"/>
    </row>
    <row r="193">
      <c r="C193" s="28"/>
      <c r="D193" s="87"/>
    </row>
    <row r="194">
      <c r="C194" s="28"/>
      <c r="D194" s="87"/>
    </row>
    <row r="195">
      <c r="C195" s="28"/>
      <c r="D195" s="87"/>
    </row>
    <row r="196">
      <c r="C196" s="28"/>
      <c r="D196" s="87"/>
    </row>
    <row r="197">
      <c r="C197" s="28"/>
      <c r="D197" s="87"/>
    </row>
    <row r="198">
      <c r="C198" s="28"/>
      <c r="D198" s="87"/>
    </row>
    <row r="199">
      <c r="C199" s="28"/>
      <c r="D199" s="87"/>
    </row>
    <row r="200">
      <c r="C200" s="28"/>
      <c r="D200" s="87"/>
    </row>
    <row r="201">
      <c r="C201" s="28"/>
      <c r="D201" s="87"/>
    </row>
    <row r="202">
      <c r="C202" s="28"/>
      <c r="D202" s="87"/>
    </row>
    <row r="203">
      <c r="C203" s="28"/>
      <c r="D203" s="87"/>
    </row>
    <row r="204">
      <c r="C204" s="28"/>
      <c r="D204" s="87"/>
    </row>
    <row r="205">
      <c r="C205" s="28"/>
      <c r="D205" s="87"/>
    </row>
    <row r="206">
      <c r="C206" s="28"/>
      <c r="D206" s="87"/>
    </row>
    <row r="207">
      <c r="C207" s="28"/>
      <c r="D207" s="87"/>
    </row>
    <row r="208">
      <c r="C208" s="28"/>
      <c r="D208" s="87"/>
    </row>
    <row r="209">
      <c r="C209" s="28"/>
      <c r="D209" s="87"/>
    </row>
    <row r="210">
      <c r="C210" s="28"/>
      <c r="D210" s="87"/>
    </row>
    <row r="211">
      <c r="C211" s="28"/>
      <c r="D211" s="87"/>
    </row>
    <row r="212">
      <c r="C212" s="28"/>
      <c r="D212" s="87"/>
    </row>
    <row r="213">
      <c r="C213" s="28"/>
      <c r="D213" s="87"/>
    </row>
    <row r="214">
      <c r="C214" s="28"/>
      <c r="D214" s="87"/>
    </row>
    <row r="215">
      <c r="C215" s="28"/>
      <c r="D215" s="87"/>
    </row>
    <row r="216">
      <c r="C216" s="28"/>
      <c r="D216" s="87"/>
    </row>
    <row r="217">
      <c r="C217" s="28"/>
      <c r="D217" s="87"/>
    </row>
    <row r="218">
      <c r="C218" s="28"/>
      <c r="D218" s="87"/>
    </row>
    <row r="219">
      <c r="C219" s="28"/>
      <c r="D219" s="87"/>
    </row>
    <row r="220">
      <c r="C220" s="28"/>
      <c r="D220" s="87"/>
    </row>
    <row r="221">
      <c r="C221" s="28"/>
      <c r="D221" s="87"/>
    </row>
    <row r="222">
      <c r="C222" s="28"/>
      <c r="D222" s="87"/>
    </row>
    <row r="223">
      <c r="C223" s="28"/>
      <c r="D223" s="87"/>
    </row>
    <row r="224">
      <c r="C224" s="28"/>
      <c r="D224" s="87"/>
    </row>
    <row r="225">
      <c r="C225" s="28"/>
      <c r="D225" s="87"/>
    </row>
    <row r="226">
      <c r="C226" s="28"/>
      <c r="D226" s="87"/>
    </row>
    <row r="227">
      <c r="C227" s="28"/>
      <c r="D227" s="87"/>
    </row>
    <row r="228">
      <c r="C228" s="28"/>
      <c r="D228" s="87"/>
    </row>
    <row r="229">
      <c r="C229" s="28"/>
      <c r="D229" s="87"/>
    </row>
    <row r="230">
      <c r="C230" s="28"/>
      <c r="D230" s="87"/>
    </row>
    <row r="231">
      <c r="C231" s="28"/>
      <c r="D231" s="87"/>
    </row>
    <row r="232">
      <c r="C232" s="28"/>
      <c r="D232" s="87"/>
    </row>
    <row r="233">
      <c r="C233" s="28"/>
      <c r="D233" s="87"/>
    </row>
    <row r="234">
      <c r="C234" s="28"/>
      <c r="D234" s="87"/>
    </row>
    <row r="235">
      <c r="C235" s="28"/>
      <c r="D235" s="87"/>
    </row>
    <row r="236">
      <c r="C236" s="28"/>
      <c r="D236" s="87"/>
    </row>
    <row r="237">
      <c r="C237" s="28"/>
      <c r="D237" s="87"/>
    </row>
    <row r="238">
      <c r="C238" s="28"/>
      <c r="D238" s="87"/>
    </row>
    <row r="239">
      <c r="C239" s="28"/>
      <c r="D239" s="87"/>
    </row>
    <row r="240">
      <c r="C240" s="28"/>
      <c r="D240" s="87"/>
    </row>
    <row r="241">
      <c r="C241" s="28"/>
      <c r="D241" s="87"/>
    </row>
    <row r="242">
      <c r="C242" s="28"/>
      <c r="D242" s="87"/>
    </row>
    <row r="243">
      <c r="C243" s="28"/>
      <c r="D243" s="87"/>
    </row>
    <row r="244">
      <c r="C244" s="28"/>
      <c r="D244" s="87"/>
    </row>
    <row r="245">
      <c r="C245" s="28"/>
      <c r="D245" s="87"/>
    </row>
    <row r="246">
      <c r="C246" s="28"/>
      <c r="D246" s="87"/>
    </row>
    <row r="247">
      <c r="C247" s="28"/>
      <c r="D247" s="87"/>
    </row>
    <row r="248">
      <c r="C248" s="28"/>
      <c r="D248" s="87"/>
    </row>
    <row r="249">
      <c r="C249" s="28"/>
      <c r="D249" s="87"/>
    </row>
    <row r="250">
      <c r="C250" s="28"/>
      <c r="D250" s="87"/>
    </row>
    <row r="251">
      <c r="C251" s="28"/>
      <c r="D251" s="87"/>
    </row>
    <row r="252">
      <c r="C252" s="28"/>
      <c r="D252" s="87"/>
    </row>
    <row r="253">
      <c r="C253" s="28"/>
      <c r="D253" s="87"/>
    </row>
    <row r="254">
      <c r="C254" s="28"/>
      <c r="D254" s="87"/>
    </row>
    <row r="255">
      <c r="C255" s="28"/>
      <c r="D255" s="87"/>
    </row>
    <row r="256">
      <c r="C256" s="28"/>
      <c r="D256" s="87"/>
    </row>
    <row r="257">
      <c r="C257" s="28"/>
      <c r="D257" s="87"/>
    </row>
    <row r="258">
      <c r="C258" s="28"/>
      <c r="D258" s="87"/>
    </row>
    <row r="259">
      <c r="C259" s="28"/>
      <c r="D259" s="87"/>
    </row>
    <row r="260">
      <c r="C260" s="28"/>
      <c r="D260" s="87"/>
    </row>
    <row r="261">
      <c r="C261" s="28"/>
      <c r="D261" s="87"/>
    </row>
    <row r="262">
      <c r="C262" s="28"/>
      <c r="D262" s="87"/>
    </row>
    <row r="263">
      <c r="C263" s="28"/>
      <c r="D263" s="87"/>
    </row>
    <row r="264">
      <c r="C264" s="28"/>
      <c r="D264" s="87"/>
    </row>
    <row r="265">
      <c r="C265" s="28"/>
      <c r="D265" s="87"/>
    </row>
    <row r="266">
      <c r="C266" s="28"/>
      <c r="D266" s="87"/>
    </row>
    <row r="267">
      <c r="C267" s="28"/>
      <c r="D267" s="87"/>
    </row>
    <row r="268">
      <c r="C268" s="28"/>
      <c r="D268" s="87"/>
    </row>
    <row r="269">
      <c r="C269" s="28"/>
      <c r="D269" s="87"/>
    </row>
    <row r="270">
      <c r="C270" s="28"/>
      <c r="D270" s="87"/>
    </row>
    <row r="271">
      <c r="C271" s="28"/>
      <c r="D271" s="87"/>
    </row>
    <row r="272">
      <c r="C272" s="28"/>
      <c r="D272" s="87"/>
    </row>
    <row r="273">
      <c r="C273" s="28"/>
      <c r="D273" s="87"/>
    </row>
    <row r="274">
      <c r="C274" s="28"/>
      <c r="D274" s="87"/>
    </row>
    <row r="275">
      <c r="C275" s="28"/>
      <c r="D275" s="87"/>
    </row>
    <row r="276">
      <c r="C276" s="28"/>
      <c r="D276" s="87"/>
    </row>
    <row r="277">
      <c r="C277" s="28"/>
      <c r="D277" s="87"/>
    </row>
    <row r="278">
      <c r="C278" s="28"/>
      <c r="D278" s="87"/>
    </row>
    <row r="279">
      <c r="C279" s="28"/>
      <c r="D279" s="87"/>
    </row>
    <row r="280">
      <c r="C280" s="28"/>
      <c r="D280" s="87"/>
    </row>
    <row r="281">
      <c r="C281" s="28"/>
      <c r="D281" s="87"/>
    </row>
    <row r="282">
      <c r="C282" s="28"/>
      <c r="D282" s="87"/>
    </row>
    <row r="283">
      <c r="C283" s="28"/>
      <c r="D283" s="87"/>
    </row>
    <row r="284">
      <c r="C284" s="28"/>
      <c r="D284" s="87"/>
    </row>
    <row r="285">
      <c r="C285" s="28"/>
      <c r="D285" s="87"/>
    </row>
    <row r="286">
      <c r="C286" s="28"/>
      <c r="D286" s="87"/>
    </row>
    <row r="287">
      <c r="C287" s="28"/>
      <c r="D287" s="87"/>
    </row>
    <row r="288">
      <c r="C288" s="28"/>
      <c r="D288" s="87"/>
    </row>
    <row r="289">
      <c r="C289" s="28"/>
      <c r="D289" s="87"/>
    </row>
    <row r="290">
      <c r="C290" s="28"/>
      <c r="D290" s="87"/>
    </row>
    <row r="291">
      <c r="C291" s="28"/>
      <c r="D291" s="87"/>
    </row>
    <row r="292">
      <c r="C292" s="28"/>
      <c r="D292" s="87"/>
    </row>
    <row r="293">
      <c r="C293" s="28"/>
      <c r="D293" s="87"/>
    </row>
    <row r="294">
      <c r="C294" s="28"/>
      <c r="D294" s="87"/>
    </row>
    <row r="295">
      <c r="C295" s="28"/>
      <c r="D295" s="87"/>
    </row>
    <row r="296">
      <c r="C296" s="28"/>
      <c r="D296" s="87"/>
    </row>
    <row r="297">
      <c r="C297" s="28"/>
      <c r="D297" s="87"/>
    </row>
    <row r="298">
      <c r="C298" s="28"/>
      <c r="D298" s="87"/>
    </row>
    <row r="299">
      <c r="C299" s="28"/>
      <c r="D299" s="87"/>
    </row>
    <row r="300">
      <c r="C300" s="28"/>
      <c r="D300" s="87"/>
    </row>
    <row r="301">
      <c r="C301" s="28"/>
      <c r="D301" s="87"/>
    </row>
    <row r="302">
      <c r="C302" s="28"/>
      <c r="D302" s="87"/>
    </row>
    <row r="303">
      <c r="C303" s="28"/>
      <c r="D303" s="87"/>
    </row>
    <row r="304">
      <c r="C304" s="28"/>
      <c r="D304" s="87"/>
    </row>
    <row r="305">
      <c r="C305" s="28"/>
      <c r="D305" s="87"/>
    </row>
    <row r="306">
      <c r="C306" s="28"/>
      <c r="D306" s="87"/>
    </row>
    <row r="307">
      <c r="C307" s="28"/>
      <c r="D307" s="87"/>
    </row>
    <row r="308">
      <c r="C308" s="28"/>
      <c r="D308" s="87"/>
    </row>
    <row r="309">
      <c r="C309" s="28"/>
      <c r="D309" s="87"/>
    </row>
    <row r="310">
      <c r="C310" s="28"/>
      <c r="D310" s="87"/>
    </row>
    <row r="311">
      <c r="C311" s="28"/>
      <c r="D311" s="87"/>
    </row>
    <row r="312">
      <c r="C312" s="28"/>
      <c r="D312" s="87"/>
    </row>
    <row r="313">
      <c r="C313" s="28"/>
      <c r="D313" s="87"/>
    </row>
    <row r="314">
      <c r="C314" s="28"/>
      <c r="D314" s="87"/>
    </row>
    <row r="315">
      <c r="C315" s="28"/>
      <c r="D315" s="87"/>
    </row>
    <row r="316">
      <c r="C316" s="28"/>
      <c r="D316" s="87"/>
    </row>
    <row r="317">
      <c r="C317" s="28"/>
      <c r="D317" s="87"/>
    </row>
    <row r="318">
      <c r="C318" s="28"/>
      <c r="D318" s="87"/>
    </row>
    <row r="319">
      <c r="C319" s="28"/>
      <c r="D319" s="87"/>
    </row>
    <row r="320">
      <c r="C320" s="28"/>
      <c r="D320" s="87"/>
    </row>
    <row r="321">
      <c r="C321" s="28"/>
      <c r="D321" s="87"/>
    </row>
    <row r="322">
      <c r="C322" s="28"/>
      <c r="D322" s="87"/>
    </row>
    <row r="323">
      <c r="C323" s="28"/>
      <c r="D323" s="87"/>
    </row>
    <row r="324">
      <c r="C324" s="28"/>
      <c r="D324" s="87"/>
    </row>
    <row r="325">
      <c r="C325" s="28"/>
      <c r="D325" s="87"/>
    </row>
    <row r="326">
      <c r="C326" s="28"/>
      <c r="D326" s="87"/>
    </row>
    <row r="327">
      <c r="C327" s="28"/>
      <c r="D327" s="87"/>
    </row>
    <row r="328">
      <c r="C328" s="28"/>
      <c r="D328" s="87"/>
    </row>
    <row r="329">
      <c r="C329" s="28"/>
      <c r="D329" s="87"/>
    </row>
    <row r="330">
      <c r="C330" s="28"/>
      <c r="D330" s="87"/>
    </row>
    <row r="331">
      <c r="C331" s="28"/>
      <c r="D331" s="87"/>
    </row>
    <row r="332">
      <c r="C332" s="28"/>
      <c r="D332" s="87"/>
    </row>
    <row r="333">
      <c r="C333" s="28"/>
      <c r="D333" s="87"/>
    </row>
    <row r="334">
      <c r="C334" s="28"/>
      <c r="D334" s="87"/>
    </row>
    <row r="335">
      <c r="C335" s="28"/>
      <c r="D335" s="87"/>
    </row>
    <row r="336">
      <c r="C336" s="28"/>
      <c r="D336" s="87"/>
    </row>
    <row r="337">
      <c r="C337" s="28"/>
      <c r="D337" s="87"/>
    </row>
    <row r="338">
      <c r="C338" s="28"/>
      <c r="D338" s="87"/>
    </row>
    <row r="339">
      <c r="C339" s="28"/>
      <c r="D339" s="87"/>
    </row>
    <row r="340">
      <c r="C340" s="28"/>
      <c r="D340" s="87"/>
    </row>
    <row r="341">
      <c r="C341" s="28"/>
      <c r="D341" s="87"/>
    </row>
    <row r="342">
      <c r="C342" s="28"/>
      <c r="D342" s="87"/>
    </row>
    <row r="343">
      <c r="C343" s="28"/>
      <c r="D343" s="87"/>
    </row>
    <row r="344">
      <c r="C344" s="28"/>
      <c r="D344" s="87"/>
    </row>
    <row r="345">
      <c r="C345" s="28"/>
      <c r="D345" s="87"/>
    </row>
    <row r="346">
      <c r="C346" s="28"/>
      <c r="D346" s="87"/>
    </row>
    <row r="347">
      <c r="C347" s="28"/>
      <c r="D347" s="87"/>
    </row>
    <row r="348">
      <c r="C348" s="28"/>
      <c r="D348" s="87"/>
    </row>
    <row r="349">
      <c r="C349" s="28"/>
      <c r="D349" s="87"/>
    </row>
    <row r="350">
      <c r="C350" s="28"/>
      <c r="D350" s="87"/>
    </row>
    <row r="351">
      <c r="C351" s="28"/>
      <c r="D351" s="87"/>
    </row>
    <row r="352">
      <c r="C352" s="28"/>
      <c r="D352" s="87"/>
    </row>
    <row r="353">
      <c r="C353" s="28"/>
      <c r="D353" s="87"/>
    </row>
    <row r="354">
      <c r="C354" s="28"/>
      <c r="D354" s="87"/>
    </row>
    <row r="355">
      <c r="C355" s="28"/>
      <c r="D355" s="87"/>
    </row>
    <row r="356">
      <c r="C356" s="28"/>
      <c r="D356" s="87"/>
    </row>
    <row r="357">
      <c r="C357" s="28"/>
      <c r="D357" s="87"/>
    </row>
    <row r="358">
      <c r="C358" s="28"/>
      <c r="D358" s="87"/>
    </row>
    <row r="359">
      <c r="C359" s="28"/>
      <c r="D359" s="87"/>
    </row>
    <row r="360">
      <c r="C360" s="28"/>
      <c r="D360" s="87"/>
    </row>
    <row r="361">
      <c r="C361" s="28"/>
      <c r="D361" s="87"/>
    </row>
    <row r="362">
      <c r="C362" s="28"/>
      <c r="D362" s="87"/>
    </row>
    <row r="363">
      <c r="C363" s="28"/>
      <c r="D363" s="87"/>
    </row>
    <row r="364">
      <c r="C364" s="28"/>
      <c r="D364" s="87"/>
    </row>
    <row r="365">
      <c r="C365" s="28"/>
      <c r="D365" s="87"/>
    </row>
    <row r="366">
      <c r="C366" s="28"/>
      <c r="D366" s="87"/>
    </row>
    <row r="367">
      <c r="C367" s="28"/>
      <c r="D367" s="87"/>
    </row>
    <row r="368">
      <c r="C368" s="28"/>
      <c r="D368" s="87"/>
    </row>
    <row r="369">
      <c r="C369" s="28"/>
      <c r="D369" s="87"/>
    </row>
    <row r="370">
      <c r="C370" s="28"/>
      <c r="D370" s="87"/>
    </row>
    <row r="371">
      <c r="C371" s="28"/>
      <c r="D371" s="87"/>
    </row>
    <row r="372">
      <c r="C372" s="28"/>
      <c r="D372" s="87"/>
    </row>
    <row r="373">
      <c r="C373" s="28"/>
      <c r="D373" s="87"/>
    </row>
    <row r="374">
      <c r="C374" s="28"/>
      <c r="D374" s="87"/>
    </row>
    <row r="375">
      <c r="C375" s="28"/>
      <c r="D375" s="87"/>
    </row>
    <row r="376">
      <c r="C376" s="28"/>
      <c r="D376" s="87"/>
    </row>
    <row r="377">
      <c r="C377" s="28"/>
      <c r="D377" s="87"/>
    </row>
    <row r="378">
      <c r="C378" s="28"/>
      <c r="D378" s="87"/>
    </row>
    <row r="379">
      <c r="C379" s="28"/>
      <c r="D379" s="87"/>
    </row>
    <row r="380">
      <c r="C380" s="28"/>
      <c r="D380" s="87"/>
    </row>
    <row r="381">
      <c r="C381" s="28"/>
      <c r="D381" s="87"/>
    </row>
    <row r="382">
      <c r="C382" s="28"/>
      <c r="D382" s="87"/>
    </row>
    <row r="383">
      <c r="C383" s="28"/>
      <c r="D383" s="87"/>
    </row>
    <row r="384">
      <c r="C384" s="28"/>
      <c r="D384" s="87"/>
    </row>
    <row r="385">
      <c r="C385" s="28"/>
      <c r="D385" s="87"/>
    </row>
    <row r="386">
      <c r="C386" s="28"/>
      <c r="D386" s="87"/>
    </row>
    <row r="387">
      <c r="C387" s="28"/>
      <c r="D387" s="87"/>
    </row>
    <row r="388">
      <c r="C388" s="28"/>
      <c r="D388" s="87"/>
    </row>
    <row r="389">
      <c r="C389" s="28"/>
      <c r="D389" s="87"/>
    </row>
    <row r="390">
      <c r="C390" s="28"/>
      <c r="D390" s="87"/>
    </row>
    <row r="391">
      <c r="C391" s="28"/>
      <c r="D391" s="87"/>
    </row>
    <row r="392">
      <c r="C392" s="28"/>
      <c r="D392" s="87"/>
    </row>
    <row r="393">
      <c r="C393" s="28"/>
      <c r="D393" s="87"/>
    </row>
    <row r="394">
      <c r="C394" s="28"/>
      <c r="D394" s="87"/>
    </row>
    <row r="395">
      <c r="C395" s="28"/>
      <c r="D395" s="87"/>
    </row>
    <row r="396">
      <c r="C396" s="28"/>
      <c r="D396" s="87"/>
    </row>
    <row r="397">
      <c r="C397" s="28"/>
      <c r="D397" s="87"/>
    </row>
    <row r="398">
      <c r="C398" s="28"/>
      <c r="D398" s="87"/>
    </row>
    <row r="399">
      <c r="C399" s="28"/>
      <c r="D399" s="87"/>
    </row>
    <row r="400">
      <c r="C400" s="28"/>
      <c r="D400" s="87"/>
    </row>
    <row r="401">
      <c r="C401" s="28"/>
      <c r="D401" s="87"/>
    </row>
    <row r="402">
      <c r="C402" s="28"/>
      <c r="D402" s="87"/>
    </row>
    <row r="403">
      <c r="C403" s="28"/>
      <c r="D403" s="87"/>
    </row>
    <row r="404">
      <c r="C404" s="28"/>
      <c r="D404" s="87"/>
    </row>
    <row r="405">
      <c r="C405" s="28"/>
      <c r="D405" s="87"/>
    </row>
    <row r="406">
      <c r="C406" s="28"/>
      <c r="D406" s="87"/>
    </row>
    <row r="407">
      <c r="C407" s="28"/>
      <c r="D407" s="87"/>
    </row>
    <row r="408">
      <c r="C408" s="28"/>
      <c r="D408" s="87"/>
    </row>
    <row r="409">
      <c r="C409" s="28"/>
      <c r="D409" s="87"/>
    </row>
    <row r="410">
      <c r="C410" s="28"/>
      <c r="D410" s="87"/>
    </row>
    <row r="411">
      <c r="C411" s="28"/>
      <c r="D411" s="87"/>
    </row>
    <row r="412">
      <c r="C412" s="28"/>
      <c r="D412" s="87"/>
    </row>
    <row r="413">
      <c r="C413" s="28"/>
      <c r="D413" s="87"/>
    </row>
    <row r="414">
      <c r="C414" s="28"/>
      <c r="D414" s="87"/>
    </row>
    <row r="415">
      <c r="C415" s="28"/>
      <c r="D415" s="87"/>
    </row>
    <row r="416">
      <c r="C416" s="28"/>
      <c r="D416" s="87"/>
    </row>
    <row r="417">
      <c r="C417" s="28"/>
      <c r="D417" s="87"/>
    </row>
    <row r="418">
      <c r="C418" s="28"/>
      <c r="D418" s="87"/>
    </row>
    <row r="419">
      <c r="C419" s="28"/>
      <c r="D419" s="87"/>
    </row>
    <row r="420">
      <c r="C420" s="28"/>
      <c r="D420" s="87"/>
    </row>
    <row r="421">
      <c r="C421" s="28"/>
      <c r="D421" s="87"/>
    </row>
    <row r="422">
      <c r="C422" s="28"/>
      <c r="D422" s="87"/>
    </row>
    <row r="423">
      <c r="C423" s="28"/>
      <c r="D423" s="87"/>
    </row>
    <row r="424">
      <c r="C424" s="28"/>
      <c r="D424" s="87"/>
    </row>
    <row r="425">
      <c r="C425" s="28"/>
      <c r="D425" s="87"/>
    </row>
    <row r="426">
      <c r="C426" s="28"/>
      <c r="D426" s="87"/>
    </row>
    <row r="427">
      <c r="C427" s="28"/>
      <c r="D427" s="87"/>
    </row>
    <row r="428">
      <c r="C428" s="28"/>
      <c r="D428" s="87"/>
    </row>
    <row r="429">
      <c r="C429" s="28"/>
      <c r="D429" s="87"/>
    </row>
    <row r="430">
      <c r="C430" s="28"/>
      <c r="D430" s="87"/>
    </row>
    <row r="431">
      <c r="C431" s="28"/>
      <c r="D431" s="87"/>
    </row>
    <row r="432">
      <c r="C432" s="28"/>
      <c r="D432" s="87"/>
    </row>
    <row r="433">
      <c r="C433" s="28"/>
      <c r="D433" s="87"/>
    </row>
    <row r="434">
      <c r="C434" s="28"/>
      <c r="D434" s="87"/>
    </row>
    <row r="435">
      <c r="C435" s="28"/>
      <c r="D435" s="87"/>
    </row>
    <row r="436">
      <c r="C436" s="28"/>
      <c r="D436" s="87"/>
    </row>
    <row r="437">
      <c r="C437" s="28"/>
      <c r="D437" s="87"/>
    </row>
    <row r="438">
      <c r="C438" s="28"/>
      <c r="D438" s="87"/>
    </row>
    <row r="439">
      <c r="C439" s="28"/>
      <c r="D439" s="87"/>
    </row>
    <row r="440">
      <c r="C440" s="28"/>
      <c r="D440" s="87"/>
    </row>
    <row r="441">
      <c r="C441" s="28"/>
      <c r="D441" s="87"/>
    </row>
    <row r="442">
      <c r="C442" s="28"/>
      <c r="D442" s="87"/>
    </row>
    <row r="443">
      <c r="C443" s="28"/>
      <c r="D443" s="87"/>
    </row>
    <row r="444">
      <c r="C444" s="28"/>
      <c r="D444" s="87"/>
    </row>
    <row r="445">
      <c r="C445" s="28"/>
      <c r="D445" s="87"/>
    </row>
    <row r="446">
      <c r="C446" s="28"/>
      <c r="D446" s="87"/>
    </row>
    <row r="447">
      <c r="C447" s="28"/>
      <c r="D447" s="87"/>
    </row>
    <row r="448">
      <c r="C448" s="28"/>
      <c r="D448" s="87"/>
    </row>
    <row r="449">
      <c r="C449" s="28"/>
      <c r="D449" s="87"/>
    </row>
    <row r="450">
      <c r="C450" s="28"/>
      <c r="D450" s="87"/>
    </row>
    <row r="451">
      <c r="C451" s="28"/>
      <c r="D451" s="87"/>
    </row>
    <row r="452">
      <c r="C452" s="28"/>
      <c r="D452" s="87"/>
    </row>
    <row r="453">
      <c r="C453" s="28"/>
      <c r="D453" s="87"/>
    </row>
    <row r="454">
      <c r="C454" s="28"/>
      <c r="D454" s="87"/>
    </row>
    <row r="455">
      <c r="C455" s="28"/>
      <c r="D455" s="87"/>
    </row>
    <row r="456">
      <c r="C456" s="28"/>
      <c r="D456" s="87"/>
    </row>
    <row r="457">
      <c r="C457" s="28"/>
      <c r="D457" s="87"/>
    </row>
    <row r="458">
      <c r="C458" s="28"/>
      <c r="D458" s="87"/>
    </row>
    <row r="459">
      <c r="C459" s="28"/>
      <c r="D459" s="87"/>
    </row>
    <row r="460">
      <c r="C460" s="28"/>
      <c r="D460" s="87"/>
    </row>
    <row r="461">
      <c r="C461" s="28"/>
      <c r="D461" s="87"/>
    </row>
    <row r="462">
      <c r="C462" s="28"/>
      <c r="D462" s="87"/>
    </row>
    <row r="463">
      <c r="C463" s="28"/>
      <c r="D463" s="87"/>
    </row>
    <row r="464">
      <c r="C464" s="28"/>
      <c r="D464" s="87"/>
    </row>
    <row r="465">
      <c r="C465" s="28"/>
      <c r="D465" s="87"/>
    </row>
    <row r="466">
      <c r="C466" s="28"/>
      <c r="D466" s="87"/>
    </row>
    <row r="467">
      <c r="C467" s="28"/>
      <c r="D467" s="87"/>
    </row>
    <row r="468">
      <c r="C468" s="28"/>
      <c r="D468" s="87"/>
    </row>
    <row r="469">
      <c r="C469" s="28"/>
      <c r="D469" s="87"/>
    </row>
    <row r="470">
      <c r="C470" s="28"/>
      <c r="D470" s="87"/>
    </row>
    <row r="471">
      <c r="C471" s="28"/>
      <c r="D471" s="87"/>
    </row>
    <row r="472">
      <c r="C472" s="28"/>
      <c r="D472" s="87"/>
    </row>
    <row r="473">
      <c r="C473" s="28"/>
      <c r="D473" s="87"/>
    </row>
    <row r="474">
      <c r="C474" s="28"/>
      <c r="D474" s="87"/>
    </row>
    <row r="475">
      <c r="C475" s="28"/>
      <c r="D475" s="87"/>
    </row>
    <row r="476">
      <c r="C476" s="28"/>
      <c r="D476" s="87"/>
    </row>
    <row r="477">
      <c r="C477" s="28"/>
      <c r="D477" s="87"/>
    </row>
    <row r="478">
      <c r="C478" s="28"/>
      <c r="D478" s="87"/>
    </row>
    <row r="479">
      <c r="C479" s="28"/>
      <c r="D479" s="87"/>
    </row>
    <row r="480">
      <c r="C480" s="28"/>
      <c r="D480" s="87"/>
    </row>
    <row r="481">
      <c r="C481" s="28"/>
      <c r="D481" s="87"/>
    </row>
    <row r="482">
      <c r="C482" s="28"/>
      <c r="D482" s="87"/>
    </row>
    <row r="483">
      <c r="C483" s="28"/>
      <c r="D483" s="87"/>
    </row>
    <row r="484">
      <c r="C484" s="28"/>
      <c r="D484" s="87"/>
    </row>
    <row r="485">
      <c r="C485" s="28"/>
      <c r="D485" s="87"/>
    </row>
    <row r="486">
      <c r="C486" s="28"/>
      <c r="D486" s="87"/>
    </row>
    <row r="487">
      <c r="C487" s="28"/>
      <c r="D487" s="87"/>
    </row>
    <row r="488">
      <c r="C488" s="28"/>
      <c r="D488" s="87"/>
    </row>
    <row r="489">
      <c r="C489" s="28"/>
      <c r="D489" s="87"/>
    </row>
    <row r="490">
      <c r="C490" s="28"/>
      <c r="D490" s="87"/>
    </row>
    <row r="491">
      <c r="C491" s="28"/>
      <c r="D491" s="87"/>
    </row>
    <row r="492">
      <c r="C492" s="28"/>
      <c r="D492" s="87"/>
    </row>
    <row r="493">
      <c r="C493" s="28"/>
      <c r="D493" s="87"/>
    </row>
    <row r="494">
      <c r="C494" s="28"/>
      <c r="D494" s="87"/>
    </row>
    <row r="495">
      <c r="C495" s="28"/>
      <c r="D495" s="87"/>
    </row>
    <row r="496">
      <c r="C496" s="28"/>
      <c r="D496" s="87"/>
    </row>
    <row r="497">
      <c r="C497" s="28"/>
      <c r="D497" s="87"/>
    </row>
    <row r="498">
      <c r="C498" s="28"/>
      <c r="D498" s="87"/>
    </row>
    <row r="499">
      <c r="C499" s="28"/>
      <c r="D499" s="87"/>
    </row>
    <row r="500">
      <c r="C500" s="28"/>
      <c r="D500" s="87"/>
    </row>
    <row r="501">
      <c r="C501" s="28"/>
      <c r="D501" s="87"/>
    </row>
    <row r="502">
      <c r="C502" s="28"/>
      <c r="D502" s="87"/>
    </row>
    <row r="503">
      <c r="C503" s="28"/>
      <c r="D503" s="87"/>
    </row>
    <row r="504">
      <c r="C504" s="28"/>
      <c r="D504" s="87"/>
    </row>
    <row r="505">
      <c r="C505" s="28"/>
      <c r="D505" s="87"/>
    </row>
    <row r="506">
      <c r="C506" s="28"/>
      <c r="D506" s="87"/>
    </row>
    <row r="507">
      <c r="C507" s="28"/>
      <c r="D507" s="87"/>
    </row>
    <row r="508">
      <c r="C508" s="28"/>
      <c r="D508" s="87"/>
    </row>
    <row r="509">
      <c r="C509" s="28"/>
      <c r="D509" s="87"/>
    </row>
    <row r="510">
      <c r="C510" s="28"/>
      <c r="D510" s="87"/>
    </row>
    <row r="511">
      <c r="C511" s="28"/>
      <c r="D511" s="87"/>
    </row>
    <row r="512">
      <c r="C512" s="28"/>
      <c r="D512" s="87"/>
    </row>
    <row r="513">
      <c r="C513" s="28"/>
      <c r="D513" s="87"/>
    </row>
    <row r="514">
      <c r="C514" s="28"/>
      <c r="D514" s="87"/>
    </row>
    <row r="515">
      <c r="C515" s="28"/>
      <c r="D515" s="87"/>
    </row>
    <row r="516">
      <c r="C516" s="28"/>
      <c r="D516" s="87"/>
    </row>
    <row r="517">
      <c r="C517" s="28"/>
      <c r="D517" s="87"/>
    </row>
    <row r="518">
      <c r="C518" s="28"/>
      <c r="D518" s="87"/>
    </row>
    <row r="519">
      <c r="C519" s="28"/>
      <c r="D519" s="87"/>
    </row>
    <row r="520">
      <c r="C520" s="28"/>
      <c r="D520" s="87"/>
    </row>
    <row r="521">
      <c r="C521" s="28"/>
      <c r="D521" s="87"/>
    </row>
    <row r="522">
      <c r="C522" s="28"/>
      <c r="D522" s="87"/>
    </row>
    <row r="523">
      <c r="C523" s="28"/>
      <c r="D523" s="87"/>
    </row>
    <row r="524">
      <c r="C524" s="28"/>
      <c r="D524" s="87"/>
    </row>
    <row r="525">
      <c r="C525" s="28"/>
      <c r="D525" s="87"/>
    </row>
    <row r="526">
      <c r="C526" s="28"/>
      <c r="D526" s="87"/>
    </row>
    <row r="527">
      <c r="C527" s="28"/>
      <c r="D527" s="87"/>
    </row>
    <row r="528">
      <c r="C528" s="28"/>
      <c r="D528" s="87"/>
    </row>
    <row r="529">
      <c r="C529" s="28"/>
      <c r="D529" s="87"/>
    </row>
    <row r="530">
      <c r="C530" s="28"/>
      <c r="D530" s="87"/>
    </row>
    <row r="531">
      <c r="C531" s="28"/>
      <c r="D531" s="87"/>
    </row>
    <row r="532">
      <c r="C532" s="28"/>
      <c r="D532" s="87"/>
    </row>
    <row r="533">
      <c r="C533" s="28"/>
      <c r="D533" s="87"/>
    </row>
    <row r="534">
      <c r="C534" s="28"/>
      <c r="D534" s="87"/>
    </row>
    <row r="535">
      <c r="C535" s="28"/>
      <c r="D535" s="87"/>
    </row>
    <row r="536">
      <c r="C536" s="28"/>
      <c r="D536" s="87"/>
    </row>
    <row r="537">
      <c r="C537" s="28"/>
      <c r="D537" s="87"/>
    </row>
    <row r="538">
      <c r="C538" s="28"/>
      <c r="D538" s="87"/>
    </row>
    <row r="539">
      <c r="C539" s="28"/>
      <c r="D539" s="87"/>
    </row>
    <row r="540">
      <c r="C540" s="28"/>
      <c r="D540" s="87"/>
    </row>
    <row r="541">
      <c r="C541" s="28"/>
      <c r="D541" s="87"/>
    </row>
    <row r="542">
      <c r="C542" s="28"/>
      <c r="D542" s="87"/>
    </row>
    <row r="543">
      <c r="C543" s="28"/>
      <c r="D543" s="87"/>
    </row>
    <row r="544">
      <c r="C544" s="28"/>
      <c r="D544" s="87"/>
    </row>
    <row r="545">
      <c r="C545" s="28"/>
      <c r="D545" s="87"/>
    </row>
    <row r="546">
      <c r="C546" s="28"/>
      <c r="D546" s="87"/>
    </row>
    <row r="547">
      <c r="C547" s="28"/>
      <c r="D547" s="87"/>
    </row>
    <row r="548">
      <c r="C548" s="28"/>
      <c r="D548" s="87"/>
    </row>
    <row r="549">
      <c r="C549" s="28"/>
      <c r="D549" s="87"/>
    </row>
    <row r="550">
      <c r="C550" s="28"/>
      <c r="D550" s="87"/>
    </row>
    <row r="551">
      <c r="C551" s="28"/>
      <c r="D551" s="87"/>
    </row>
    <row r="552">
      <c r="C552" s="28"/>
      <c r="D552" s="87"/>
    </row>
    <row r="553">
      <c r="C553" s="28"/>
      <c r="D553" s="87"/>
    </row>
    <row r="554">
      <c r="C554" s="28"/>
      <c r="D554" s="87"/>
    </row>
    <row r="555">
      <c r="C555" s="28"/>
      <c r="D555" s="87"/>
    </row>
    <row r="556">
      <c r="C556" s="28"/>
      <c r="D556" s="87"/>
    </row>
    <row r="557">
      <c r="C557" s="28"/>
      <c r="D557" s="87"/>
    </row>
    <row r="558">
      <c r="C558" s="28"/>
      <c r="D558" s="87"/>
    </row>
    <row r="559">
      <c r="C559" s="28"/>
      <c r="D559" s="87"/>
    </row>
    <row r="560">
      <c r="C560" s="28"/>
      <c r="D560" s="87"/>
    </row>
    <row r="561">
      <c r="C561" s="28"/>
      <c r="D561" s="87"/>
    </row>
    <row r="562">
      <c r="C562" s="28"/>
      <c r="D562" s="87"/>
    </row>
    <row r="563">
      <c r="C563" s="28"/>
      <c r="D563" s="87"/>
    </row>
    <row r="564">
      <c r="C564" s="28"/>
      <c r="D564" s="87"/>
    </row>
    <row r="565">
      <c r="C565" s="28"/>
      <c r="D565" s="87"/>
    </row>
    <row r="566">
      <c r="C566" s="28"/>
      <c r="D566" s="87"/>
    </row>
    <row r="567">
      <c r="C567" s="28"/>
      <c r="D567" s="87"/>
    </row>
    <row r="568">
      <c r="C568" s="28"/>
      <c r="D568" s="87"/>
    </row>
    <row r="569">
      <c r="C569" s="28"/>
      <c r="D569" s="87"/>
    </row>
    <row r="570">
      <c r="C570" s="28"/>
      <c r="D570" s="87"/>
    </row>
    <row r="571">
      <c r="C571" s="28"/>
      <c r="D571" s="87"/>
    </row>
    <row r="572">
      <c r="C572" s="28"/>
      <c r="D572" s="87"/>
    </row>
    <row r="573">
      <c r="C573" s="28"/>
      <c r="D573" s="87"/>
    </row>
    <row r="574">
      <c r="C574" s="28"/>
      <c r="D574" s="87"/>
    </row>
    <row r="575">
      <c r="C575" s="28"/>
      <c r="D575" s="87"/>
    </row>
    <row r="576">
      <c r="C576" s="28"/>
      <c r="D576" s="87"/>
    </row>
    <row r="577">
      <c r="C577" s="28"/>
      <c r="D577" s="87"/>
    </row>
    <row r="578">
      <c r="C578" s="28"/>
      <c r="D578" s="87"/>
    </row>
    <row r="579">
      <c r="C579" s="28"/>
      <c r="D579" s="87"/>
    </row>
    <row r="580">
      <c r="C580" s="28"/>
      <c r="D580" s="87"/>
    </row>
    <row r="581">
      <c r="C581" s="28"/>
      <c r="D581" s="87"/>
    </row>
    <row r="582">
      <c r="C582" s="28"/>
      <c r="D582" s="87"/>
    </row>
    <row r="583">
      <c r="C583" s="28"/>
      <c r="D583" s="87"/>
    </row>
    <row r="584">
      <c r="C584" s="28"/>
      <c r="D584" s="87"/>
    </row>
    <row r="585">
      <c r="C585" s="28"/>
      <c r="D585" s="87"/>
    </row>
    <row r="586">
      <c r="C586" s="28"/>
      <c r="D586" s="87"/>
    </row>
    <row r="587">
      <c r="C587" s="28"/>
      <c r="D587" s="87"/>
    </row>
    <row r="588">
      <c r="C588" s="28"/>
      <c r="D588" s="87"/>
    </row>
    <row r="589">
      <c r="C589" s="28"/>
      <c r="D589" s="87"/>
    </row>
    <row r="590">
      <c r="C590" s="28"/>
      <c r="D590" s="87"/>
    </row>
    <row r="591">
      <c r="C591" s="28"/>
      <c r="D591" s="87"/>
    </row>
    <row r="592">
      <c r="C592" s="28"/>
      <c r="D592" s="87"/>
    </row>
    <row r="593">
      <c r="C593" s="28"/>
      <c r="D593" s="87"/>
    </row>
    <row r="594">
      <c r="C594" s="28"/>
      <c r="D594" s="87"/>
    </row>
    <row r="595">
      <c r="C595" s="28"/>
      <c r="D595" s="87"/>
    </row>
    <row r="596">
      <c r="C596" s="28"/>
      <c r="D596" s="87"/>
    </row>
    <row r="597">
      <c r="C597" s="28"/>
      <c r="D597" s="87"/>
    </row>
    <row r="598">
      <c r="C598" s="28"/>
      <c r="D598" s="87"/>
    </row>
    <row r="599">
      <c r="C599" s="28"/>
      <c r="D599" s="87"/>
    </row>
    <row r="600">
      <c r="C600" s="28"/>
      <c r="D600" s="87"/>
    </row>
    <row r="601">
      <c r="C601" s="28"/>
      <c r="D601" s="87"/>
    </row>
    <row r="602">
      <c r="C602" s="28"/>
      <c r="D602" s="87"/>
    </row>
    <row r="603">
      <c r="C603" s="28"/>
      <c r="D603" s="87"/>
    </row>
    <row r="604">
      <c r="C604" s="28"/>
      <c r="D604" s="87"/>
    </row>
    <row r="605">
      <c r="C605" s="28"/>
      <c r="D605" s="87"/>
    </row>
    <row r="606">
      <c r="C606" s="28"/>
      <c r="D606" s="87"/>
    </row>
    <row r="607">
      <c r="C607" s="28"/>
      <c r="D607" s="87"/>
    </row>
    <row r="608">
      <c r="C608" s="28"/>
      <c r="D608" s="87"/>
    </row>
    <row r="609">
      <c r="C609" s="28"/>
      <c r="D609" s="87"/>
    </row>
    <row r="610">
      <c r="C610" s="28"/>
      <c r="D610" s="87"/>
    </row>
    <row r="611">
      <c r="C611" s="28"/>
      <c r="D611" s="87"/>
    </row>
    <row r="612">
      <c r="C612" s="28"/>
      <c r="D612" s="87"/>
    </row>
    <row r="613">
      <c r="C613" s="28"/>
      <c r="D613" s="87"/>
    </row>
    <row r="614">
      <c r="C614" s="28"/>
      <c r="D614" s="87"/>
    </row>
    <row r="615">
      <c r="C615" s="28"/>
      <c r="D615" s="87"/>
    </row>
    <row r="616">
      <c r="C616" s="28"/>
      <c r="D616" s="87"/>
    </row>
    <row r="617">
      <c r="C617" s="28"/>
      <c r="D617" s="87"/>
    </row>
    <row r="618">
      <c r="C618" s="28"/>
      <c r="D618" s="87"/>
    </row>
    <row r="619">
      <c r="C619" s="28"/>
      <c r="D619" s="87"/>
    </row>
    <row r="620">
      <c r="C620" s="28"/>
      <c r="D620" s="87"/>
    </row>
    <row r="621">
      <c r="C621" s="28"/>
      <c r="D621" s="87"/>
    </row>
    <row r="622">
      <c r="C622" s="28"/>
      <c r="D622" s="87"/>
    </row>
    <row r="623">
      <c r="C623" s="28"/>
      <c r="D623" s="87"/>
    </row>
    <row r="624">
      <c r="C624" s="28"/>
      <c r="D624" s="87"/>
    </row>
    <row r="625">
      <c r="C625" s="28"/>
      <c r="D625" s="87"/>
    </row>
    <row r="626">
      <c r="C626" s="28"/>
      <c r="D626" s="87"/>
    </row>
    <row r="627">
      <c r="C627" s="28"/>
      <c r="D627" s="87"/>
    </row>
    <row r="628">
      <c r="C628" s="28"/>
      <c r="D628" s="87"/>
    </row>
    <row r="629">
      <c r="C629" s="28"/>
      <c r="D629" s="87"/>
    </row>
    <row r="630">
      <c r="C630" s="28"/>
      <c r="D630" s="87"/>
    </row>
    <row r="631">
      <c r="C631" s="28"/>
      <c r="D631" s="87"/>
    </row>
    <row r="632">
      <c r="C632" s="28"/>
      <c r="D632" s="87"/>
    </row>
    <row r="633">
      <c r="C633" s="28"/>
      <c r="D633" s="87"/>
    </row>
    <row r="634">
      <c r="C634" s="28"/>
      <c r="D634" s="87"/>
    </row>
    <row r="635">
      <c r="C635" s="28"/>
      <c r="D635" s="87"/>
    </row>
    <row r="636">
      <c r="C636" s="28"/>
      <c r="D636" s="87"/>
    </row>
    <row r="637">
      <c r="C637" s="28"/>
      <c r="D637" s="87"/>
    </row>
    <row r="638">
      <c r="C638" s="28"/>
      <c r="D638" s="87"/>
    </row>
    <row r="639">
      <c r="C639" s="28"/>
      <c r="D639" s="87"/>
    </row>
    <row r="640">
      <c r="C640" s="28"/>
      <c r="D640" s="87"/>
    </row>
    <row r="641">
      <c r="C641" s="28"/>
      <c r="D641" s="87"/>
    </row>
    <row r="642">
      <c r="C642" s="28"/>
      <c r="D642" s="87"/>
    </row>
    <row r="643">
      <c r="C643" s="28"/>
      <c r="D643" s="87"/>
    </row>
    <row r="644">
      <c r="C644" s="28"/>
      <c r="D644" s="87"/>
    </row>
    <row r="645">
      <c r="C645" s="28"/>
      <c r="D645" s="87"/>
    </row>
    <row r="646">
      <c r="C646" s="28"/>
      <c r="D646" s="87"/>
    </row>
    <row r="647">
      <c r="C647" s="28"/>
      <c r="D647" s="87"/>
    </row>
    <row r="648">
      <c r="C648" s="28"/>
      <c r="D648" s="87"/>
    </row>
    <row r="649">
      <c r="C649" s="28"/>
      <c r="D649" s="87"/>
    </row>
    <row r="650">
      <c r="C650" s="28"/>
      <c r="D650" s="87"/>
    </row>
    <row r="651">
      <c r="C651" s="28"/>
      <c r="D651" s="87"/>
    </row>
    <row r="652">
      <c r="C652" s="28"/>
      <c r="D652" s="87"/>
    </row>
    <row r="653">
      <c r="C653" s="28"/>
      <c r="D653" s="87"/>
    </row>
    <row r="654">
      <c r="C654" s="28"/>
      <c r="D654" s="87"/>
    </row>
    <row r="655">
      <c r="C655" s="28"/>
      <c r="D655" s="87"/>
    </row>
    <row r="656">
      <c r="C656" s="28"/>
      <c r="D656" s="87"/>
    </row>
    <row r="657">
      <c r="C657" s="28"/>
      <c r="D657" s="87"/>
    </row>
    <row r="658">
      <c r="C658" s="28"/>
      <c r="D658" s="87"/>
    </row>
    <row r="659">
      <c r="C659" s="28"/>
      <c r="D659" s="87"/>
    </row>
    <row r="660">
      <c r="C660" s="28"/>
      <c r="D660" s="87"/>
    </row>
    <row r="661">
      <c r="C661" s="28"/>
      <c r="D661" s="87"/>
    </row>
    <row r="662">
      <c r="C662" s="28"/>
      <c r="D662" s="87"/>
    </row>
    <row r="663">
      <c r="C663" s="28"/>
      <c r="D663" s="87"/>
    </row>
    <row r="664">
      <c r="C664" s="28"/>
      <c r="D664" s="87"/>
    </row>
    <row r="665">
      <c r="C665" s="28"/>
      <c r="D665" s="87"/>
    </row>
    <row r="666">
      <c r="C666" s="28"/>
      <c r="D666" s="87"/>
    </row>
    <row r="667">
      <c r="C667" s="28"/>
      <c r="D667" s="87"/>
    </row>
    <row r="668">
      <c r="C668" s="28"/>
      <c r="D668" s="87"/>
    </row>
    <row r="669">
      <c r="C669" s="28"/>
      <c r="D669" s="87"/>
    </row>
    <row r="670">
      <c r="C670" s="28"/>
      <c r="D670" s="87"/>
    </row>
    <row r="671">
      <c r="C671" s="28"/>
      <c r="D671" s="87"/>
    </row>
    <row r="672">
      <c r="C672" s="28"/>
      <c r="D672" s="87"/>
    </row>
    <row r="673">
      <c r="C673" s="28"/>
      <c r="D673" s="87"/>
    </row>
    <row r="674">
      <c r="C674" s="28"/>
      <c r="D674" s="87"/>
    </row>
    <row r="675">
      <c r="C675" s="28"/>
      <c r="D675" s="87"/>
    </row>
    <row r="676">
      <c r="C676" s="28"/>
      <c r="D676" s="87"/>
    </row>
    <row r="677">
      <c r="C677" s="28"/>
      <c r="D677" s="87"/>
    </row>
    <row r="678">
      <c r="C678" s="28"/>
      <c r="D678" s="87"/>
    </row>
    <row r="679">
      <c r="C679" s="28"/>
      <c r="D679" s="87"/>
    </row>
    <row r="680">
      <c r="C680" s="28"/>
      <c r="D680" s="87"/>
    </row>
    <row r="681">
      <c r="C681" s="28"/>
      <c r="D681" s="87"/>
    </row>
    <row r="682">
      <c r="C682" s="28"/>
      <c r="D682" s="87"/>
    </row>
    <row r="683">
      <c r="C683" s="28"/>
      <c r="D683" s="87"/>
    </row>
    <row r="684">
      <c r="C684" s="28"/>
      <c r="D684" s="87"/>
    </row>
    <row r="685">
      <c r="C685" s="28"/>
      <c r="D685" s="87"/>
    </row>
    <row r="686">
      <c r="C686" s="28"/>
      <c r="D686" s="87"/>
    </row>
    <row r="687">
      <c r="C687" s="28"/>
      <c r="D687" s="87"/>
    </row>
    <row r="688">
      <c r="C688" s="28"/>
      <c r="D688" s="87"/>
    </row>
    <row r="689">
      <c r="C689" s="28"/>
      <c r="D689" s="87"/>
    </row>
    <row r="690">
      <c r="C690" s="28"/>
      <c r="D690" s="87"/>
    </row>
    <row r="691">
      <c r="C691" s="28"/>
      <c r="D691" s="87"/>
    </row>
    <row r="692">
      <c r="C692" s="28"/>
      <c r="D692" s="87"/>
    </row>
    <row r="693">
      <c r="C693" s="28"/>
      <c r="D693" s="87"/>
    </row>
    <row r="694">
      <c r="C694" s="28"/>
      <c r="D694" s="87"/>
    </row>
    <row r="695">
      <c r="C695" s="28"/>
      <c r="D695" s="87"/>
    </row>
    <row r="696">
      <c r="C696" s="28"/>
      <c r="D696" s="87"/>
    </row>
    <row r="697">
      <c r="C697" s="28"/>
      <c r="D697" s="87"/>
    </row>
    <row r="698">
      <c r="C698" s="28"/>
      <c r="D698" s="87"/>
    </row>
    <row r="699">
      <c r="C699" s="28"/>
      <c r="D699" s="87"/>
    </row>
    <row r="700">
      <c r="C700" s="28"/>
      <c r="D700" s="87"/>
    </row>
    <row r="701">
      <c r="C701" s="28"/>
      <c r="D701" s="87"/>
    </row>
    <row r="702">
      <c r="C702" s="28"/>
      <c r="D702" s="87"/>
    </row>
    <row r="703">
      <c r="C703" s="28"/>
      <c r="D703" s="87"/>
    </row>
    <row r="704">
      <c r="C704" s="28"/>
      <c r="D704" s="87"/>
    </row>
    <row r="705">
      <c r="C705" s="28"/>
      <c r="D705" s="87"/>
    </row>
    <row r="706">
      <c r="C706" s="28"/>
      <c r="D706" s="87"/>
    </row>
    <row r="707">
      <c r="C707" s="28"/>
      <c r="D707" s="87"/>
    </row>
    <row r="708">
      <c r="C708" s="28"/>
      <c r="D708" s="87"/>
    </row>
    <row r="709">
      <c r="C709" s="28"/>
      <c r="D709" s="87"/>
    </row>
    <row r="710">
      <c r="C710" s="28"/>
      <c r="D710" s="87"/>
    </row>
    <row r="711">
      <c r="C711" s="28"/>
      <c r="D711" s="87"/>
    </row>
    <row r="712">
      <c r="C712" s="28"/>
      <c r="D712" s="87"/>
    </row>
    <row r="713">
      <c r="C713" s="28"/>
      <c r="D713" s="87"/>
    </row>
    <row r="714">
      <c r="C714" s="28"/>
      <c r="D714" s="87"/>
    </row>
    <row r="715">
      <c r="C715" s="28"/>
      <c r="D715" s="87"/>
    </row>
    <row r="716">
      <c r="C716" s="28"/>
      <c r="D716" s="87"/>
    </row>
    <row r="717">
      <c r="C717" s="28"/>
      <c r="D717" s="87"/>
    </row>
    <row r="718">
      <c r="C718" s="28"/>
      <c r="D718" s="87"/>
    </row>
    <row r="719">
      <c r="C719" s="28"/>
      <c r="D719" s="87"/>
    </row>
    <row r="720">
      <c r="C720" s="28"/>
      <c r="D720" s="87"/>
    </row>
    <row r="721">
      <c r="C721" s="28"/>
      <c r="D721" s="87"/>
    </row>
    <row r="722">
      <c r="C722" s="28"/>
      <c r="D722" s="87"/>
    </row>
    <row r="723">
      <c r="C723" s="28"/>
      <c r="D723" s="87"/>
    </row>
    <row r="724">
      <c r="C724" s="28"/>
      <c r="D724" s="87"/>
    </row>
    <row r="725">
      <c r="C725" s="28"/>
      <c r="D725" s="87"/>
    </row>
    <row r="726">
      <c r="C726" s="28"/>
      <c r="D726" s="87"/>
    </row>
    <row r="727">
      <c r="C727" s="28"/>
      <c r="D727" s="87"/>
    </row>
    <row r="728">
      <c r="C728" s="28"/>
      <c r="D728" s="87"/>
    </row>
    <row r="729">
      <c r="C729" s="28"/>
      <c r="D729" s="87"/>
    </row>
    <row r="730">
      <c r="C730" s="28"/>
      <c r="D730" s="87"/>
    </row>
    <row r="731">
      <c r="C731" s="28"/>
      <c r="D731" s="87"/>
    </row>
    <row r="732">
      <c r="C732" s="28"/>
      <c r="D732" s="87"/>
    </row>
    <row r="733">
      <c r="C733" s="28"/>
      <c r="D733" s="87"/>
    </row>
    <row r="734">
      <c r="C734" s="28"/>
      <c r="D734" s="87"/>
    </row>
    <row r="735">
      <c r="C735" s="28"/>
      <c r="D735" s="87"/>
    </row>
    <row r="736">
      <c r="C736" s="28"/>
      <c r="D736" s="87"/>
    </row>
    <row r="737">
      <c r="C737" s="28"/>
      <c r="D737" s="87"/>
    </row>
    <row r="738">
      <c r="C738" s="28"/>
      <c r="D738" s="87"/>
    </row>
    <row r="739">
      <c r="C739" s="28"/>
      <c r="D739" s="87"/>
    </row>
    <row r="740">
      <c r="C740" s="28"/>
      <c r="D740" s="87"/>
    </row>
    <row r="741">
      <c r="C741" s="28"/>
      <c r="D741" s="87"/>
    </row>
    <row r="742">
      <c r="C742" s="28"/>
      <c r="D742" s="87"/>
    </row>
    <row r="743">
      <c r="C743" s="28"/>
      <c r="D743" s="87"/>
    </row>
    <row r="744">
      <c r="C744" s="28"/>
      <c r="D744" s="87"/>
    </row>
    <row r="745">
      <c r="C745" s="28"/>
      <c r="D745" s="87"/>
    </row>
    <row r="746">
      <c r="C746" s="28"/>
      <c r="D746" s="87"/>
    </row>
    <row r="747">
      <c r="C747" s="28"/>
      <c r="D747" s="87"/>
    </row>
    <row r="748">
      <c r="C748" s="28"/>
      <c r="D748" s="87"/>
    </row>
    <row r="749">
      <c r="C749" s="28"/>
      <c r="D749" s="87"/>
    </row>
    <row r="750">
      <c r="C750" s="28"/>
      <c r="D750" s="87"/>
    </row>
    <row r="751">
      <c r="C751" s="28"/>
      <c r="D751" s="87"/>
    </row>
    <row r="752">
      <c r="C752" s="28"/>
      <c r="D752" s="87"/>
    </row>
    <row r="753">
      <c r="C753" s="28"/>
      <c r="D753" s="87"/>
    </row>
    <row r="754">
      <c r="C754" s="28"/>
      <c r="D754" s="87"/>
    </row>
    <row r="755">
      <c r="C755" s="28"/>
      <c r="D755" s="87"/>
    </row>
    <row r="756">
      <c r="C756" s="28"/>
      <c r="D756" s="87"/>
    </row>
    <row r="757">
      <c r="C757" s="28"/>
      <c r="D757" s="87"/>
    </row>
    <row r="758">
      <c r="C758" s="28"/>
      <c r="D758" s="87"/>
    </row>
    <row r="759">
      <c r="C759" s="28"/>
      <c r="D759" s="87"/>
    </row>
    <row r="760">
      <c r="C760" s="28"/>
      <c r="D760" s="87"/>
    </row>
    <row r="761">
      <c r="C761" s="28"/>
      <c r="D761" s="87"/>
    </row>
    <row r="762">
      <c r="C762" s="28"/>
      <c r="D762" s="87"/>
    </row>
    <row r="763">
      <c r="C763" s="28"/>
      <c r="D763" s="87"/>
    </row>
    <row r="764">
      <c r="C764" s="28"/>
      <c r="D764" s="87"/>
    </row>
    <row r="765">
      <c r="C765" s="28"/>
      <c r="D765" s="87"/>
    </row>
    <row r="766">
      <c r="C766" s="28"/>
      <c r="D766" s="87"/>
    </row>
    <row r="767">
      <c r="C767" s="28"/>
      <c r="D767" s="87"/>
    </row>
    <row r="768">
      <c r="C768" s="28"/>
      <c r="D768" s="87"/>
    </row>
    <row r="769">
      <c r="C769" s="28"/>
      <c r="D769" s="87"/>
    </row>
    <row r="770">
      <c r="C770" s="28"/>
      <c r="D770" s="87"/>
    </row>
    <row r="771">
      <c r="C771" s="28"/>
      <c r="D771" s="87"/>
    </row>
    <row r="772">
      <c r="C772" s="28"/>
      <c r="D772" s="87"/>
    </row>
    <row r="773">
      <c r="C773" s="28"/>
      <c r="D773" s="87"/>
    </row>
    <row r="774">
      <c r="C774" s="28"/>
      <c r="D774" s="87"/>
    </row>
    <row r="775">
      <c r="C775" s="28"/>
      <c r="D775" s="87"/>
    </row>
    <row r="776">
      <c r="C776" s="28"/>
      <c r="D776" s="87"/>
    </row>
    <row r="777">
      <c r="C777" s="28"/>
      <c r="D777" s="87"/>
    </row>
    <row r="778">
      <c r="C778" s="28"/>
      <c r="D778" s="87"/>
    </row>
    <row r="779">
      <c r="C779" s="28"/>
      <c r="D779" s="87"/>
    </row>
    <row r="780">
      <c r="C780" s="28"/>
      <c r="D780" s="87"/>
    </row>
    <row r="781">
      <c r="C781" s="28"/>
      <c r="D781" s="87"/>
    </row>
    <row r="782">
      <c r="C782" s="28"/>
      <c r="D782" s="87"/>
    </row>
    <row r="783">
      <c r="C783" s="28"/>
      <c r="D783" s="87"/>
    </row>
    <row r="784">
      <c r="C784" s="28"/>
      <c r="D784" s="87"/>
    </row>
    <row r="785">
      <c r="C785" s="28"/>
      <c r="D785" s="87"/>
    </row>
    <row r="786">
      <c r="C786" s="28"/>
      <c r="D786" s="87"/>
    </row>
    <row r="787">
      <c r="C787" s="28"/>
      <c r="D787" s="87"/>
    </row>
    <row r="788">
      <c r="C788" s="28"/>
      <c r="D788" s="87"/>
    </row>
    <row r="789">
      <c r="C789" s="28"/>
      <c r="D789" s="87"/>
    </row>
    <row r="790">
      <c r="C790" s="28"/>
      <c r="D790" s="87"/>
    </row>
    <row r="791">
      <c r="C791" s="28"/>
      <c r="D791" s="87"/>
    </row>
    <row r="792">
      <c r="C792" s="28"/>
      <c r="D792" s="87"/>
    </row>
    <row r="793">
      <c r="C793" s="28"/>
      <c r="D793" s="87"/>
    </row>
    <row r="794">
      <c r="C794" s="28"/>
      <c r="D794" s="87"/>
    </row>
    <row r="795">
      <c r="C795" s="28"/>
      <c r="D795" s="87"/>
    </row>
    <row r="796">
      <c r="C796" s="28"/>
      <c r="D796" s="87"/>
    </row>
    <row r="797">
      <c r="C797" s="28"/>
      <c r="D797" s="87"/>
    </row>
    <row r="798">
      <c r="C798" s="28"/>
      <c r="D798" s="87"/>
    </row>
    <row r="799">
      <c r="C799" s="28"/>
      <c r="D799" s="87"/>
    </row>
    <row r="800">
      <c r="C800" s="28"/>
      <c r="D800" s="87"/>
    </row>
    <row r="801">
      <c r="C801" s="28"/>
      <c r="D801" s="87"/>
    </row>
    <row r="802">
      <c r="C802" s="28"/>
      <c r="D802" s="87"/>
    </row>
    <row r="803">
      <c r="C803" s="28"/>
      <c r="D803" s="87"/>
    </row>
    <row r="804">
      <c r="C804" s="28"/>
      <c r="D804" s="87"/>
    </row>
    <row r="805">
      <c r="C805" s="28"/>
      <c r="D805" s="87"/>
    </row>
    <row r="806">
      <c r="C806" s="28"/>
      <c r="D806" s="87"/>
    </row>
    <row r="807">
      <c r="C807" s="28"/>
      <c r="D807" s="87"/>
    </row>
    <row r="808">
      <c r="C808" s="28"/>
      <c r="D808" s="87"/>
    </row>
    <row r="809">
      <c r="C809" s="28"/>
      <c r="D809" s="87"/>
    </row>
    <row r="810">
      <c r="C810" s="28"/>
      <c r="D810" s="87"/>
    </row>
    <row r="811">
      <c r="C811" s="28"/>
      <c r="D811" s="87"/>
    </row>
    <row r="812">
      <c r="C812" s="28"/>
      <c r="D812" s="87"/>
    </row>
    <row r="813">
      <c r="C813" s="28"/>
      <c r="D813" s="87"/>
    </row>
    <row r="814">
      <c r="C814" s="28"/>
      <c r="D814" s="87"/>
    </row>
    <row r="815">
      <c r="C815" s="28"/>
      <c r="D815" s="87"/>
    </row>
    <row r="816">
      <c r="C816" s="28"/>
      <c r="D816" s="87"/>
    </row>
    <row r="817">
      <c r="C817" s="28"/>
      <c r="D817" s="87"/>
    </row>
    <row r="818">
      <c r="C818" s="28"/>
      <c r="D818" s="87"/>
    </row>
    <row r="819">
      <c r="C819" s="28"/>
      <c r="D819" s="87"/>
    </row>
    <row r="820">
      <c r="C820" s="28"/>
      <c r="D820" s="87"/>
    </row>
    <row r="821">
      <c r="C821" s="28"/>
      <c r="D821" s="87"/>
    </row>
    <row r="822">
      <c r="C822" s="28"/>
      <c r="D822" s="87"/>
    </row>
    <row r="823">
      <c r="C823" s="28"/>
      <c r="D823" s="87"/>
    </row>
    <row r="824">
      <c r="C824" s="28"/>
      <c r="D824" s="87"/>
    </row>
    <row r="825">
      <c r="C825" s="28"/>
      <c r="D825" s="87"/>
    </row>
    <row r="826">
      <c r="C826" s="28"/>
      <c r="D826" s="87"/>
    </row>
    <row r="827">
      <c r="C827" s="28"/>
      <c r="D827" s="87"/>
    </row>
    <row r="828">
      <c r="C828" s="28"/>
      <c r="D828" s="87"/>
    </row>
    <row r="829">
      <c r="C829" s="28"/>
      <c r="D829" s="87"/>
    </row>
    <row r="830">
      <c r="C830" s="28"/>
      <c r="D830" s="87"/>
    </row>
    <row r="831">
      <c r="C831" s="28"/>
      <c r="D831" s="87"/>
    </row>
    <row r="832">
      <c r="C832" s="28"/>
      <c r="D832" s="87"/>
    </row>
    <row r="833">
      <c r="C833" s="28"/>
      <c r="D833" s="87"/>
    </row>
    <row r="834">
      <c r="C834" s="28"/>
      <c r="D834" s="87"/>
    </row>
    <row r="835">
      <c r="C835" s="28"/>
      <c r="D835" s="87"/>
    </row>
    <row r="836">
      <c r="C836" s="28"/>
      <c r="D836" s="87"/>
    </row>
    <row r="837">
      <c r="C837" s="28"/>
      <c r="D837" s="87"/>
    </row>
    <row r="838">
      <c r="C838" s="28"/>
      <c r="D838" s="87"/>
    </row>
    <row r="839">
      <c r="C839" s="28"/>
      <c r="D839" s="87"/>
    </row>
    <row r="840">
      <c r="C840" s="28"/>
      <c r="D840" s="87"/>
    </row>
    <row r="841">
      <c r="C841" s="28"/>
      <c r="D841" s="87"/>
    </row>
    <row r="842">
      <c r="C842" s="28"/>
      <c r="D842" s="87"/>
    </row>
    <row r="843">
      <c r="C843" s="28"/>
      <c r="D843" s="87"/>
    </row>
    <row r="844">
      <c r="C844" s="28"/>
      <c r="D844" s="87"/>
    </row>
    <row r="845">
      <c r="C845" s="28"/>
      <c r="D845" s="87"/>
    </row>
    <row r="846">
      <c r="C846" s="28"/>
      <c r="D846" s="87"/>
    </row>
    <row r="847">
      <c r="C847" s="28"/>
      <c r="D847" s="87"/>
    </row>
    <row r="848">
      <c r="C848" s="28"/>
      <c r="D848" s="87"/>
    </row>
    <row r="849">
      <c r="C849" s="28"/>
      <c r="D849" s="87"/>
    </row>
    <row r="850">
      <c r="C850" s="28"/>
      <c r="D850" s="87"/>
    </row>
    <row r="851">
      <c r="C851" s="28"/>
      <c r="D851" s="87"/>
    </row>
    <row r="852">
      <c r="C852" s="28"/>
      <c r="D852" s="87"/>
    </row>
    <row r="853">
      <c r="C853" s="28"/>
      <c r="D853" s="87"/>
    </row>
    <row r="854">
      <c r="C854" s="28"/>
      <c r="D854" s="87"/>
    </row>
    <row r="855">
      <c r="C855" s="28"/>
      <c r="D855" s="87"/>
    </row>
    <row r="856">
      <c r="C856" s="28"/>
      <c r="D856" s="87"/>
    </row>
    <row r="857">
      <c r="C857" s="28"/>
      <c r="D857" s="87"/>
    </row>
    <row r="858">
      <c r="C858" s="28"/>
      <c r="D858" s="87"/>
    </row>
    <row r="859">
      <c r="C859" s="28"/>
      <c r="D859" s="87"/>
    </row>
    <row r="860">
      <c r="C860" s="28"/>
      <c r="D860" s="87"/>
    </row>
    <row r="861">
      <c r="C861" s="28"/>
      <c r="D861" s="87"/>
    </row>
    <row r="862">
      <c r="C862" s="28"/>
      <c r="D862" s="87"/>
    </row>
    <row r="863">
      <c r="C863" s="28"/>
      <c r="D863" s="87"/>
    </row>
    <row r="864">
      <c r="C864" s="28"/>
      <c r="D864" s="87"/>
    </row>
    <row r="865">
      <c r="C865" s="28"/>
      <c r="D865" s="87"/>
    </row>
    <row r="866">
      <c r="C866" s="28"/>
      <c r="D866" s="87"/>
    </row>
    <row r="867">
      <c r="C867" s="28"/>
      <c r="D867" s="87"/>
    </row>
    <row r="868">
      <c r="C868" s="28"/>
      <c r="D868" s="87"/>
    </row>
    <row r="869">
      <c r="C869" s="28"/>
      <c r="D869" s="87"/>
    </row>
    <row r="870">
      <c r="C870" s="28"/>
      <c r="D870" s="87"/>
    </row>
    <row r="871">
      <c r="C871" s="28"/>
      <c r="D871" s="87"/>
    </row>
    <row r="872">
      <c r="C872" s="28"/>
      <c r="D872" s="87"/>
    </row>
    <row r="873">
      <c r="C873" s="28"/>
      <c r="D873" s="87"/>
    </row>
    <row r="874">
      <c r="C874" s="28"/>
      <c r="D874" s="87"/>
    </row>
    <row r="875">
      <c r="C875" s="28"/>
      <c r="D875" s="87"/>
    </row>
    <row r="876">
      <c r="C876" s="28"/>
      <c r="D876" s="87"/>
    </row>
    <row r="877">
      <c r="C877" s="28"/>
      <c r="D877" s="87"/>
    </row>
    <row r="878">
      <c r="C878" s="28"/>
      <c r="D878" s="87"/>
    </row>
    <row r="879">
      <c r="C879" s="28"/>
      <c r="D879" s="87"/>
    </row>
    <row r="880">
      <c r="C880" s="28"/>
      <c r="D880" s="87"/>
    </row>
    <row r="881">
      <c r="C881" s="28"/>
      <c r="D881" s="87"/>
    </row>
    <row r="882">
      <c r="C882" s="28"/>
      <c r="D882" s="87"/>
    </row>
    <row r="883">
      <c r="C883" s="28"/>
      <c r="D883" s="87"/>
    </row>
    <row r="884">
      <c r="C884" s="28"/>
      <c r="D884" s="87"/>
    </row>
    <row r="885">
      <c r="C885" s="28"/>
      <c r="D885" s="87"/>
    </row>
    <row r="886">
      <c r="C886" s="28"/>
      <c r="D886" s="87"/>
    </row>
    <row r="887">
      <c r="C887" s="28"/>
      <c r="D887" s="87"/>
    </row>
    <row r="888">
      <c r="C888" s="28"/>
      <c r="D888" s="87"/>
    </row>
    <row r="889">
      <c r="C889" s="28"/>
      <c r="D889" s="87"/>
    </row>
    <row r="890">
      <c r="C890" s="28"/>
      <c r="D890" s="87"/>
    </row>
    <row r="891">
      <c r="C891" s="28"/>
      <c r="D891" s="87"/>
    </row>
    <row r="892">
      <c r="C892" s="28"/>
      <c r="D892" s="87"/>
    </row>
    <row r="893">
      <c r="C893" s="28"/>
      <c r="D893" s="87"/>
    </row>
    <row r="894">
      <c r="C894" s="28"/>
      <c r="D894" s="87"/>
    </row>
    <row r="895">
      <c r="C895" s="28"/>
      <c r="D895" s="87"/>
    </row>
    <row r="896">
      <c r="C896" s="28"/>
      <c r="D896" s="87"/>
    </row>
    <row r="897">
      <c r="C897" s="28"/>
      <c r="D897" s="87"/>
    </row>
    <row r="898">
      <c r="C898" s="28"/>
      <c r="D898" s="87"/>
    </row>
    <row r="899">
      <c r="C899" s="28"/>
      <c r="D899" s="87"/>
    </row>
    <row r="900">
      <c r="C900" s="28"/>
      <c r="D900" s="87"/>
    </row>
    <row r="901">
      <c r="C901" s="28"/>
      <c r="D901" s="87"/>
    </row>
    <row r="902">
      <c r="C902" s="28"/>
      <c r="D902" s="87"/>
    </row>
    <row r="903">
      <c r="C903" s="28"/>
      <c r="D903" s="87"/>
    </row>
    <row r="904">
      <c r="C904" s="28"/>
      <c r="D904" s="87"/>
    </row>
    <row r="905">
      <c r="C905" s="28"/>
      <c r="D905" s="87"/>
    </row>
    <row r="906">
      <c r="C906" s="28"/>
      <c r="D906" s="87"/>
    </row>
    <row r="907">
      <c r="C907" s="28"/>
      <c r="D907" s="87"/>
    </row>
    <row r="908">
      <c r="C908" s="28"/>
      <c r="D908" s="87"/>
    </row>
    <row r="909">
      <c r="C909" s="28"/>
      <c r="D909" s="87"/>
    </row>
    <row r="910">
      <c r="C910" s="28"/>
      <c r="D910" s="87"/>
    </row>
    <row r="911">
      <c r="C911" s="28"/>
      <c r="D911" s="87"/>
    </row>
    <row r="912">
      <c r="C912" s="28"/>
      <c r="D912" s="87"/>
    </row>
    <row r="913">
      <c r="C913" s="28"/>
      <c r="D913" s="87"/>
    </row>
    <row r="914">
      <c r="C914" s="28"/>
      <c r="D914" s="87"/>
    </row>
    <row r="915">
      <c r="C915" s="28"/>
      <c r="D915" s="87"/>
    </row>
    <row r="916">
      <c r="C916" s="28"/>
      <c r="D916" s="87"/>
    </row>
    <row r="917">
      <c r="C917" s="28"/>
      <c r="D917" s="87"/>
    </row>
    <row r="918">
      <c r="C918" s="28"/>
      <c r="D918" s="87"/>
    </row>
    <row r="919">
      <c r="C919" s="28"/>
      <c r="D919" s="87"/>
    </row>
    <row r="920">
      <c r="C920" s="28"/>
      <c r="D920" s="87"/>
    </row>
    <row r="921">
      <c r="C921" s="28"/>
      <c r="D921" s="87"/>
    </row>
    <row r="922">
      <c r="C922" s="28"/>
      <c r="D922" s="87"/>
    </row>
    <row r="923">
      <c r="C923" s="28"/>
      <c r="D923" s="87"/>
    </row>
    <row r="924">
      <c r="C924" s="28"/>
      <c r="D924" s="87"/>
    </row>
    <row r="925">
      <c r="C925" s="28"/>
      <c r="D925" s="87"/>
    </row>
    <row r="926">
      <c r="C926" s="28"/>
      <c r="D926" s="87"/>
    </row>
    <row r="927">
      <c r="C927" s="28"/>
      <c r="D927" s="87"/>
    </row>
    <row r="928">
      <c r="C928" s="28"/>
      <c r="D928" s="87"/>
    </row>
    <row r="929">
      <c r="C929" s="28"/>
      <c r="D929" s="87"/>
    </row>
    <row r="930">
      <c r="C930" s="28"/>
      <c r="D930" s="87"/>
    </row>
    <row r="931">
      <c r="C931" s="28"/>
      <c r="D931" s="87"/>
    </row>
    <row r="932">
      <c r="C932" s="28"/>
      <c r="D932" s="87"/>
    </row>
    <row r="933">
      <c r="C933" s="28"/>
      <c r="D933" s="87"/>
    </row>
    <row r="934">
      <c r="C934" s="28"/>
      <c r="D934" s="87"/>
    </row>
    <row r="935">
      <c r="C935" s="28"/>
      <c r="D935" s="87"/>
    </row>
    <row r="936">
      <c r="C936" s="28"/>
      <c r="D936" s="87"/>
    </row>
    <row r="937">
      <c r="C937" s="28"/>
      <c r="D937" s="87"/>
    </row>
    <row r="938">
      <c r="C938" s="28"/>
      <c r="D938" s="87"/>
    </row>
    <row r="939">
      <c r="C939" s="28"/>
      <c r="D939" s="87"/>
    </row>
    <row r="940">
      <c r="C940" s="28"/>
      <c r="D940" s="87"/>
    </row>
    <row r="941">
      <c r="C941" s="28"/>
      <c r="D941" s="87"/>
    </row>
    <row r="942">
      <c r="C942" s="28"/>
      <c r="D942" s="87"/>
    </row>
    <row r="943">
      <c r="C943" s="28"/>
      <c r="D943" s="87"/>
    </row>
    <row r="944">
      <c r="C944" s="28"/>
      <c r="D944" s="87"/>
    </row>
    <row r="945">
      <c r="C945" s="28"/>
      <c r="D945" s="87"/>
    </row>
    <row r="946">
      <c r="C946" s="28"/>
      <c r="D946" s="87"/>
    </row>
    <row r="947">
      <c r="C947" s="28"/>
      <c r="D947" s="87"/>
    </row>
    <row r="948">
      <c r="C948" s="28"/>
      <c r="D948" s="87"/>
    </row>
    <row r="949">
      <c r="C949" s="28"/>
      <c r="D949" s="87"/>
    </row>
    <row r="950">
      <c r="C950" s="28"/>
      <c r="D950" s="87"/>
    </row>
    <row r="951">
      <c r="C951" s="28"/>
      <c r="D951" s="87"/>
    </row>
    <row r="952">
      <c r="C952" s="28"/>
      <c r="D952" s="87"/>
    </row>
    <row r="953">
      <c r="C953" s="28"/>
      <c r="D953" s="87"/>
    </row>
    <row r="954">
      <c r="C954" s="28"/>
      <c r="D954" s="87"/>
    </row>
    <row r="955">
      <c r="C955" s="28"/>
      <c r="D955" s="87"/>
    </row>
    <row r="956">
      <c r="C956" s="28"/>
      <c r="D956" s="87"/>
    </row>
    <row r="957">
      <c r="C957" s="28"/>
      <c r="D957" s="87"/>
    </row>
    <row r="958">
      <c r="C958" s="28"/>
      <c r="D958" s="87"/>
    </row>
    <row r="959">
      <c r="C959" s="28"/>
      <c r="D959" s="87"/>
    </row>
    <row r="960">
      <c r="C960" s="28"/>
      <c r="D960" s="87"/>
    </row>
    <row r="961">
      <c r="C961" s="28"/>
      <c r="D961" s="87"/>
    </row>
    <row r="962">
      <c r="C962" s="28"/>
      <c r="D962" s="87"/>
    </row>
    <row r="963">
      <c r="C963" s="28"/>
      <c r="D963" s="87"/>
    </row>
    <row r="964">
      <c r="C964" s="28"/>
      <c r="D964" s="87"/>
    </row>
    <row r="965">
      <c r="C965" s="28"/>
      <c r="D965" s="87"/>
    </row>
    <row r="966">
      <c r="C966" s="28"/>
      <c r="D966" s="87"/>
    </row>
    <row r="967">
      <c r="C967" s="28"/>
      <c r="D967" s="87"/>
    </row>
    <row r="968">
      <c r="C968" s="28"/>
      <c r="D968" s="87"/>
    </row>
    <row r="969">
      <c r="C969" s="28"/>
      <c r="D969" s="87"/>
    </row>
    <row r="970">
      <c r="C970" s="28"/>
      <c r="D970" s="87"/>
    </row>
    <row r="971">
      <c r="C971" s="28"/>
      <c r="D971" s="87"/>
    </row>
    <row r="972">
      <c r="C972" s="28"/>
      <c r="D972" s="87"/>
    </row>
    <row r="973">
      <c r="C973" s="28"/>
      <c r="D973" s="87"/>
    </row>
    <row r="974">
      <c r="C974" s="28"/>
      <c r="D974" s="87"/>
    </row>
    <row r="975">
      <c r="C975" s="28"/>
      <c r="D975" s="87"/>
    </row>
    <row r="976">
      <c r="C976" s="28"/>
      <c r="D976" s="87"/>
    </row>
    <row r="977">
      <c r="C977" s="28"/>
      <c r="D977" s="87"/>
    </row>
    <row r="978">
      <c r="C978" s="28"/>
      <c r="D978" s="87"/>
    </row>
    <row r="979">
      <c r="C979" s="28"/>
      <c r="D979" s="87"/>
    </row>
    <row r="980">
      <c r="C980" s="28"/>
      <c r="D980" s="87"/>
    </row>
    <row r="981">
      <c r="C981" s="28"/>
      <c r="D981" s="87"/>
    </row>
    <row r="982">
      <c r="C982" s="28"/>
      <c r="D982" s="87"/>
    </row>
    <row r="983">
      <c r="C983" s="28"/>
      <c r="D983" s="87"/>
    </row>
    <row r="984">
      <c r="C984" s="28"/>
      <c r="D984" s="87"/>
    </row>
    <row r="985">
      <c r="C985" s="28"/>
      <c r="D985" s="87"/>
    </row>
    <row r="986">
      <c r="C986" s="28"/>
      <c r="D986" s="87"/>
    </row>
    <row r="987">
      <c r="C987" s="28"/>
      <c r="D987" s="87"/>
    </row>
    <row r="988">
      <c r="C988" s="28"/>
      <c r="D988" s="87"/>
    </row>
    <row r="989">
      <c r="C989" s="28"/>
      <c r="D989" s="87"/>
    </row>
    <row r="990">
      <c r="C990" s="28"/>
      <c r="D990" s="87"/>
    </row>
    <row r="991">
      <c r="C991" s="28"/>
      <c r="D991" s="87"/>
    </row>
    <row r="992">
      <c r="C992" s="28"/>
      <c r="D992" s="87"/>
    </row>
    <row r="993">
      <c r="C993" s="28"/>
      <c r="D993" s="87"/>
    </row>
    <row r="994">
      <c r="C994" s="28"/>
      <c r="D994" s="87"/>
    </row>
    <row r="995">
      <c r="C995" s="28"/>
      <c r="D995" s="87"/>
    </row>
    <row r="996">
      <c r="C996" s="28"/>
      <c r="D996" s="87"/>
    </row>
    <row r="997">
      <c r="C997" s="28"/>
      <c r="D997" s="87"/>
    </row>
    <row r="998">
      <c r="C998" s="28"/>
      <c r="D998" s="87"/>
    </row>
    <row r="999">
      <c r="C999" s="28"/>
      <c r="D999" s="87"/>
    </row>
    <row r="1000">
      <c r="C1000" s="28"/>
      <c r="D1000" s="87"/>
    </row>
  </sheetData>
  <mergeCells count="6">
    <mergeCell ref="B33:C33"/>
    <mergeCell ref="B37:C37"/>
    <mergeCell ref="B41:C41"/>
    <mergeCell ref="B45:C45"/>
    <mergeCell ref="B49:C49"/>
    <mergeCell ref="B53:C53"/>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9.57"/>
    <col customWidth="1" min="4" max="4" width="20.57"/>
  </cols>
  <sheetData>
    <row r="1">
      <c r="A1" s="1" t="s">
        <v>0</v>
      </c>
      <c r="B1" s="1" t="s">
        <v>2</v>
      </c>
      <c r="C1" s="6" t="s">
        <v>3</v>
      </c>
      <c r="D1" s="65" t="s">
        <v>398</v>
      </c>
      <c r="E1" s="8"/>
      <c r="F1" s="9" t="s">
        <v>8</v>
      </c>
      <c r="G1" s="9" t="s">
        <v>9</v>
      </c>
      <c r="H1" s="9" t="s">
        <v>10</v>
      </c>
      <c r="I1" s="9" t="s">
        <v>11</v>
      </c>
    </row>
    <row r="2">
      <c r="A2" s="10" t="s">
        <v>12</v>
      </c>
      <c r="B2" s="10" t="s">
        <v>13</v>
      </c>
      <c r="C2" s="11"/>
      <c r="D2" s="89" t="s">
        <v>4599</v>
      </c>
      <c r="F2" s="12" t="s">
        <v>14</v>
      </c>
      <c r="G2" s="12">
        <v>1.0</v>
      </c>
      <c r="H2" s="12" t="s">
        <v>15</v>
      </c>
      <c r="I2" s="10" t="s">
        <v>16</v>
      </c>
    </row>
    <row r="3">
      <c r="A3" s="10" t="s">
        <v>17</v>
      </c>
      <c r="B3" s="10" t="s">
        <v>18</v>
      </c>
      <c r="C3" s="11"/>
      <c r="D3" s="89" t="s">
        <v>4599</v>
      </c>
      <c r="F3" s="12" t="s">
        <v>14</v>
      </c>
      <c r="G3" s="12">
        <v>0.0</v>
      </c>
      <c r="H3" s="12" t="s">
        <v>19</v>
      </c>
      <c r="I3" s="10" t="s">
        <v>20</v>
      </c>
    </row>
    <row r="4">
      <c r="A4" s="10" t="s">
        <v>21</v>
      </c>
      <c r="B4" s="10" t="s">
        <v>21</v>
      </c>
      <c r="C4" s="11"/>
      <c r="D4" s="89" t="s">
        <v>4599</v>
      </c>
      <c r="F4" s="10" t="s">
        <v>64</v>
      </c>
      <c r="G4" s="14">
        <v>1.0</v>
      </c>
      <c r="H4" s="10" t="s">
        <v>65</v>
      </c>
      <c r="I4" s="10" t="s">
        <v>2763</v>
      </c>
    </row>
    <row r="5">
      <c r="A5" s="10" t="s">
        <v>26</v>
      </c>
      <c r="B5" s="10" t="s">
        <v>27</v>
      </c>
      <c r="C5" s="11"/>
      <c r="D5" s="89" t="s">
        <v>4599</v>
      </c>
      <c r="F5" s="10" t="s">
        <v>64</v>
      </c>
      <c r="G5" s="14">
        <v>2.0</v>
      </c>
      <c r="H5" s="14">
        <v>2.0</v>
      </c>
      <c r="I5" s="10" t="s">
        <v>2767</v>
      </c>
    </row>
    <row r="6">
      <c r="A6" s="10" t="s">
        <v>30</v>
      </c>
      <c r="B6" s="10" t="s">
        <v>30</v>
      </c>
      <c r="C6" s="16" t="s">
        <v>30</v>
      </c>
      <c r="D6" s="89" t="s">
        <v>4599</v>
      </c>
      <c r="F6" s="10" t="s">
        <v>64</v>
      </c>
      <c r="G6" s="14">
        <v>3.0</v>
      </c>
      <c r="H6" s="14">
        <v>3.0</v>
      </c>
      <c r="I6" s="10" t="s">
        <v>2769</v>
      </c>
    </row>
    <row r="7">
      <c r="A7" s="10" t="s">
        <v>34</v>
      </c>
      <c r="B7" s="10" t="s">
        <v>34</v>
      </c>
      <c r="C7" s="16" t="s">
        <v>34</v>
      </c>
      <c r="D7" s="89" t="s">
        <v>4599</v>
      </c>
      <c r="F7" s="10" t="s">
        <v>64</v>
      </c>
      <c r="G7" s="14">
        <v>4.0</v>
      </c>
      <c r="H7" s="14">
        <v>4.0</v>
      </c>
      <c r="I7" s="10" t="s">
        <v>2772</v>
      </c>
    </row>
    <row r="8">
      <c r="A8" s="10" t="s">
        <v>38</v>
      </c>
      <c r="B8" s="10" t="s">
        <v>38</v>
      </c>
      <c r="C8" s="16" t="s">
        <v>38</v>
      </c>
      <c r="D8" s="89" t="s">
        <v>4599</v>
      </c>
      <c r="F8" s="10" t="s">
        <v>64</v>
      </c>
      <c r="G8" s="14">
        <v>5.0</v>
      </c>
      <c r="H8" s="10" t="s">
        <v>75</v>
      </c>
      <c r="I8" s="10" t="s">
        <v>2775</v>
      </c>
    </row>
    <row r="9">
      <c r="A9" s="10" t="s">
        <v>42</v>
      </c>
      <c r="B9" s="10" t="s">
        <v>42</v>
      </c>
      <c r="C9" s="16" t="s">
        <v>42</v>
      </c>
      <c r="D9" s="89" t="s">
        <v>4599</v>
      </c>
      <c r="F9" s="10" t="s">
        <v>2778</v>
      </c>
      <c r="G9" s="14">
        <v>1.0</v>
      </c>
      <c r="H9" s="10" t="s">
        <v>2779</v>
      </c>
      <c r="I9" s="10" t="s">
        <v>2780</v>
      </c>
    </row>
    <row r="10">
      <c r="A10" s="10" t="s">
        <v>45</v>
      </c>
      <c r="B10" s="10" t="s">
        <v>46</v>
      </c>
      <c r="C10" s="16" t="s">
        <v>46</v>
      </c>
      <c r="D10" s="89" t="s">
        <v>4599</v>
      </c>
      <c r="F10" s="10" t="s">
        <v>2778</v>
      </c>
      <c r="G10" s="14">
        <v>2.0</v>
      </c>
      <c r="H10" s="10" t="s">
        <v>2782</v>
      </c>
      <c r="I10" s="10" t="s">
        <v>2783</v>
      </c>
    </row>
    <row r="11">
      <c r="A11" s="10" t="s">
        <v>45</v>
      </c>
      <c r="B11" s="10" t="s">
        <v>49</v>
      </c>
      <c r="C11" s="16" t="s">
        <v>49</v>
      </c>
      <c r="D11" s="89" t="s">
        <v>4599</v>
      </c>
      <c r="F11" s="10" t="s">
        <v>4600</v>
      </c>
      <c r="G11" s="14">
        <v>1.0</v>
      </c>
      <c r="H11" s="10" t="s">
        <v>4601</v>
      </c>
      <c r="I11" s="10" t="s">
        <v>4602</v>
      </c>
    </row>
    <row r="12">
      <c r="A12" s="10" t="s">
        <v>45</v>
      </c>
      <c r="B12" s="10" t="s">
        <v>54</v>
      </c>
      <c r="C12" s="16" t="s">
        <v>54</v>
      </c>
      <c r="D12" s="89" t="s">
        <v>4599</v>
      </c>
      <c r="F12" s="10" t="s">
        <v>4600</v>
      </c>
      <c r="G12" s="14">
        <v>2.0</v>
      </c>
      <c r="H12" s="10" t="s">
        <v>4603</v>
      </c>
      <c r="I12" s="10" t="s">
        <v>4604</v>
      </c>
    </row>
    <row r="13">
      <c r="A13" s="10" t="s">
        <v>45</v>
      </c>
      <c r="B13" s="10" t="s">
        <v>57</v>
      </c>
      <c r="C13" s="16" t="s">
        <v>57</v>
      </c>
      <c r="D13" s="89" t="s">
        <v>4599</v>
      </c>
      <c r="F13" s="10" t="s">
        <v>4600</v>
      </c>
      <c r="G13" s="14">
        <v>3.0</v>
      </c>
      <c r="H13" s="10" t="s">
        <v>4605</v>
      </c>
      <c r="I13" s="10" t="s">
        <v>4606</v>
      </c>
    </row>
    <row r="14">
      <c r="A14" s="10" t="s">
        <v>45</v>
      </c>
      <c r="B14" s="10" t="s">
        <v>60</v>
      </c>
      <c r="C14" s="16" t="s">
        <v>60</v>
      </c>
      <c r="D14" s="89" t="s">
        <v>4599</v>
      </c>
      <c r="F14" s="10" t="s">
        <v>4600</v>
      </c>
      <c r="G14" s="14">
        <v>4.0</v>
      </c>
      <c r="H14" s="10" t="s">
        <v>4607</v>
      </c>
      <c r="I14" s="10" t="s">
        <v>4608</v>
      </c>
    </row>
    <row r="15">
      <c r="A15" s="10" t="s">
        <v>45</v>
      </c>
      <c r="B15" s="10" t="s">
        <v>63</v>
      </c>
      <c r="C15" s="16" t="s">
        <v>63</v>
      </c>
      <c r="D15" s="89" t="s">
        <v>4599</v>
      </c>
      <c r="F15" s="10" t="s">
        <v>4600</v>
      </c>
      <c r="G15" s="14">
        <v>5.0</v>
      </c>
      <c r="H15" s="10" t="s">
        <v>4609</v>
      </c>
      <c r="I15" s="10" t="s">
        <v>4610</v>
      </c>
    </row>
    <row r="16">
      <c r="A16" s="10" t="s">
        <v>45</v>
      </c>
      <c r="B16" s="10" t="s">
        <v>68</v>
      </c>
      <c r="C16" s="16" t="s">
        <v>68</v>
      </c>
      <c r="D16" s="89" t="s">
        <v>4599</v>
      </c>
      <c r="F16" s="10" t="s">
        <v>4600</v>
      </c>
      <c r="G16" s="14">
        <v>6.0</v>
      </c>
      <c r="H16" s="10" t="s">
        <v>4611</v>
      </c>
      <c r="I16" s="10" t="s">
        <v>4612</v>
      </c>
    </row>
    <row r="17">
      <c r="A17" s="10" t="s">
        <v>45</v>
      </c>
      <c r="B17" s="10" t="s">
        <v>70</v>
      </c>
      <c r="C17" s="16" t="s">
        <v>70</v>
      </c>
      <c r="D17" s="89" t="s">
        <v>4599</v>
      </c>
      <c r="F17" s="10" t="s">
        <v>4600</v>
      </c>
      <c r="G17" s="14">
        <v>7.0</v>
      </c>
      <c r="H17" s="10" t="s">
        <v>4613</v>
      </c>
      <c r="I17" s="10" t="s">
        <v>4614</v>
      </c>
    </row>
    <row r="18">
      <c r="A18" s="10" t="s">
        <v>45</v>
      </c>
      <c r="B18" s="10" t="s">
        <v>74</v>
      </c>
      <c r="C18" s="16" t="s">
        <v>74</v>
      </c>
      <c r="D18" s="89" t="s">
        <v>4599</v>
      </c>
      <c r="F18" s="10" t="s">
        <v>4600</v>
      </c>
      <c r="G18" s="14">
        <v>8.0</v>
      </c>
      <c r="H18" s="10" t="s">
        <v>4615</v>
      </c>
      <c r="I18" s="10" t="s">
        <v>4616</v>
      </c>
    </row>
    <row r="19">
      <c r="A19" s="10" t="s">
        <v>45</v>
      </c>
      <c r="B19" s="10" t="s">
        <v>77</v>
      </c>
      <c r="C19" s="16" t="s">
        <v>77</v>
      </c>
      <c r="D19" s="89" t="s">
        <v>4599</v>
      </c>
      <c r="F19" s="10" t="s">
        <v>4600</v>
      </c>
      <c r="G19" s="14">
        <v>9.0</v>
      </c>
      <c r="H19" s="10" t="s">
        <v>4617</v>
      </c>
      <c r="I19" s="10" t="s">
        <v>2608</v>
      </c>
    </row>
    <row r="20">
      <c r="A20" s="10" t="s">
        <v>79</v>
      </c>
      <c r="B20" s="10" t="s">
        <v>303</v>
      </c>
      <c r="C20" s="16" t="s">
        <v>4618</v>
      </c>
      <c r="D20" s="89" t="s">
        <v>4599</v>
      </c>
      <c r="F20" s="10" t="s">
        <v>4600</v>
      </c>
      <c r="G20" s="14">
        <v>10.0</v>
      </c>
      <c r="H20" s="10" t="s">
        <v>3086</v>
      </c>
      <c r="I20" s="10" t="s">
        <v>4619</v>
      </c>
    </row>
    <row r="21">
      <c r="A21" s="10" t="s">
        <v>79</v>
      </c>
      <c r="B21" s="10" t="s">
        <v>305</v>
      </c>
      <c r="C21" s="16" t="s">
        <v>306</v>
      </c>
      <c r="D21" s="89" t="s">
        <v>4599</v>
      </c>
      <c r="F21" s="10" t="s">
        <v>4600</v>
      </c>
      <c r="G21" s="14">
        <v>11.0</v>
      </c>
      <c r="H21" s="10" t="s">
        <v>4620</v>
      </c>
      <c r="I21" s="10" t="s">
        <v>4621</v>
      </c>
    </row>
    <row r="22">
      <c r="A22" s="10" t="s">
        <v>79</v>
      </c>
      <c r="B22" s="10" t="s">
        <v>307</v>
      </c>
      <c r="C22" s="16" t="s">
        <v>308</v>
      </c>
      <c r="D22" s="89" t="s">
        <v>4599</v>
      </c>
      <c r="F22" s="10" t="s">
        <v>4600</v>
      </c>
      <c r="G22" s="14">
        <v>12.0</v>
      </c>
      <c r="H22" s="10" t="s">
        <v>4622</v>
      </c>
      <c r="I22" s="10" t="s">
        <v>4623</v>
      </c>
    </row>
    <row r="23">
      <c r="A23" s="10" t="s">
        <v>79</v>
      </c>
      <c r="B23" s="10" t="s">
        <v>430</v>
      </c>
      <c r="C23" s="16" t="s">
        <v>310</v>
      </c>
      <c r="D23" s="89" t="s">
        <v>4599</v>
      </c>
      <c r="F23" s="10" t="s">
        <v>4600</v>
      </c>
      <c r="G23" s="14">
        <v>13.0</v>
      </c>
      <c r="H23" s="10" t="s">
        <v>4624</v>
      </c>
      <c r="I23" s="10" t="s">
        <v>4625</v>
      </c>
    </row>
    <row r="24">
      <c r="A24" s="10" t="s">
        <v>79</v>
      </c>
      <c r="B24" s="10" t="s">
        <v>309</v>
      </c>
      <c r="C24" s="16" t="s">
        <v>312</v>
      </c>
      <c r="D24" s="89" t="s">
        <v>4599</v>
      </c>
      <c r="F24" s="10" t="s">
        <v>4600</v>
      </c>
      <c r="G24" s="18">
        <v>99.0</v>
      </c>
      <c r="H24" s="10" t="s">
        <v>456</v>
      </c>
      <c r="I24" s="10" t="s">
        <v>457</v>
      </c>
    </row>
    <row r="25">
      <c r="A25" s="10" t="s">
        <v>79</v>
      </c>
      <c r="B25" s="10" t="s">
        <v>311</v>
      </c>
      <c r="C25" s="16" t="s">
        <v>314</v>
      </c>
      <c r="D25" s="89" t="s">
        <v>4599</v>
      </c>
      <c r="F25" s="10" t="s">
        <v>1751</v>
      </c>
      <c r="G25" s="14">
        <v>1.0</v>
      </c>
      <c r="H25" s="10" t="s">
        <v>4462</v>
      </c>
      <c r="I25" s="10" t="s">
        <v>4626</v>
      </c>
    </row>
    <row r="26">
      <c r="A26" s="10" t="s">
        <v>79</v>
      </c>
      <c r="B26" s="10" t="s">
        <v>313</v>
      </c>
      <c r="C26" s="16" t="s">
        <v>319</v>
      </c>
      <c r="D26" s="89" t="s">
        <v>4599</v>
      </c>
      <c r="F26" s="10" t="s">
        <v>1751</v>
      </c>
      <c r="G26" s="14">
        <v>2.0</v>
      </c>
      <c r="H26" s="10" t="s">
        <v>4465</v>
      </c>
      <c r="I26" s="10" t="s">
        <v>4627</v>
      </c>
    </row>
    <row r="27">
      <c r="A27" s="10" t="s">
        <v>180</v>
      </c>
      <c r="B27" s="10" t="s">
        <v>322</v>
      </c>
      <c r="C27" s="16" t="s">
        <v>323</v>
      </c>
      <c r="D27" s="89" t="s">
        <v>4599</v>
      </c>
      <c r="F27" s="10" t="s">
        <v>1751</v>
      </c>
      <c r="G27" s="14">
        <v>3.0</v>
      </c>
      <c r="H27" s="10" t="s">
        <v>4628</v>
      </c>
      <c r="I27" s="10" t="s">
        <v>4629</v>
      </c>
    </row>
    <row r="28">
      <c r="A28" s="10" t="s">
        <v>79</v>
      </c>
      <c r="B28" s="10" t="s">
        <v>326</v>
      </c>
      <c r="C28" s="16" t="s">
        <v>327</v>
      </c>
      <c r="D28" s="89" t="s">
        <v>4599</v>
      </c>
      <c r="F28" s="10" t="s">
        <v>4630</v>
      </c>
      <c r="G28" s="14">
        <v>1.0</v>
      </c>
      <c r="H28" s="10" t="s">
        <v>4631</v>
      </c>
      <c r="I28" s="10" t="s">
        <v>4632</v>
      </c>
    </row>
    <row r="29">
      <c r="A29" s="10" t="s">
        <v>79</v>
      </c>
      <c r="B29" s="10" t="s">
        <v>331</v>
      </c>
      <c r="C29" s="16" t="s">
        <v>332</v>
      </c>
      <c r="D29" s="89" t="s">
        <v>4599</v>
      </c>
      <c r="F29" s="10" t="s">
        <v>4630</v>
      </c>
      <c r="G29" s="14">
        <v>2.0</v>
      </c>
      <c r="H29" s="10" t="s">
        <v>4633</v>
      </c>
      <c r="I29" s="10" t="s">
        <v>4634</v>
      </c>
    </row>
    <row r="30">
      <c r="A30" s="10" t="s">
        <v>79</v>
      </c>
      <c r="B30" s="10" t="s">
        <v>80</v>
      </c>
      <c r="C30" s="16" t="s">
        <v>4635</v>
      </c>
      <c r="D30" s="89" t="s">
        <v>4599</v>
      </c>
      <c r="F30" s="10" t="s">
        <v>4630</v>
      </c>
      <c r="G30" s="14">
        <v>3.0</v>
      </c>
      <c r="H30" s="10" t="s">
        <v>4636</v>
      </c>
      <c r="I30" s="10" t="s">
        <v>4637</v>
      </c>
    </row>
    <row r="31">
      <c r="A31" s="10" t="s">
        <v>79</v>
      </c>
      <c r="B31" s="10" t="s">
        <v>338</v>
      </c>
      <c r="C31" s="16" t="s">
        <v>339</v>
      </c>
      <c r="D31" s="89" t="s">
        <v>4599</v>
      </c>
      <c r="F31" s="10" t="s">
        <v>4630</v>
      </c>
      <c r="G31" s="14">
        <v>4.0</v>
      </c>
      <c r="H31" s="10" t="s">
        <v>4638</v>
      </c>
      <c r="I31" s="10" t="s">
        <v>4639</v>
      </c>
    </row>
    <row r="32">
      <c r="A32" s="10" t="s">
        <v>79</v>
      </c>
      <c r="B32" s="10" t="s">
        <v>342</v>
      </c>
      <c r="C32" s="16" t="s">
        <v>83</v>
      </c>
      <c r="D32" s="89" t="s">
        <v>4599</v>
      </c>
      <c r="F32" s="10" t="s">
        <v>4630</v>
      </c>
      <c r="G32" s="14">
        <v>5.0</v>
      </c>
      <c r="H32" s="10" t="s">
        <v>4640</v>
      </c>
      <c r="I32" s="10" t="s">
        <v>4641</v>
      </c>
    </row>
    <row r="33">
      <c r="A33" s="10" t="s">
        <v>345</v>
      </c>
      <c r="B33" s="10" t="s">
        <v>315</v>
      </c>
      <c r="C33" s="16" t="s">
        <v>4642</v>
      </c>
      <c r="D33" s="89" t="s">
        <v>4599</v>
      </c>
      <c r="F33" s="10" t="s">
        <v>4630</v>
      </c>
      <c r="G33" s="14">
        <v>6.0</v>
      </c>
      <c r="H33" s="10" t="s">
        <v>4643</v>
      </c>
      <c r="I33" s="10" t="s">
        <v>4644</v>
      </c>
    </row>
    <row r="34">
      <c r="A34" s="10" t="s">
        <v>100</v>
      </c>
      <c r="B34" s="10" t="s">
        <v>349</v>
      </c>
      <c r="C34" s="16" t="s">
        <v>350</v>
      </c>
      <c r="D34" s="89" t="s">
        <v>4599</v>
      </c>
      <c r="F34" s="10" t="s">
        <v>4630</v>
      </c>
      <c r="G34" s="18">
        <v>99.0</v>
      </c>
      <c r="H34" s="10" t="s">
        <v>356</v>
      </c>
      <c r="I34" s="10" t="s">
        <v>325</v>
      </c>
    </row>
    <row r="35">
      <c r="A35" s="10" t="s">
        <v>353</v>
      </c>
      <c r="B35" s="10" t="s">
        <v>354</v>
      </c>
      <c r="C35" s="16" t="s">
        <v>355</v>
      </c>
      <c r="D35" s="89" t="s">
        <v>4599</v>
      </c>
      <c r="F35" s="10" t="s">
        <v>4630</v>
      </c>
      <c r="G35" s="18">
        <v>77.0</v>
      </c>
      <c r="H35" s="10" t="s">
        <v>160</v>
      </c>
      <c r="I35" s="10" t="s">
        <v>161</v>
      </c>
    </row>
    <row r="36">
      <c r="A36" s="10" t="s">
        <v>100</v>
      </c>
      <c r="B36" s="10" t="s">
        <v>357</v>
      </c>
      <c r="C36" s="16" t="s">
        <v>358</v>
      </c>
      <c r="D36" s="89" t="s">
        <v>4599</v>
      </c>
      <c r="F36" s="10" t="s">
        <v>4645</v>
      </c>
      <c r="G36" s="14">
        <v>1.0</v>
      </c>
      <c r="H36" s="10" t="s">
        <v>4646</v>
      </c>
      <c r="I36" s="10" t="s">
        <v>4647</v>
      </c>
    </row>
    <row r="37">
      <c r="A37" s="10" t="s">
        <v>361</v>
      </c>
      <c r="B37" s="10" t="s">
        <v>362</v>
      </c>
      <c r="C37" s="16" t="s">
        <v>363</v>
      </c>
      <c r="D37" s="89" t="s">
        <v>4599</v>
      </c>
      <c r="F37" s="10" t="s">
        <v>4645</v>
      </c>
      <c r="G37" s="14">
        <v>2.0</v>
      </c>
      <c r="H37" s="14">
        <v>2.0</v>
      </c>
      <c r="I37" s="10" t="s">
        <v>2767</v>
      </c>
    </row>
    <row r="38">
      <c r="A38" s="10" t="s">
        <v>4648</v>
      </c>
      <c r="B38" s="10" t="s">
        <v>4649</v>
      </c>
      <c r="C38" s="16" t="s">
        <v>4650</v>
      </c>
      <c r="D38" s="89" t="s">
        <v>4599</v>
      </c>
      <c r="F38" s="10" t="s">
        <v>4645</v>
      </c>
      <c r="G38" s="14">
        <v>3.0</v>
      </c>
      <c r="H38" s="14">
        <v>3.0</v>
      </c>
      <c r="I38" s="10" t="s">
        <v>2769</v>
      </c>
    </row>
    <row r="39">
      <c r="A39" s="10" t="s">
        <v>45</v>
      </c>
      <c r="B39" s="10" t="s">
        <v>4651</v>
      </c>
      <c r="C39" s="11"/>
      <c r="D39" s="89" t="s">
        <v>4599</v>
      </c>
      <c r="F39" s="10" t="s">
        <v>4645</v>
      </c>
      <c r="G39" s="14">
        <v>4.0</v>
      </c>
      <c r="H39" s="14">
        <v>4.0</v>
      </c>
      <c r="I39" s="10" t="s">
        <v>2772</v>
      </c>
    </row>
    <row r="40">
      <c r="A40" s="10" t="s">
        <v>94</v>
      </c>
      <c r="B40" s="10" t="s">
        <v>2352</v>
      </c>
      <c r="C40" s="16" t="s">
        <v>4652</v>
      </c>
      <c r="D40" s="89" t="s">
        <v>4599</v>
      </c>
      <c r="F40" s="10" t="s">
        <v>4645</v>
      </c>
      <c r="G40" s="14">
        <v>5.0</v>
      </c>
      <c r="H40" s="10" t="s">
        <v>4653</v>
      </c>
      <c r="I40" s="10" t="s">
        <v>4654</v>
      </c>
    </row>
    <row r="41">
      <c r="A41" s="10" t="s">
        <v>87</v>
      </c>
      <c r="B41" s="10" t="s">
        <v>4655</v>
      </c>
      <c r="C41" s="16" t="s">
        <v>4656</v>
      </c>
      <c r="D41" s="90"/>
      <c r="F41" s="10" t="s">
        <v>4657</v>
      </c>
      <c r="G41" s="14">
        <v>1.0</v>
      </c>
      <c r="H41" s="10" t="s">
        <v>4658</v>
      </c>
      <c r="I41" s="10" t="s">
        <v>4659</v>
      </c>
    </row>
    <row r="42">
      <c r="A42" s="10" t="s">
        <v>45</v>
      </c>
      <c r="B42" s="10" t="s">
        <v>4660</v>
      </c>
      <c r="C42" s="11"/>
      <c r="D42" s="89" t="s">
        <v>130</v>
      </c>
      <c r="F42" s="10" t="s">
        <v>4657</v>
      </c>
      <c r="G42" s="14">
        <v>2.0</v>
      </c>
      <c r="H42" s="10" t="s">
        <v>4661</v>
      </c>
      <c r="I42" s="10" t="s">
        <v>4662</v>
      </c>
    </row>
    <row r="43">
      <c r="A43" s="10" t="s">
        <v>45</v>
      </c>
      <c r="B43" s="10" t="s">
        <v>4663</v>
      </c>
      <c r="C43" s="11"/>
      <c r="D43" s="89" t="s">
        <v>130</v>
      </c>
      <c r="F43" s="10" t="s">
        <v>4657</v>
      </c>
      <c r="G43" s="14">
        <v>3.0</v>
      </c>
      <c r="H43" s="10" t="s">
        <v>4664</v>
      </c>
      <c r="I43" s="10" t="s">
        <v>4665</v>
      </c>
    </row>
    <row r="44">
      <c r="A44" s="10" t="s">
        <v>79</v>
      </c>
      <c r="B44" s="10" t="s">
        <v>4666</v>
      </c>
      <c r="C44" s="16" t="s">
        <v>4667</v>
      </c>
      <c r="D44" s="89" t="s">
        <v>130</v>
      </c>
      <c r="F44" s="10" t="s">
        <v>4657</v>
      </c>
      <c r="G44" s="14">
        <v>4.0</v>
      </c>
      <c r="H44" s="10" t="s">
        <v>4668</v>
      </c>
      <c r="I44" s="10" t="s">
        <v>4669</v>
      </c>
    </row>
    <row r="45">
      <c r="A45" s="10" t="s">
        <v>4670</v>
      </c>
      <c r="B45" s="10" t="s">
        <v>4671</v>
      </c>
      <c r="C45" s="16" t="s">
        <v>4672</v>
      </c>
      <c r="D45" s="89" t="s">
        <v>130</v>
      </c>
      <c r="F45" s="10" t="s">
        <v>315</v>
      </c>
      <c r="G45" s="14">
        <v>1.0</v>
      </c>
      <c r="H45" s="10" t="s">
        <v>316</v>
      </c>
      <c r="I45" s="10" t="s">
        <v>317</v>
      </c>
    </row>
    <row r="46">
      <c r="A46" s="10" t="s">
        <v>212</v>
      </c>
      <c r="B46" s="10" t="s">
        <v>4673</v>
      </c>
      <c r="D46" s="89" t="s">
        <v>130</v>
      </c>
      <c r="F46" s="10" t="s">
        <v>315</v>
      </c>
      <c r="G46" s="14">
        <v>2.0</v>
      </c>
      <c r="H46" s="10" t="s">
        <v>320</v>
      </c>
      <c r="I46" s="10" t="s">
        <v>321</v>
      </c>
    </row>
    <row r="47">
      <c r="A47" s="10" t="s">
        <v>100</v>
      </c>
      <c r="B47" s="10" t="s">
        <v>4674</v>
      </c>
      <c r="C47" s="16" t="s">
        <v>4675</v>
      </c>
      <c r="D47" s="89" t="s">
        <v>130</v>
      </c>
      <c r="F47" s="10" t="s">
        <v>315</v>
      </c>
      <c r="G47" s="18">
        <v>99.0</v>
      </c>
      <c r="H47" s="10" t="s">
        <v>324</v>
      </c>
      <c r="I47" s="10" t="s">
        <v>325</v>
      </c>
    </row>
    <row r="48">
      <c r="A48" s="10" t="s">
        <v>1680</v>
      </c>
      <c r="B48" s="10" t="s">
        <v>4676</v>
      </c>
      <c r="C48" s="16" t="s">
        <v>2389</v>
      </c>
      <c r="D48" s="89" t="s">
        <v>130</v>
      </c>
      <c r="F48" s="12" t="s">
        <v>328</v>
      </c>
      <c r="G48" s="12">
        <v>1.0</v>
      </c>
      <c r="H48" s="12" t="s">
        <v>329</v>
      </c>
      <c r="I48" s="10" t="s">
        <v>330</v>
      </c>
    </row>
    <row r="49">
      <c r="A49" s="10" t="s">
        <v>218</v>
      </c>
      <c r="B49" s="24"/>
      <c r="C49" s="11"/>
      <c r="D49" s="89" t="s">
        <v>130</v>
      </c>
      <c r="F49" s="12" t="s">
        <v>328</v>
      </c>
      <c r="G49" s="12">
        <v>2.0</v>
      </c>
      <c r="H49" s="12" t="s">
        <v>333</v>
      </c>
      <c r="I49" s="10" t="s">
        <v>334</v>
      </c>
    </row>
    <row r="50">
      <c r="A50" s="10" t="s">
        <v>4677</v>
      </c>
      <c r="B50" s="10" t="s">
        <v>4678</v>
      </c>
      <c r="C50" s="16" t="s">
        <v>4679</v>
      </c>
      <c r="D50" s="89" t="s">
        <v>130</v>
      </c>
      <c r="F50" s="12" t="s">
        <v>328</v>
      </c>
      <c r="G50" s="12">
        <v>3.0</v>
      </c>
      <c r="H50" s="12" t="s">
        <v>336</v>
      </c>
      <c r="I50" s="10" t="s">
        <v>337</v>
      </c>
    </row>
    <row r="51">
      <c r="A51" s="10" t="s">
        <v>180</v>
      </c>
      <c r="B51" s="10" t="s">
        <v>4680</v>
      </c>
      <c r="C51" s="16" t="s">
        <v>4681</v>
      </c>
      <c r="D51" s="89" t="s">
        <v>130</v>
      </c>
      <c r="F51" s="12" t="s">
        <v>328</v>
      </c>
      <c r="G51" s="12">
        <v>4.0</v>
      </c>
      <c r="H51" s="12" t="s">
        <v>340</v>
      </c>
      <c r="I51" s="10" t="s">
        <v>341</v>
      </c>
    </row>
    <row r="52">
      <c r="A52" s="10" t="s">
        <v>4682</v>
      </c>
      <c r="B52" s="10" t="s">
        <v>4683</v>
      </c>
      <c r="C52" s="16" t="s">
        <v>4684</v>
      </c>
      <c r="D52" s="89" t="s">
        <v>130</v>
      </c>
      <c r="F52" s="12" t="s">
        <v>328</v>
      </c>
      <c r="G52" s="12">
        <v>5.0</v>
      </c>
      <c r="H52" s="12" t="s">
        <v>343</v>
      </c>
      <c r="I52" s="10" t="s">
        <v>344</v>
      </c>
    </row>
    <row r="53">
      <c r="A53" s="10" t="s">
        <v>119</v>
      </c>
      <c r="B53" s="10" t="s">
        <v>120</v>
      </c>
      <c r="C53" s="16" t="s">
        <v>4685</v>
      </c>
      <c r="D53" s="89" t="s">
        <v>130</v>
      </c>
      <c r="F53" s="12" t="s">
        <v>328</v>
      </c>
      <c r="G53" s="12">
        <v>6.0</v>
      </c>
      <c r="H53" s="12" t="s">
        <v>347</v>
      </c>
      <c r="I53" s="10" t="s">
        <v>348</v>
      </c>
    </row>
    <row r="54">
      <c r="A54" s="10" t="s">
        <v>122</v>
      </c>
      <c r="B54" s="24"/>
      <c r="C54" s="11"/>
      <c r="D54" s="90"/>
      <c r="F54" s="12" t="s">
        <v>328</v>
      </c>
      <c r="G54" s="12">
        <v>7.0</v>
      </c>
      <c r="H54" s="12" t="s">
        <v>351</v>
      </c>
      <c r="I54" s="10" t="s">
        <v>352</v>
      </c>
    </row>
    <row r="55">
      <c r="A55" s="10" t="s">
        <v>79</v>
      </c>
      <c r="B55" s="10" t="s">
        <v>127</v>
      </c>
      <c r="C55" s="16" t="s">
        <v>128</v>
      </c>
      <c r="D55" s="90"/>
      <c r="F55" s="12" t="s">
        <v>328</v>
      </c>
      <c r="G55" s="45">
        <v>99.0</v>
      </c>
      <c r="H55" s="12" t="s">
        <v>356</v>
      </c>
      <c r="I55" s="10" t="s">
        <v>325</v>
      </c>
    </row>
    <row r="56">
      <c r="C56" s="28"/>
      <c r="D56" s="90"/>
      <c r="F56" s="12" t="s">
        <v>328</v>
      </c>
      <c r="G56" s="45">
        <v>77.0</v>
      </c>
      <c r="H56" s="12" t="s">
        <v>359</v>
      </c>
      <c r="I56" s="10" t="s">
        <v>360</v>
      </c>
    </row>
    <row r="57">
      <c r="C57" s="28"/>
      <c r="D57" s="90"/>
      <c r="F57" s="12" t="s">
        <v>364</v>
      </c>
      <c r="G57" s="12">
        <v>1.0</v>
      </c>
      <c r="H57" s="12" t="s">
        <v>365</v>
      </c>
      <c r="I57" s="10" t="s">
        <v>366</v>
      </c>
    </row>
    <row r="58">
      <c r="C58" s="28"/>
      <c r="D58" s="90"/>
      <c r="F58" s="12" t="s">
        <v>364</v>
      </c>
      <c r="G58" s="12">
        <v>2.0</v>
      </c>
      <c r="H58" s="12" t="s">
        <v>369</v>
      </c>
      <c r="I58" s="10" t="s">
        <v>370</v>
      </c>
    </row>
    <row r="59">
      <c r="C59" s="28"/>
      <c r="D59" s="90"/>
      <c r="F59" s="12" t="s">
        <v>364</v>
      </c>
      <c r="G59" s="12">
        <v>3.0</v>
      </c>
      <c r="H59" s="12" t="s">
        <v>372</v>
      </c>
      <c r="I59" s="10" t="s">
        <v>373</v>
      </c>
    </row>
    <row r="60">
      <c r="C60" s="28"/>
      <c r="D60" s="90"/>
      <c r="F60" s="12" t="s">
        <v>364</v>
      </c>
      <c r="G60" s="12">
        <v>4.0</v>
      </c>
      <c r="H60" s="12" t="s">
        <v>376</v>
      </c>
      <c r="I60" s="10" t="s">
        <v>377</v>
      </c>
    </row>
    <row r="61">
      <c r="C61" s="28"/>
      <c r="D61" s="90"/>
      <c r="F61" s="12" t="s">
        <v>364</v>
      </c>
      <c r="G61" s="12">
        <v>5.0</v>
      </c>
      <c r="H61" s="12" t="s">
        <v>379</v>
      </c>
      <c r="I61" s="10" t="s">
        <v>3415</v>
      </c>
    </row>
    <row r="62">
      <c r="C62" s="28"/>
      <c r="D62" s="90"/>
      <c r="F62" s="12" t="s">
        <v>364</v>
      </c>
      <c r="G62" s="45">
        <v>77.0</v>
      </c>
      <c r="H62" s="12" t="s">
        <v>359</v>
      </c>
      <c r="I62" s="10" t="s">
        <v>360</v>
      </c>
    </row>
    <row r="63">
      <c r="C63" s="28"/>
      <c r="D63" s="90"/>
    </row>
    <row r="64">
      <c r="C64" s="28"/>
      <c r="D64" s="90"/>
    </row>
    <row r="65">
      <c r="C65" s="28"/>
      <c r="D65" s="90"/>
    </row>
    <row r="66">
      <c r="C66" s="28"/>
      <c r="D66" s="90"/>
    </row>
    <row r="67">
      <c r="C67" s="28"/>
      <c r="D67" s="90"/>
    </row>
    <row r="68">
      <c r="C68" s="28"/>
      <c r="D68" s="90"/>
    </row>
    <row r="69">
      <c r="C69" s="28"/>
      <c r="D69" s="90"/>
    </row>
    <row r="70">
      <c r="C70" s="28"/>
      <c r="D70" s="90"/>
    </row>
    <row r="71">
      <c r="C71" s="28"/>
      <c r="D71" s="90"/>
    </row>
    <row r="72">
      <c r="C72" s="28"/>
      <c r="D72" s="90"/>
    </row>
    <row r="73">
      <c r="C73" s="28"/>
      <c r="D73" s="90"/>
    </row>
    <row r="74">
      <c r="C74" s="28"/>
      <c r="D74" s="90"/>
    </row>
    <row r="75">
      <c r="C75" s="28"/>
      <c r="D75" s="90"/>
    </row>
    <row r="76">
      <c r="C76" s="28"/>
      <c r="D76" s="90"/>
    </row>
    <row r="77">
      <c r="C77" s="28"/>
      <c r="D77" s="90"/>
    </row>
    <row r="78">
      <c r="C78" s="28"/>
      <c r="D78" s="90"/>
    </row>
    <row r="79">
      <c r="C79" s="28"/>
      <c r="D79" s="90"/>
    </row>
    <row r="80">
      <c r="C80" s="28"/>
      <c r="D80" s="90"/>
    </row>
    <row r="81">
      <c r="C81" s="28"/>
      <c r="D81" s="90"/>
    </row>
    <row r="82">
      <c r="C82" s="28"/>
      <c r="D82" s="90"/>
    </row>
    <row r="83">
      <c r="C83" s="28"/>
      <c r="D83" s="90"/>
    </row>
    <row r="84">
      <c r="C84" s="28"/>
      <c r="D84" s="90"/>
    </row>
    <row r="85">
      <c r="C85" s="28"/>
      <c r="D85" s="90"/>
    </row>
    <row r="86">
      <c r="C86" s="28"/>
      <c r="D86" s="90"/>
    </row>
    <row r="87">
      <c r="C87" s="28"/>
      <c r="D87" s="90"/>
    </row>
    <row r="88">
      <c r="C88" s="28"/>
      <c r="D88" s="90"/>
    </row>
    <row r="89">
      <c r="C89" s="28"/>
      <c r="D89" s="90"/>
    </row>
    <row r="90">
      <c r="C90" s="28"/>
      <c r="D90" s="90"/>
    </row>
    <row r="91">
      <c r="C91" s="28"/>
      <c r="D91" s="90"/>
    </row>
    <row r="92">
      <c r="C92" s="28"/>
      <c r="D92" s="90"/>
    </row>
    <row r="93">
      <c r="C93" s="28"/>
      <c r="D93" s="90"/>
    </row>
    <row r="94">
      <c r="C94" s="28"/>
      <c r="D94" s="90"/>
    </row>
    <row r="95">
      <c r="C95" s="28"/>
      <c r="D95" s="90"/>
    </row>
    <row r="96">
      <c r="C96" s="28"/>
      <c r="D96" s="90"/>
    </row>
    <row r="97">
      <c r="C97" s="28"/>
      <c r="D97" s="90"/>
    </row>
    <row r="98">
      <c r="C98" s="28"/>
      <c r="D98" s="90"/>
    </row>
    <row r="99">
      <c r="C99" s="28"/>
      <c r="D99" s="90"/>
    </row>
    <row r="100">
      <c r="C100" s="28"/>
      <c r="D100" s="90"/>
    </row>
    <row r="101">
      <c r="C101" s="28"/>
      <c r="D101" s="90"/>
    </row>
    <row r="102">
      <c r="C102" s="28"/>
      <c r="D102" s="90"/>
    </row>
    <row r="103">
      <c r="C103" s="28"/>
      <c r="D103" s="90"/>
    </row>
    <row r="104">
      <c r="C104" s="28"/>
      <c r="D104" s="90"/>
    </row>
    <row r="105">
      <c r="C105" s="28"/>
      <c r="D105" s="90"/>
    </row>
    <row r="106">
      <c r="C106" s="28"/>
      <c r="D106" s="90"/>
    </row>
    <row r="107">
      <c r="C107" s="28"/>
      <c r="D107" s="90"/>
    </row>
    <row r="108">
      <c r="C108" s="28"/>
      <c r="D108" s="90"/>
    </row>
    <row r="109">
      <c r="C109" s="28"/>
      <c r="D109" s="90"/>
    </row>
    <row r="110">
      <c r="C110" s="28"/>
      <c r="D110" s="90"/>
    </row>
    <row r="111">
      <c r="C111" s="28"/>
      <c r="D111" s="90"/>
    </row>
    <row r="112">
      <c r="C112" s="28"/>
      <c r="D112" s="90"/>
    </row>
    <row r="113">
      <c r="C113" s="28"/>
      <c r="D113" s="90"/>
    </row>
    <row r="114">
      <c r="C114" s="28"/>
      <c r="D114" s="90"/>
    </row>
    <row r="115">
      <c r="C115" s="28"/>
      <c r="D115" s="90"/>
    </row>
    <row r="116">
      <c r="C116" s="28"/>
      <c r="D116" s="90"/>
    </row>
    <row r="117">
      <c r="C117" s="28"/>
      <c r="D117" s="90"/>
    </row>
    <row r="118">
      <c r="C118" s="28"/>
      <c r="D118" s="90"/>
    </row>
    <row r="119">
      <c r="C119" s="28"/>
      <c r="D119" s="90"/>
    </row>
    <row r="120">
      <c r="C120" s="28"/>
      <c r="D120" s="90"/>
    </row>
    <row r="121">
      <c r="C121" s="28"/>
      <c r="D121" s="90"/>
    </row>
    <row r="122">
      <c r="C122" s="28"/>
      <c r="D122" s="90"/>
    </row>
    <row r="123">
      <c r="C123" s="28"/>
      <c r="D123" s="90"/>
    </row>
    <row r="124">
      <c r="C124" s="28"/>
      <c r="D124" s="90"/>
    </row>
    <row r="125">
      <c r="C125" s="28"/>
      <c r="D125" s="90"/>
    </row>
    <row r="126">
      <c r="C126" s="28"/>
      <c r="D126" s="90"/>
    </row>
    <row r="127">
      <c r="C127" s="28"/>
      <c r="D127" s="90"/>
    </row>
    <row r="128">
      <c r="C128" s="28"/>
      <c r="D128" s="90"/>
    </row>
    <row r="129">
      <c r="C129" s="28"/>
      <c r="D129" s="90"/>
    </row>
    <row r="130">
      <c r="C130" s="28"/>
      <c r="D130" s="90"/>
    </row>
    <row r="131">
      <c r="C131" s="28"/>
      <c r="D131" s="90"/>
    </row>
    <row r="132">
      <c r="C132" s="28"/>
      <c r="D132" s="90"/>
    </row>
    <row r="133">
      <c r="C133" s="28"/>
      <c r="D133" s="90"/>
    </row>
    <row r="134">
      <c r="C134" s="28"/>
      <c r="D134" s="90"/>
    </row>
    <row r="135">
      <c r="C135" s="28"/>
      <c r="D135" s="90"/>
    </row>
    <row r="136">
      <c r="C136" s="28"/>
      <c r="D136" s="90"/>
    </row>
    <row r="137">
      <c r="C137" s="28"/>
      <c r="D137" s="90"/>
    </row>
    <row r="138">
      <c r="C138" s="28"/>
      <c r="D138" s="90"/>
    </row>
    <row r="139">
      <c r="C139" s="28"/>
      <c r="D139" s="90"/>
    </row>
    <row r="140">
      <c r="C140" s="28"/>
      <c r="D140" s="90"/>
    </row>
    <row r="141">
      <c r="C141" s="28"/>
      <c r="D141" s="90"/>
    </row>
    <row r="142">
      <c r="C142" s="28"/>
      <c r="D142" s="90"/>
    </row>
    <row r="143">
      <c r="C143" s="28"/>
      <c r="D143" s="90"/>
    </row>
    <row r="144">
      <c r="C144" s="28"/>
      <c r="D144" s="90"/>
    </row>
    <row r="145">
      <c r="C145" s="28"/>
      <c r="D145" s="90"/>
    </row>
    <row r="146">
      <c r="C146" s="28"/>
      <c r="D146" s="90"/>
    </row>
    <row r="147">
      <c r="C147" s="28"/>
      <c r="D147" s="90"/>
    </row>
    <row r="148">
      <c r="C148" s="28"/>
      <c r="D148" s="90"/>
    </row>
    <row r="149">
      <c r="C149" s="28"/>
      <c r="D149" s="90"/>
    </row>
    <row r="150">
      <c r="C150" s="28"/>
      <c r="D150" s="90"/>
    </row>
    <row r="151">
      <c r="C151" s="28"/>
      <c r="D151" s="90"/>
    </row>
    <row r="152">
      <c r="C152" s="28"/>
      <c r="D152" s="90"/>
    </row>
    <row r="153">
      <c r="C153" s="28"/>
      <c r="D153" s="90"/>
    </row>
    <row r="154">
      <c r="C154" s="28"/>
      <c r="D154" s="90"/>
    </row>
    <row r="155">
      <c r="C155" s="28"/>
      <c r="D155" s="90"/>
    </row>
    <row r="156">
      <c r="C156" s="28"/>
      <c r="D156" s="90"/>
    </row>
    <row r="157">
      <c r="C157" s="28"/>
      <c r="D157" s="90"/>
    </row>
    <row r="158">
      <c r="C158" s="28"/>
      <c r="D158" s="90"/>
    </row>
    <row r="159">
      <c r="C159" s="28"/>
      <c r="D159" s="90"/>
    </row>
    <row r="160">
      <c r="C160" s="28"/>
      <c r="D160" s="90"/>
    </row>
    <row r="161">
      <c r="C161" s="28"/>
      <c r="D161" s="90"/>
    </row>
    <row r="162">
      <c r="C162" s="28"/>
      <c r="D162" s="90"/>
    </row>
    <row r="163">
      <c r="C163" s="28"/>
      <c r="D163" s="90"/>
    </row>
    <row r="164">
      <c r="C164" s="28"/>
      <c r="D164" s="90"/>
    </row>
    <row r="165">
      <c r="C165" s="28"/>
      <c r="D165" s="90"/>
    </row>
    <row r="166">
      <c r="C166" s="28"/>
      <c r="D166" s="90"/>
    </row>
    <row r="167">
      <c r="C167" s="28"/>
      <c r="D167" s="90"/>
    </row>
    <row r="168">
      <c r="C168" s="28"/>
      <c r="D168" s="90"/>
    </row>
    <row r="169">
      <c r="C169" s="28"/>
      <c r="D169" s="90"/>
    </row>
    <row r="170">
      <c r="C170" s="28"/>
      <c r="D170" s="90"/>
    </row>
    <row r="171">
      <c r="C171" s="28"/>
      <c r="D171" s="90"/>
    </row>
    <row r="172">
      <c r="C172" s="28"/>
      <c r="D172" s="90"/>
    </row>
    <row r="173">
      <c r="C173" s="28"/>
      <c r="D173" s="90"/>
    </row>
    <row r="174">
      <c r="C174" s="28"/>
      <c r="D174" s="90"/>
    </row>
    <row r="175">
      <c r="C175" s="28"/>
      <c r="D175" s="90"/>
    </row>
    <row r="176">
      <c r="C176" s="28"/>
      <c r="D176" s="90"/>
    </row>
    <row r="177">
      <c r="C177" s="28"/>
      <c r="D177" s="90"/>
    </row>
    <row r="178">
      <c r="C178" s="28"/>
      <c r="D178" s="90"/>
    </row>
    <row r="179">
      <c r="C179" s="28"/>
      <c r="D179" s="90"/>
    </row>
    <row r="180">
      <c r="C180" s="28"/>
      <c r="D180" s="90"/>
    </row>
    <row r="181">
      <c r="C181" s="28"/>
      <c r="D181" s="90"/>
    </row>
    <row r="182">
      <c r="C182" s="28"/>
      <c r="D182" s="90"/>
    </row>
    <row r="183">
      <c r="C183" s="28"/>
      <c r="D183" s="90"/>
    </row>
    <row r="184">
      <c r="C184" s="28"/>
      <c r="D184" s="90"/>
    </row>
    <row r="185">
      <c r="C185" s="28"/>
      <c r="D185" s="90"/>
    </row>
    <row r="186">
      <c r="C186" s="28"/>
      <c r="D186" s="90"/>
    </row>
    <row r="187">
      <c r="C187" s="28"/>
      <c r="D187" s="90"/>
    </row>
    <row r="188">
      <c r="C188" s="28"/>
      <c r="D188" s="90"/>
    </row>
    <row r="189">
      <c r="C189" s="28"/>
      <c r="D189" s="90"/>
    </row>
    <row r="190">
      <c r="C190" s="28"/>
      <c r="D190" s="90"/>
    </row>
    <row r="191">
      <c r="C191" s="28"/>
      <c r="D191" s="90"/>
    </row>
    <row r="192">
      <c r="C192" s="28"/>
      <c r="D192" s="90"/>
    </row>
    <row r="193">
      <c r="C193" s="28"/>
      <c r="D193" s="90"/>
    </row>
    <row r="194">
      <c r="C194" s="28"/>
      <c r="D194" s="90"/>
    </row>
    <row r="195">
      <c r="C195" s="28"/>
      <c r="D195" s="90"/>
    </row>
    <row r="196">
      <c r="C196" s="28"/>
      <c r="D196" s="90"/>
    </row>
    <row r="197">
      <c r="C197" s="28"/>
      <c r="D197" s="90"/>
    </row>
    <row r="198">
      <c r="C198" s="28"/>
      <c r="D198" s="90"/>
    </row>
    <row r="199">
      <c r="C199" s="28"/>
      <c r="D199" s="90"/>
    </row>
    <row r="200">
      <c r="C200" s="28"/>
      <c r="D200" s="90"/>
    </row>
    <row r="201">
      <c r="C201" s="28"/>
      <c r="D201" s="90"/>
    </row>
    <row r="202">
      <c r="C202" s="28"/>
      <c r="D202" s="90"/>
    </row>
    <row r="203">
      <c r="C203" s="28"/>
      <c r="D203" s="90"/>
    </row>
    <row r="204">
      <c r="C204" s="28"/>
      <c r="D204" s="90"/>
    </row>
    <row r="205">
      <c r="C205" s="28"/>
      <c r="D205" s="90"/>
    </row>
    <row r="206">
      <c r="C206" s="28"/>
      <c r="D206" s="90"/>
    </row>
    <row r="207">
      <c r="C207" s="28"/>
      <c r="D207" s="90"/>
    </row>
    <row r="208">
      <c r="C208" s="28"/>
      <c r="D208" s="90"/>
    </row>
    <row r="209">
      <c r="C209" s="28"/>
      <c r="D209" s="90"/>
    </row>
    <row r="210">
      <c r="C210" s="28"/>
      <c r="D210" s="90"/>
    </row>
    <row r="211">
      <c r="C211" s="28"/>
      <c r="D211" s="90"/>
    </row>
    <row r="212">
      <c r="C212" s="28"/>
      <c r="D212" s="90"/>
    </row>
    <row r="213">
      <c r="C213" s="28"/>
      <c r="D213" s="90"/>
    </row>
    <row r="214">
      <c r="C214" s="28"/>
      <c r="D214" s="90"/>
    </row>
    <row r="215">
      <c r="C215" s="28"/>
      <c r="D215" s="90"/>
    </row>
    <row r="216">
      <c r="C216" s="28"/>
      <c r="D216" s="90"/>
    </row>
    <row r="217">
      <c r="C217" s="28"/>
      <c r="D217" s="90"/>
    </row>
    <row r="218">
      <c r="C218" s="28"/>
      <c r="D218" s="90"/>
    </row>
    <row r="219">
      <c r="C219" s="28"/>
      <c r="D219" s="90"/>
    </row>
    <row r="220">
      <c r="C220" s="28"/>
      <c r="D220" s="90"/>
    </row>
    <row r="221">
      <c r="C221" s="28"/>
      <c r="D221" s="90"/>
    </row>
    <row r="222">
      <c r="C222" s="28"/>
      <c r="D222" s="90"/>
    </row>
    <row r="223">
      <c r="C223" s="28"/>
      <c r="D223" s="90"/>
    </row>
    <row r="224">
      <c r="C224" s="28"/>
      <c r="D224" s="90"/>
    </row>
    <row r="225">
      <c r="C225" s="28"/>
      <c r="D225" s="90"/>
    </row>
    <row r="226">
      <c r="C226" s="28"/>
      <c r="D226" s="90"/>
    </row>
    <row r="227">
      <c r="C227" s="28"/>
      <c r="D227" s="90"/>
    </row>
    <row r="228">
      <c r="C228" s="28"/>
      <c r="D228" s="90"/>
    </row>
    <row r="229">
      <c r="C229" s="28"/>
      <c r="D229" s="90"/>
    </row>
    <row r="230">
      <c r="C230" s="28"/>
      <c r="D230" s="90"/>
    </row>
    <row r="231">
      <c r="C231" s="28"/>
      <c r="D231" s="90"/>
    </row>
    <row r="232">
      <c r="C232" s="28"/>
      <c r="D232" s="90"/>
    </row>
    <row r="233">
      <c r="C233" s="28"/>
      <c r="D233" s="90"/>
    </row>
    <row r="234">
      <c r="C234" s="28"/>
      <c r="D234" s="90"/>
    </row>
    <row r="235">
      <c r="C235" s="28"/>
      <c r="D235" s="90"/>
    </row>
    <row r="236">
      <c r="C236" s="28"/>
      <c r="D236" s="90"/>
    </row>
    <row r="237">
      <c r="C237" s="28"/>
      <c r="D237" s="90"/>
    </row>
    <row r="238">
      <c r="C238" s="28"/>
      <c r="D238" s="90"/>
    </row>
    <row r="239">
      <c r="C239" s="28"/>
      <c r="D239" s="90"/>
    </row>
    <row r="240">
      <c r="C240" s="28"/>
      <c r="D240" s="90"/>
    </row>
    <row r="241">
      <c r="C241" s="28"/>
      <c r="D241" s="90"/>
    </row>
    <row r="242">
      <c r="C242" s="28"/>
      <c r="D242" s="90"/>
    </row>
    <row r="243">
      <c r="C243" s="28"/>
      <c r="D243" s="90"/>
    </row>
    <row r="244">
      <c r="C244" s="28"/>
      <c r="D244" s="90"/>
    </row>
    <row r="245">
      <c r="C245" s="28"/>
      <c r="D245" s="90"/>
    </row>
    <row r="246">
      <c r="C246" s="28"/>
      <c r="D246" s="90"/>
    </row>
    <row r="247">
      <c r="C247" s="28"/>
      <c r="D247" s="90"/>
    </row>
    <row r="248">
      <c r="C248" s="28"/>
      <c r="D248" s="90"/>
    </row>
    <row r="249">
      <c r="C249" s="28"/>
      <c r="D249" s="90"/>
    </row>
    <row r="250">
      <c r="C250" s="28"/>
      <c r="D250" s="90"/>
    </row>
    <row r="251">
      <c r="C251" s="28"/>
      <c r="D251" s="90"/>
    </row>
    <row r="252">
      <c r="C252" s="28"/>
      <c r="D252" s="90"/>
    </row>
    <row r="253">
      <c r="C253" s="28"/>
      <c r="D253" s="90"/>
    </row>
    <row r="254">
      <c r="C254" s="28"/>
      <c r="D254" s="90"/>
    </row>
    <row r="255">
      <c r="C255" s="28"/>
      <c r="D255" s="90"/>
    </row>
    <row r="256">
      <c r="C256" s="28"/>
      <c r="D256" s="90"/>
    </row>
    <row r="257">
      <c r="C257" s="28"/>
      <c r="D257" s="90"/>
    </row>
    <row r="258">
      <c r="C258" s="28"/>
      <c r="D258" s="90"/>
    </row>
    <row r="259">
      <c r="C259" s="28"/>
      <c r="D259" s="90"/>
    </row>
    <row r="260">
      <c r="C260" s="28"/>
      <c r="D260" s="90"/>
    </row>
    <row r="261">
      <c r="C261" s="28"/>
      <c r="D261" s="90"/>
    </row>
    <row r="262">
      <c r="C262" s="28"/>
      <c r="D262" s="90"/>
    </row>
    <row r="263">
      <c r="C263" s="28"/>
      <c r="D263" s="90"/>
    </row>
    <row r="264">
      <c r="C264" s="28"/>
      <c r="D264" s="90"/>
    </row>
    <row r="265">
      <c r="C265" s="28"/>
      <c r="D265" s="90"/>
    </row>
    <row r="266">
      <c r="C266" s="28"/>
      <c r="D266" s="90"/>
    </row>
    <row r="267">
      <c r="C267" s="28"/>
      <c r="D267" s="90"/>
    </row>
    <row r="268">
      <c r="C268" s="28"/>
      <c r="D268" s="90"/>
    </row>
    <row r="269">
      <c r="C269" s="28"/>
      <c r="D269" s="90"/>
    </row>
    <row r="270">
      <c r="C270" s="28"/>
      <c r="D270" s="90"/>
    </row>
    <row r="271">
      <c r="C271" s="28"/>
      <c r="D271" s="90"/>
    </row>
    <row r="272">
      <c r="C272" s="28"/>
      <c r="D272" s="90"/>
    </row>
    <row r="273">
      <c r="C273" s="28"/>
      <c r="D273" s="90"/>
    </row>
    <row r="274">
      <c r="C274" s="28"/>
      <c r="D274" s="90"/>
    </row>
    <row r="275">
      <c r="C275" s="28"/>
      <c r="D275" s="90"/>
    </row>
    <row r="276">
      <c r="C276" s="28"/>
      <c r="D276" s="90"/>
    </row>
    <row r="277">
      <c r="C277" s="28"/>
      <c r="D277" s="90"/>
    </row>
    <row r="278">
      <c r="C278" s="28"/>
      <c r="D278" s="90"/>
    </row>
    <row r="279">
      <c r="C279" s="28"/>
      <c r="D279" s="90"/>
    </row>
    <row r="280">
      <c r="C280" s="28"/>
      <c r="D280" s="90"/>
    </row>
    <row r="281">
      <c r="C281" s="28"/>
      <c r="D281" s="90"/>
    </row>
    <row r="282">
      <c r="C282" s="28"/>
      <c r="D282" s="90"/>
    </row>
    <row r="283">
      <c r="C283" s="28"/>
      <c r="D283" s="90"/>
    </row>
    <row r="284">
      <c r="C284" s="28"/>
      <c r="D284" s="90"/>
    </row>
    <row r="285">
      <c r="C285" s="28"/>
      <c r="D285" s="90"/>
    </row>
    <row r="286">
      <c r="C286" s="28"/>
      <c r="D286" s="90"/>
    </row>
    <row r="287">
      <c r="C287" s="28"/>
      <c r="D287" s="90"/>
    </row>
    <row r="288">
      <c r="C288" s="28"/>
      <c r="D288" s="90"/>
    </row>
    <row r="289">
      <c r="C289" s="28"/>
      <c r="D289" s="90"/>
    </row>
    <row r="290">
      <c r="C290" s="28"/>
      <c r="D290" s="90"/>
    </row>
    <row r="291">
      <c r="C291" s="28"/>
      <c r="D291" s="90"/>
    </row>
    <row r="292">
      <c r="C292" s="28"/>
      <c r="D292" s="90"/>
    </row>
    <row r="293">
      <c r="C293" s="28"/>
      <c r="D293" s="90"/>
    </row>
    <row r="294">
      <c r="C294" s="28"/>
      <c r="D294" s="90"/>
    </row>
    <row r="295">
      <c r="C295" s="28"/>
      <c r="D295" s="90"/>
    </row>
    <row r="296">
      <c r="C296" s="28"/>
      <c r="D296" s="90"/>
    </row>
    <row r="297">
      <c r="C297" s="28"/>
      <c r="D297" s="90"/>
    </row>
    <row r="298">
      <c r="C298" s="28"/>
      <c r="D298" s="90"/>
    </row>
    <row r="299">
      <c r="C299" s="28"/>
      <c r="D299" s="90"/>
    </row>
    <row r="300">
      <c r="C300" s="28"/>
      <c r="D300" s="90"/>
    </row>
    <row r="301">
      <c r="C301" s="28"/>
      <c r="D301" s="90"/>
    </row>
    <row r="302">
      <c r="C302" s="28"/>
      <c r="D302" s="90"/>
    </row>
    <row r="303">
      <c r="C303" s="28"/>
      <c r="D303" s="90"/>
    </row>
    <row r="304">
      <c r="C304" s="28"/>
      <c r="D304" s="90"/>
    </row>
    <row r="305">
      <c r="C305" s="28"/>
      <c r="D305" s="90"/>
    </row>
    <row r="306">
      <c r="C306" s="28"/>
      <c r="D306" s="90"/>
    </row>
    <row r="307">
      <c r="C307" s="28"/>
      <c r="D307" s="90"/>
    </row>
    <row r="308">
      <c r="C308" s="28"/>
      <c r="D308" s="90"/>
    </row>
    <row r="309">
      <c r="C309" s="28"/>
      <c r="D309" s="90"/>
    </row>
    <row r="310">
      <c r="C310" s="28"/>
      <c r="D310" s="90"/>
    </row>
    <row r="311">
      <c r="C311" s="28"/>
      <c r="D311" s="90"/>
    </row>
    <row r="312">
      <c r="C312" s="28"/>
      <c r="D312" s="90"/>
    </row>
    <row r="313">
      <c r="C313" s="28"/>
      <c r="D313" s="90"/>
    </row>
    <row r="314">
      <c r="C314" s="28"/>
      <c r="D314" s="90"/>
    </row>
    <row r="315">
      <c r="C315" s="28"/>
      <c r="D315" s="90"/>
    </row>
    <row r="316">
      <c r="C316" s="28"/>
      <c r="D316" s="90"/>
    </row>
    <row r="317">
      <c r="C317" s="28"/>
      <c r="D317" s="90"/>
    </row>
    <row r="318">
      <c r="C318" s="28"/>
      <c r="D318" s="90"/>
    </row>
    <row r="319">
      <c r="C319" s="28"/>
      <c r="D319" s="90"/>
    </row>
    <row r="320">
      <c r="C320" s="28"/>
      <c r="D320" s="90"/>
    </row>
    <row r="321">
      <c r="C321" s="28"/>
      <c r="D321" s="90"/>
    </row>
    <row r="322">
      <c r="C322" s="28"/>
      <c r="D322" s="90"/>
    </row>
    <row r="323">
      <c r="C323" s="28"/>
      <c r="D323" s="90"/>
    </row>
    <row r="324">
      <c r="C324" s="28"/>
      <c r="D324" s="90"/>
    </row>
    <row r="325">
      <c r="C325" s="28"/>
      <c r="D325" s="90"/>
    </row>
    <row r="326">
      <c r="C326" s="28"/>
      <c r="D326" s="90"/>
    </row>
    <row r="327">
      <c r="C327" s="28"/>
      <c r="D327" s="90"/>
    </row>
    <row r="328">
      <c r="C328" s="28"/>
      <c r="D328" s="90"/>
    </row>
    <row r="329">
      <c r="C329" s="28"/>
      <c r="D329" s="90"/>
    </row>
    <row r="330">
      <c r="C330" s="28"/>
      <c r="D330" s="90"/>
    </row>
    <row r="331">
      <c r="C331" s="28"/>
      <c r="D331" s="90"/>
    </row>
    <row r="332">
      <c r="C332" s="28"/>
      <c r="D332" s="90"/>
    </row>
    <row r="333">
      <c r="C333" s="28"/>
      <c r="D333" s="90"/>
    </row>
    <row r="334">
      <c r="C334" s="28"/>
      <c r="D334" s="90"/>
    </row>
    <row r="335">
      <c r="C335" s="28"/>
      <c r="D335" s="90"/>
    </row>
    <row r="336">
      <c r="C336" s="28"/>
      <c r="D336" s="90"/>
    </row>
    <row r="337">
      <c r="C337" s="28"/>
      <c r="D337" s="90"/>
    </row>
    <row r="338">
      <c r="C338" s="28"/>
      <c r="D338" s="90"/>
    </row>
    <row r="339">
      <c r="C339" s="28"/>
      <c r="D339" s="90"/>
    </row>
    <row r="340">
      <c r="C340" s="28"/>
      <c r="D340" s="90"/>
    </row>
    <row r="341">
      <c r="C341" s="28"/>
      <c r="D341" s="90"/>
    </row>
    <row r="342">
      <c r="C342" s="28"/>
      <c r="D342" s="90"/>
    </row>
    <row r="343">
      <c r="C343" s="28"/>
      <c r="D343" s="90"/>
    </row>
    <row r="344">
      <c r="C344" s="28"/>
      <c r="D344" s="90"/>
    </row>
    <row r="345">
      <c r="C345" s="28"/>
      <c r="D345" s="90"/>
    </row>
    <row r="346">
      <c r="C346" s="28"/>
      <c r="D346" s="90"/>
    </row>
    <row r="347">
      <c r="C347" s="28"/>
      <c r="D347" s="90"/>
    </row>
    <row r="348">
      <c r="C348" s="28"/>
      <c r="D348" s="90"/>
    </row>
    <row r="349">
      <c r="C349" s="28"/>
      <c r="D349" s="90"/>
    </row>
    <row r="350">
      <c r="C350" s="28"/>
      <c r="D350" s="90"/>
    </row>
    <row r="351">
      <c r="C351" s="28"/>
      <c r="D351" s="90"/>
    </row>
    <row r="352">
      <c r="C352" s="28"/>
      <c r="D352" s="90"/>
    </row>
    <row r="353">
      <c r="C353" s="28"/>
      <c r="D353" s="90"/>
    </row>
    <row r="354">
      <c r="C354" s="28"/>
      <c r="D354" s="90"/>
    </row>
    <row r="355">
      <c r="C355" s="28"/>
      <c r="D355" s="90"/>
    </row>
    <row r="356">
      <c r="C356" s="28"/>
      <c r="D356" s="90"/>
    </row>
    <row r="357">
      <c r="C357" s="28"/>
      <c r="D357" s="90"/>
    </row>
    <row r="358">
      <c r="C358" s="28"/>
      <c r="D358" s="90"/>
    </row>
    <row r="359">
      <c r="C359" s="28"/>
      <c r="D359" s="90"/>
    </row>
    <row r="360">
      <c r="C360" s="28"/>
      <c r="D360" s="90"/>
    </row>
    <row r="361">
      <c r="C361" s="28"/>
      <c r="D361" s="90"/>
    </row>
    <row r="362">
      <c r="C362" s="28"/>
      <c r="D362" s="90"/>
    </row>
    <row r="363">
      <c r="C363" s="28"/>
      <c r="D363" s="90"/>
    </row>
    <row r="364">
      <c r="C364" s="28"/>
      <c r="D364" s="90"/>
    </row>
    <row r="365">
      <c r="C365" s="28"/>
      <c r="D365" s="90"/>
    </row>
    <row r="366">
      <c r="C366" s="28"/>
      <c r="D366" s="90"/>
    </row>
    <row r="367">
      <c r="C367" s="28"/>
      <c r="D367" s="90"/>
    </row>
    <row r="368">
      <c r="C368" s="28"/>
      <c r="D368" s="90"/>
    </row>
    <row r="369">
      <c r="C369" s="28"/>
      <c r="D369" s="90"/>
    </row>
    <row r="370">
      <c r="C370" s="28"/>
      <c r="D370" s="90"/>
    </row>
    <row r="371">
      <c r="C371" s="28"/>
      <c r="D371" s="90"/>
    </row>
    <row r="372">
      <c r="C372" s="28"/>
      <c r="D372" s="90"/>
    </row>
    <row r="373">
      <c r="C373" s="28"/>
      <c r="D373" s="90"/>
    </row>
    <row r="374">
      <c r="C374" s="28"/>
      <c r="D374" s="90"/>
    </row>
    <row r="375">
      <c r="C375" s="28"/>
      <c r="D375" s="90"/>
    </row>
    <row r="376">
      <c r="C376" s="28"/>
      <c r="D376" s="90"/>
    </row>
    <row r="377">
      <c r="C377" s="28"/>
      <c r="D377" s="90"/>
    </row>
    <row r="378">
      <c r="C378" s="28"/>
      <c r="D378" s="90"/>
    </row>
    <row r="379">
      <c r="C379" s="28"/>
      <c r="D379" s="90"/>
    </row>
    <row r="380">
      <c r="C380" s="28"/>
      <c r="D380" s="90"/>
    </row>
    <row r="381">
      <c r="C381" s="28"/>
      <c r="D381" s="90"/>
    </row>
    <row r="382">
      <c r="C382" s="28"/>
      <c r="D382" s="90"/>
    </row>
    <row r="383">
      <c r="C383" s="28"/>
      <c r="D383" s="90"/>
    </row>
    <row r="384">
      <c r="C384" s="28"/>
      <c r="D384" s="90"/>
    </row>
    <row r="385">
      <c r="C385" s="28"/>
      <c r="D385" s="90"/>
    </row>
    <row r="386">
      <c r="C386" s="28"/>
      <c r="D386" s="90"/>
    </row>
    <row r="387">
      <c r="C387" s="28"/>
      <c r="D387" s="90"/>
    </row>
    <row r="388">
      <c r="C388" s="28"/>
      <c r="D388" s="90"/>
    </row>
    <row r="389">
      <c r="C389" s="28"/>
      <c r="D389" s="90"/>
    </row>
    <row r="390">
      <c r="C390" s="28"/>
      <c r="D390" s="90"/>
    </row>
    <row r="391">
      <c r="C391" s="28"/>
      <c r="D391" s="90"/>
    </row>
    <row r="392">
      <c r="C392" s="28"/>
      <c r="D392" s="90"/>
    </row>
    <row r="393">
      <c r="C393" s="28"/>
      <c r="D393" s="90"/>
    </row>
    <row r="394">
      <c r="C394" s="28"/>
      <c r="D394" s="90"/>
    </row>
    <row r="395">
      <c r="C395" s="28"/>
      <c r="D395" s="90"/>
    </row>
    <row r="396">
      <c r="C396" s="28"/>
      <c r="D396" s="90"/>
    </row>
    <row r="397">
      <c r="C397" s="28"/>
      <c r="D397" s="90"/>
    </row>
    <row r="398">
      <c r="C398" s="28"/>
      <c r="D398" s="90"/>
    </row>
    <row r="399">
      <c r="C399" s="28"/>
      <c r="D399" s="90"/>
    </row>
    <row r="400">
      <c r="C400" s="28"/>
      <c r="D400" s="90"/>
    </row>
    <row r="401">
      <c r="C401" s="28"/>
      <c r="D401" s="90"/>
    </row>
    <row r="402">
      <c r="C402" s="28"/>
      <c r="D402" s="90"/>
    </row>
    <row r="403">
      <c r="C403" s="28"/>
      <c r="D403" s="90"/>
    </row>
    <row r="404">
      <c r="C404" s="28"/>
      <c r="D404" s="90"/>
    </row>
    <row r="405">
      <c r="C405" s="28"/>
      <c r="D405" s="90"/>
    </row>
    <row r="406">
      <c r="C406" s="28"/>
      <c r="D406" s="90"/>
    </row>
    <row r="407">
      <c r="C407" s="28"/>
      <c r="D407" s="90"/>
    </row>
    <row r="408">
      <c r="C408" s="28"/>
      <c r="D408" s="90"/>
    </row>
    <row r="409">
      <c r="C409" s="28"/>
      <c r="D409" s="90"/>
    </row>
    <row r="410">
      <c r="C410" s="28"/>
      <c r="D410" s="90"/>
    </row>
    <row r="411">
      <c r="C411" s="28"/>
      <c r="D411" s="90"/>
    </row>
    <row r="412">
      <c r="C412" s="28"/>
      <c r="D412" s="90"/>
    </row>
    <row r="413">
      <c r="C413" s="28"/>
      <c r="D413" s="90"/>
    </row>
    <row r="414">
      <c r="C414" s="28"/>
      <c r="D414" s="90"/>
    </row>
    <row r="415">
      <c r="C415" s="28"/>
      <c r="D415" s="90"/>
    </row>
    <row r="416">
      <c r="C416" s="28"/>
      <c r="D416" s="90"/>
    </row>
    <row r="417">
      <c r="C417" s="28"/>
      <c r="D417" s="90"/>
    </row>
    <row r="418">
      <c r="C418" s="28"/>
      <c r="D418" s="90"/>
    </row>
    <row r="419">
      <c r="C419" s="28"/>
      <c r="D419" s="90"/>
    </row>
    <row r="420">
      <c r="C420" s="28"/>
      <c r="D420" s="90"/>
    </row>
    <row r="421">
      <c r="C421" s="28"/>
      <c r="D421" s="90"/>
    </row>
    <row r="422">
      <c r="C422" s="28"/>
      <c r="D422" s="90"/>
    </row>
    <row r="423">
      <c r="C423" s="28"/>
      <c r="D423" s="90"/>
    </row>
    <row r="424">
      <c r="C424" s="28"/>
      <c r="D424" s="90"/>
    </row>
    <row r="425">
      <c r="C425" s="28"/>
      <c r="D425" s="90"/>
    </row>
    <row r="426">
      <c r="C426" s="28"/>
      <c r="D426" s="90"/>
    </row>
    <row r="427">
      <c r="C427" s="28"/>
      <c r="D427" s="90"/>
    </row>
    <row r="428">
      <c r="C428" s="28"/>
      <c r="D428" s="90"/>
    </row>
    <row r="429">
      <c r="C429" s="28"/>
      <c r="D429" s="90"/>
    </row>
    <row r="430">
      <c r="C430" s="28"/>
      <c r="D430" s="90"/>
    </row>
    <row r="431">
      <c r="C431" s="28"/>
      <c r="D431" s="90"/>
    </row>
    <row r="432">
      <c r="C432" s="28"/>
      <c r="D432" s="90"/>
    </row>
    <row r="433">
      <c r="C433" s="28"/>
      <c r="D433" s="90"/>
    </row>
    <row r="434">
      <c r="C434" s="28"/>
      <c r="D434" s="90"/>
    </row>
    <row r="435">
      <c r="C435" s="28"/>
      <c r="D435" s="90"/>
    </row>
    <row r="436">
      <c r="C436" s="28"/>
      <c r="D436" s="90"/>
    </row>
    <row r="437">
      <c r="C437" s="28"/>
      <c r="D437" s="90"/>
    </row>
    <row r="438">
      <c r="C438" s="28"/>
      <c r="D438" s="90"/>
    </row>
    <row r="439">
      <c r="C439" s="28"/>
      <c r="D439" s="90"/>
    </row>
    <row r="440">
      <c r="C440" s="28"/>
      <c r="D440" s="90"/>
    </row>
    <row r="441">
      <c r="C441" s="28"/>
      <c r="D441" s="90"/>
    </row>
    <row r="442">
      <c r="C442" s="28"/>
      <c r="D442" s="90"/>
    </row>
    <row r="443">
      <c r="C443" s="28"/>
      <c r="D443" s="90"/>
    </row>
    <row r="444">
      <c r="C444" s="28"/>
      <c r="D444" s="90"/>
    </row>
    <row r="445">
      <c r="C445" s="28"/>
      <c r="D445" s="90"/>
    </row>
    <row r="446">
      <c r="C446" s="28"/>
      <c r="D446" s="90"/>
    </row>
    <row r="447">
      <c r="C447" s="28"/>
      <c r="D447" s="90"/>
    </row>
    <row r="448">
      <c r="C448" s="28"/>
      <c r="D448" s="90"/>
    </row>
    <row r="449">
      <c r="C449" s="28"/>
      <c r="D449" s="90"/>
    </row>
    <row r="450">
      <c r="C450" s="28"/>
      <c r="D450" s="90"/>
    </row>
    <row r="451">
      <c r="C451" s="28"/>
      <c r="D451" s="90"/>
    </row>
    <row r="452">
      <c r="C452" s="28"/>
      <c r="D452" s="90"/>
    </row>
    <row r="453">
      <c r="C453" s="28"/>
      <c r="D453" s="90"/>
    </row>
    <row r="454">
      <c r="C454" s="28"/>
      <c r="D454" s="90"/>
    </row>
    <row r="455">
      <c r="C455" s="28"/>
      <c r="D455" s="90"/>
    </row>
    <row r="456">
      <c r="C456" s="28"/>
      <c r="D456" s="90"/>
    </row>
    <row r="457">
      <c r="C457" s="28"/>
      <c r="D457" s="90"/>
    </row>
    <row r="458">
      <c r="C458" s="28"/>
      <c r="D458" s="90"/>
    </row>
    <row r="459">
      <c r="C459" s="28"/>
      <c r="D459" s="90"/>
    </row>
    <row r="460">
      <c r="C460" s="28"/>
      <c r="D460" s="90"/>
    </row>
    <row r="461">
      <c r="C461" s="28"/>
      <c r="D461" s="90"/>
    </row>
    <row r="462">
      <c r="C462" s="28"/>
      <c r="D462" s="90"/>
    </row>
    <row r="463">
      <c r="C463" s="28"/>
      <c r="D463" s="90"/>
    </row>
    <row r="464">
      <c r="C464" s="28"/>
      <c r="D464" s="90"/>
    </row>
    <row r="465">
      <c r="C465" s="28"/>
      <c r="D465" s="90"/>
    </row>
    <row r="466">
      <c r="C466" s="28"/>
      <c r="D466" s="90"/>
    </row>
    <row r="467">
      <c r="C467" s="28"/>
      <c r="D467" s="90"/>
    </row>
    <row r="468">
      <c r="C468" s="28"/>
      <c r="D468" s="90"/>
    </row>
    <row r="469">
      <c r="C469" s="28"/>
      <c r="D469" s="90"/>
    </row>
    <row r="470">
      <c r="C470" s="28"/>
      <c r="D470" s="90"/>
    </row>
    <row r="471">
      <c r="C471" s="28"/>
      <c r="D471" s="90"/>
    </row>
    <row r="472">
      <c r="C472" s="28"/>
      <c r="D472" s="90"/>
    </row>
    <row r="473">
      <c r="C473" s="28"/>
      <c r="D473" s="90"/>
    </row>
    <row r="474">
      <c r="C474" s="28"/>
      <c r="D474" s="90"/>
    </row>
    <row r="475">
      <c r="C475" s="28"/>
      <c r="D475" s="90"/>
    </row>
    <row r="476">
      <c r="C476" s="28"/>
      <c r="D476" s="90"/>
    </row>
    <row r="477">
      <c r="C477" s="28"/>
      <c r="D477" s="90"/>
    </row>
    <row r="478">
      <c r="C478" s="28"/>
      <c r="D478" s="90"/>
    </row>
    <row r="479">
      <c r="C479" s="28"/>
      <c r="D479" s="90"/>
    </row>
    <row r="480">
      <c r="C480" s="28"/>
      <c r="D480" s="90"/>
    </row>
    <row r="481">
      <c r="C481" s="28"/>
      <c r="D481" s="90"/>
    </row>
    <row r="482">
      <c r="C482" s="28"/>
      <c r="D482" s="90"/>
    </row>
    <row r="483">
      <c r="C483" s="28"/>
      <c r="D483" s="90"/>
    </row>
    <row r="484">
      <c r="C484" s="28"/>
      <c r="D484" s="90"/>
    </row>
    <row r="485">
      <c r="C485" s="28"/>
      <c r="D485" s="90"/>
    </row>
    <row r="486">
      <c r="C486" s="28"/>
      <c r="D486" s="90"/>
    </row>
    <row r="487">
      <c r="C487" s="28"/>
      <c r="D487" s="90"/>
    </row>
    <row r="488">
      <c r="C488" s="28"/>
      <c r="D488" s="90"/>
    </row>
    <row r="489">
      <c r="C489" s="28"/>
      <c r="D489" s="90"/>
    </row>
    <row r="490">
      <c r="C490" s="28"/>
      <c r="D490" s="90"/>
    </row>
    <row r="491">
      <c r="C491" s="28"/>
      <c r="D491" s="90"/>
    </row>
    <row r="492">
      <c r="C492" s="28"/>
      <c r="D492" s="90"/>
    </row>
    <row r="493">
      <c r="C493" s="28"/>
      <c r="D493" s="90"/>
    </row>
    <row r="494">
      <c r="C494" s="28"/>
      <c r="D494" s="90"/>
    </row>
    <row r="495">
      <c r="C495" s="28"/>
      <c r="D495" s="90"/>
    </row>
    <row r="496">
      <c r="C496" s="28"/>
      <c r="D496" s="90"/>
    </row>
    <row r="497">
      <c r="C497" s="28"/>
      <c r="D497" s="90"/>
    </row>
    <row r="498">
      <c r="C498" s="28"/>
      <c r="D498" s="90"/>
    </row>
    <row r="499">
      <c r="C499" s="28"/>
      <c r="D499" s="90"/>
    </row>
    <row r="500">
      <c r="C500" s="28"/>
      <c r="D500" s="90"/>
    </row>
    <row r="501">
      <c r="C501" s="28"/>
      <c r="D501" s="90"/>
    </row>
    <row r="502">
      <c r="C502" s="28"/>
      <c r="D502" s="90"/>
    </row>
    <row r="503">
      <c r="C503" s="28"/>
      <c r="D503" s="90"/>
    </row>
    <row r="504">
      <c r="C504" s="28"/>
      <c r="D504" s="90"/>
    </row>
    <row r="505">
      <c r="C505" s="28"/>
      <c r="D505" s="90"/>
    </row>
    <row r="506">
      <c r="C506" s="28"/>
      <c r="D506" s="90"/>
    </row>
    <row r="507">
      <c r="C507" s="28"/>
      <c r="D507" s="90"/>
    </row>
    <row r="508">
      <c r="C508" s="28"/>
      <c r="D508" s="90"/>
    </row>
    <row r="509">
      <c r="C509" s="28"/>
      <c r="D509" s="90"/>
    </row>
    <row r="510">
      <c r="C510" s="28"/>
      <c r="D510" s="90"/>
    </row>
    <row r="511">
      <c r="C511" s="28"/>
      <c r="D511" s="90"/>
    </row>
    <row r="512">
      <c r="C512" s="28"/>
      <c r="D512" s="90"/>
    </row>
    <row r="513">
      <c r="C513" s="28"/>
      <c r="D513" s="90"/>
    </row>
    <row r="514">
      <c r="C514" s="28"/>
      <c r="D514" s="90"/>
    </row>
    <row r="515">
      <c r="C515" s="28"/>
      <c r="D515" s="90"/>
    </row>
    <row r="516">
      <c r="C516" s="28"/>
      <c r="D516" s="90"/>
    </row>
    <row r="517">
      <c r="C517" s="28"/>
      <c r="D517" s="90"/>
    </row>
    <row r="518">
      <c r="C518" s="28"/>
      <c r="D518" s="90"/>
    </row>
    <row r="519">
      <c r="C519" s="28"/>
      <c r="D519" s="90"/>
    </row>
    <row r="520">
      <c r="C520" s="28"/>
      <c r="D520" s="90"/>
    </row>
    <row r="521">
      <c r="C521" s="28"/>
      <c r="D521" s="90"/>
    </row>
    <row r="522">
      <c r="C522" s="28"/>
      <c r="D522" s="90"/>
    </row>
    <row r="523">
      <c r="C523" s="28"/>
      <c r="D523" s="90"/>
    </row>
    <row r="524">
      <c r="C524" s="28"/>
      <c r="D524" s="90"/>
    </row>
    <row r="525">
      <c r="C525" s="28"/>
      <c r="D525" s="90"/>
    </row>
    <row r="526">
      <c r="C526" s="28"/>
      <c r="D526" s="90"/>
    </row>
    <row r="527">
      <c r="C527" s="28"/>
      <c r="D527" s="90"/>
    </row>
    <row r="528">
      <c r="C528" s="28"/>
      <c r="D528" s="90"/>
    </row>
    <row r="529">
      <c r="C529" s="28"/>
      <c r="D529" s="90"/>
    </row>
    <row r="530">
      <c r="C530" s="28"/>
      <c r="D530" s="90"/>
    </row>
    <row r="531">
      <c r="C531" s="28"/>
      <c r="D531" s="90"/>
    </row>
    <row r="532">
      <c r="C532" s="28"/>
      <c r="D532" s="90"/>
    </row>
    <row r="533">
      <c r="C533" s="28"/>
      <c r="D533" s="90"/>
    </row>
    <row r="534">
      <c r="C534" s="28"/>
      <c r="D534" s="90"/>
    </row>
    <row r="535">
      <c r="C535" s="28"/>
      <c r="D535" s="90"/>
    </row>
    <row r="536">
      <c r="C536" s="28"/>
      <c r="D536" s="90"/>
    </row>
    <row r="537">
      <c r="C537" s="28"/>
      <c r="D537" s="90"/>
    </row>
    <row r="538">
      <c r="C538" s="28"/>
      <c r="D538" s="90"/>
    </row>
    <row r="539">
      <c r="C539" s="28"/>
      <c r="D539" s="90"/>
    </row>
    <row r="540">
      <c r="C540" s="28"/>
      <c r="D540" s="90"/>
    </row>
    <row r="541">
      <c r="C541" s="28"/>
      <c r="D541" s="90"/>
    </row>
    <row r="542">
      <c r="C542" s="28"/>
      <c r="D542" s="90"/>
    </row>
    <row r="543">
      <c r="C543" s="28"/>
      <c r="D543" s="90"/>
    </row>
    <row r="544">
      <c r="C544" s="28"/>
      <c r="D544" s="90"/>
    </row>
    <row r="545">
      <c r="C545" s="28"/>
      <c r="D545" s="90"/>
    </row>
    <row r="546">
      <c r="C546" s="28"/>
      <c r="D546" s="90"/>
    </row>
    <row r="547">
      <c r="C547" s="28"/>
      <c r="D547" s="90"/>
    </row>
    <row r="548">
      <c r="C548" s="28"/>
      <c r="D548" s="90"/>
    </row>
    <row r="549">
      <c r="C549" s="28"/>
      <c r="D549" s="90"/>
    </row>
    <row r="550">
      <c r="C550" s="28"/>
      <c r="D550" s="90"/>
    </row>
    <row r="551">
      <c r="C551" s="28"/>
      <c r="D551" s="90"/>
    </row>
    <row r="552">
      <c r="C552" s="28"/>
      <c r="D552" s="90"/>
    </row>
    <row r="553">
      <c r="C553" s="28"/>
      <c r="D553" s="90"/>
    </row>
    <row r="554">
      <c r="C554" s="28"/>
      <c r="D554" s="90"/>
    </row>
    <row r="555">
      <c r="C555" s="28"/>
      <c r="D555" s="90"/>
    </row>
    <row r="556">
      <c r="C556" s="28"/>
      <c r="D556" s="90"/>
    </row>
    <row r="557">
      <c r="C557" s="28"/>
      <c r="D557" s="90"/>
    </row>
    <row r="558">
      <c r="C558" s="28"/>
      <c r="D558" s="90"/>
    </row>
    <row r="559">
      <c r="C559" s="28"/>
      <c r="D559" s="90"/>
    </row>
    <row r="560">
      <c r="C560" s="28"/>
      <c r="D560" s="90"/>
    </row>
    <row r="561">
      <c r="C561" s="28"/>
      <c r="D561" s="90"/>
    </row>
    <row r="562">
      <c r="C562" s="28"/>
      <c r="D562" s="90"/>
    </row>
    <row r="563">
      <c r="C563" s="28"/>
      <c r="D563" s="90"/>
    </row>
    <row r="564">
      <c r="C564" s="28"/>
      <c r="D564" s="90"/>
    </row>
    <row r="565">
      <c r="C565" s="28"/>
      <c r="D565" s="90"/>
    </row>
    <row r="566">
      <c r="C566" s="28"/>
      <c r="D566" s="90"/>
    </row>
    <row r="567">
      <c r="C567" s="28"/>
      <c r="D567" s="90"/>
    </row>
    <row r="568">
      <c r="C568" s="28"/>
      <c r="D568" s="90"/>
    </row>
    <row r="569">
      <c r="C569" s="28"/>
      <c r="D569" s="90"/>
    </row>
    <row r="570">
      <c r="C570" s="28"/>
      <c r="D570" s="90"/>
    </row>
    <row r="571">
      <c r="C571" s="28"/>
      <c r="D571" s="90"/>
    </row>
    <row r="572">
      <c r="C572" s="28"/>
      <c r="D572" s="90"/>
    </row>
    <row r="573">
      <c r="C573" s="28"/>
      <c r="D573" s="90"/>
    </row>
    <row r="574">
      <c r="C574" s="28"/>
      <c r="D574" s="90"/>
    </row>
    <row r="575">
      <c r="C575" s="28"/>
      <c r="D575" s="90"/>
    </row>
    <row r="576">
      <c r="C576" s="28"/>
      <c r="D576" s="90"/>
    </row>
    <row r="577">
      <c r="C577" s="28"/>
      <c r="D577" s="90"/>
    </row>
    <row r="578">
      <c r="C578" s="28"/>
      <c r="D578" s="90"/>
    </row>
    <row r="579">
      <c r="C579" s="28"/>
      <c r="D579" s="90"/>
    </row>
    <row r="580">
      <c r="C580" s="28"/>
      <c r="D580" s="90"/>
    </row>
    <row r="581">
      <c r="C581" s="28"/>
      <c r="D581" s="90"/>
    </row>
    <row r="582">
      <c r="C582" s="28"/>
      <c r="D582" s="90"/>
    </row>
    <row r="583">
      <c r="C583" s="28"/>
      <c r="D583" s="90"/>
    </row>
    <row r="584">
      <c r="C584" s="28"/>
      <c r="D584" s="90"/>
    </row>
    <row r="585">
      <c r="C585" s="28"/>
      <c r="D585" s="90"/>
    </row>
    <row r="586">
      <c r="C586" s="28"/>
      <c r="D586" s="90"/>
    </row>
    <row r="587">
      <c r="C587" s="28"/>
      <c r="D587" s="90"/>
    </row>
    <row r="588">
      <c r="C588" s="28"/>
      <c r="D588" s="90"/>
    </row>
    <row r="589">
      <c r="C589" s="28"/>
      <c r="D589" s="90"/>
    </row>
    <row r="590">
      <c r="C590" s="28"/>
      <c r="D590" s="90"/>
    </row>
    <row r="591">
      <c r="C591" s="28"/>
      <c r="D591" s="90"/>
    </row>
    <row r="592">
      <c r="C592" s="28"/>
      <c r="D592" s="90"/>
    </row>
    <row r="593">
      <c r="C593" s="28"/>
      <c r="D593" s="90"/>
    </row>
    <row r="594">
      <c r="C594" s="28"/>
      <c r="D594" s="90"/>
    </row>
    <row r="595">
      <c r="C595" s="28"/>
      <c r="D595" s="90"/>
    </row>
    <row r="596">
      <c r="C596" s="28"/>
      <c r="D596" s="90"/>
    </row>
    <row r="597">
      <c r="C597" s="28"/>
      <c r="D597" s="90"/>
    </row>
    <row r="598">
      <c r="C598" s="28"/>
      <c r="D598" s="90"/>
    </row>
    <row r="599">
      <c r="C599" s="28"/>
      <c r="D599" s="90"/>
    </row>
    <row r="600">
      <c r="C600" s="28"/>
      <c r="D600" s="90"/>
    </row>
    <row r="601">
      <c r="C601" s="28"/>
      <c r="D601" s="90"/>
    </row>
    <row r="602">
      <c r="C602" s="28"/>
      <c r="D602" s="90"/>
    </row>
    <row r="603">
      <c r="C603" s="28"/>
      <c r="D603" s="90"/>
    </row>
    <row r="604">
      <c r="C604" s="28"/>
      <c r="D604" s="90"/>
    </row>
    <row r="605">
      <c r="C605" s="28"/>
      <c r="D605" s="90"/>
    </row>
    <row r="606">
      <c r="C606" s="28"/>
      <c r="D606" s="90"/>
    </row>
    <row r="607">
      <c r="C607" s="28"/>
      <c r="D607" s="90"/>
    </row>
    <row r="608">
      <c r="C608" s="28"/>
      <c r="D608" s="90"/>
    </row>
    <row r="609">
      <c r="C609" s="28"/>
      <c r="D609" s="90"/>
    </row>
    <row r="610">
      <c r="C610" s="28"/>
      <c r="D610" s="90"/>
    </row>
    <row r="611">
      <c r="C611" s="28"/>
      <c r="D611" s="90"/>
    </row>
    <row r="612">
      <c r="C612" s="28"/>
      <c r="D612" s="90"/>
    </row>
    <row r="613">
      <c r="C613" s="28"/>
      <c r="D613" s="90"/>
    </row>
    <row r="614">
      <c r="C614" s="28"/>
      <c r="D614" s="90"/>
    </row>
    <row r="615">
      <c r="C615" s="28"/>
      <c r="D615" s="90"/>
    </row>
    <row r="616">
      <c r="C616" s="28"/>
      <c r="D616" s="90"/>
    </row>
    <row r="617">
      <c r="C617" s="28"/>
      <c r="D617" s="90"/>
    </row>
    <row r="618">
      <c r="C618" s="28"/>
      <c r="D618" s="90"/>
    </row>
    <row r="619">
      <c r="C619" s="28"/>
      <c r="D619" s="90"/>
    </row>
    <row r="620">
      <c r="C620" s="28"/>
      <c r="D620" s="90"/>
    </row>
    <row r="621">
      <c r="C621" s="28"/>
      <c r="D621" s="90"/>
    </row>
    <row r="622">
      <c r="C622" s="28"/>
      <c r="D622" s="90"/>
    </row>
    <row r="623">
      <c r="C623" s="28"/>
      <c r="D623" s="90"/>
    </row>
    <row r="624">
      <c r="C624" s="28"/>
      <c r="D624" s="90"/>
    </row>
    <row r="625">
      <c r="C625" s="28"/>
      <c r="D625" s="90"/>
    </row>
    <row r="626">
      <c r="C626" s="28"/>
      <c r="D626" s="90"/>
    </row>
    <row r="627">
      <c r="C627" s="28"/>
      <c r="D627" s="90"/>
    </row>
    <row r="628">
      <c r="C628" s="28"/>
      <c r="D628" s="90"/>
    </row>
    <row r="629">
      <c r="C629" s="28"/>
      <c r="D629" s="90"/>
    </row>
    <row r="630">
      <c r="C630" s="28"/>
      <c r="D630" s="90"/>
    </row>
    <row r="631">
      <c r="C631" s="28"/>
      <c r="D631" s="90"/>
    </row>
    <row r="632">
      <c r="C632" s="28"/>
      <c r="D632" s="90"/>
    </row>
    <row r="633">
      <c r="C633" s="28"/>
      <c r="D633" s="90"/>
    </row>
    <row r="634">
      <c r="C634" s="28"/>
      <c r="D634" s="90"/>
    </row>
    <row r="635">
      <c r="C635" s="28"/>
      <c r="D635" s="90"/>
    </row>
    <row r="636">
      <c r="C636" s="28"/>
      <c r="D636" s="90"/>
    </row>
    <row r="637">
      <c r="C637" s="28"/>
      <c r="D637" s="90"/>
    </row>
    <row r="638">
      <c r="C638" s="28"/>
      <c r="D638" s="90"/>
    </row>
    <row r="639">
      <c r="C639" s="28"/>
      <c r="D639" s="90"/>
    </row>
    <row r="640">
      <c r="C640" s="28"/>
      <c r="D640" s="90"/>
    </row>
    <row r="641">
      <c r="C641" s="28"/>
      <c r="D641" s="90"/>
    </row>
    <row r="642">
      <c r="C642" s="28"/>
      <c r="D642" s="90"/>
    </row>
    <row r="643">
      <c r="C643" s="28"/>
      <c r="D643" s="90"/>
    </row>
    <row r="644">
      <c r="C644" s="28"/>
      <c r="D644" s="90"/>
    </row>
    <row r="645">
      <c r="C645" s="28"/>
      <c r="D645" s="90"/>
    </row>
    <row r="646">
      <c r="C646" s="28"/>
      <c r="D646" s="90"/>
    </row>
    <row r="647">
      <c r="C647" s="28"/>
      <c r="D647" s="90"/>
    </row>
    <row r="648">
      <c r="C648" s="28"/>
      <c r="D648" s="90"/>
    </row>
    <row r="649">
      <c r="C649" s="28"/>
      <c r="D649" s="90"/>
    </row>
    <row r="650">
      <c r="C650" s="28"/>
      <c r="D650" s="90"/>
    </row>
    <row r="651">
      <c r="C651" s="28"/>
      <c r="D651" s="90"/>
    </row>
    <row r="652">
      <c r="C652" s="28"/>
      <c r="D652" s="90"/>
    </row>
    <row r="653">
      <c r="C653" s="28"/>
      <c r="D653" s="90"/>
    </row>
    <row r="654">
      <c r="C654" s="28"/>
      <c r="D654" s="90"/>
    </row>
    <row r="655">
      <c r="C655" s="28"/>
      <c r="D655" s="90"/>
    </row>
    <row r="656">
      <c r="C656" s="28"/>
      <c r="D656" s="90"/>
    </row>
    <row r="657">
      <c r="C657" s="28"/>
      <c r="D657" s="90"/>
    </row>
    <row r="658">
      <c r="C658" s="28"/>
      <c r="D658" s="90"/>
    </row>
    <row r="659">
      <c r="C659" s="28"/>
      <c r="D659" s="90"/>
    </row>
    <row r="660">
      <c r="C660" s="28"/>
      <c r="D660" s="90"/>
    </row>
    <row r="661">
      <c r="C661" s="28"/>
      <c r="D661" s="90"/>
    </row>
    <row r="662">
      <c r="C662" s="28"/>
      <c r="D662" s="90"/>
    </row>
    <row r="663">
      <c r="C663" s="28"/>
      <c r="D663" s="90"/>
    </row>
    <row r="664">
      <c r="C664" s="28"/>
      <c r="D664" s="90"/>
    </row>
    <row r="665">
      <c r="C665" s="28"/>
      <c r="D665" s="90"/>
    </row>
    <row r="666">
      <c r="C666" s="28"/>
      <c r="D666" s="90"/>
    </row>
    <row r="667">
      <c r="C667" s="28"/>
      <c r="D667" s="90"/>
    </row>
    <row r="668">
      <c r="C668" s="28"/>
      <c r="D668" s="90"/>
    </row>
    <row r="669">
      <c r="C669" s="28"/>
      <c r="D669" s="90"/>
    </row>
    <row r="670">
      <c r="C670" s="28"/>
      <c r="D670" s="90"/>
    </row>
    <row r="671">
      <c r="C671" s="28"/>
      <c r="D671" s="90"/>
    </row>
    <row r="672">
      <c r="C672" s="28"/>
      <c r="D672" s="90"/>
    </row>
    <row r="673">
      <c r="C673" s="28"/>
      <c r="D673" s="90"/>
    </row>
    <row r="674">
      <c r="C674" s="28"/>
      <c r="D674" s="90"/>
    </row>
    <row r="675">
      <c r="C675" s="28"/>
      <c r="D675" s="90"/>
    </row>
    <row r="676">
      <c r="C676" s="28"/>
      <c r="D676" s="90"/>
    </row>
    <row r="677">
      <c r="C677" s="28"/>
      <c r="D677" s="90"/>
    </row>
    <row r="678">
      <c r="C678" s="28"/>
      <c r="D678" s="90"/>
    </row>
    <row r="679">
      <c r="C679" s="28"/>
      <c r="D679" s="90"/>
    </row>
    <row r="680">
      <c r="C680" s="28"/>
      <c r="D680" s="90"/>
    </row>
    <row r="681">
      <c r="C681" s="28"/>
      <c r="D681" s="90"/>
    </row>
    <row r="682">
      <c r="C682" s="28"/>
      <c r="D682" s="90"/>
    </row>
    <row r="683">
      <c r="C683" s="28"/>
      <c r="D683" s="90"/>
    </row>
    <row r="684">
      <c r="C684" s="28"/>
      <c r="D684" s="90"/>
    </row>
    <row r="685">
      <c r="C685" s="28"/>
      <c r="D685" s="90"/>
    </row>
    <row r="686">
      <c r="C686" s="28"/>
      <c r="D686" s="90"/>
    </row>
    <row r="687">
      <c r="C687" s="28"/>
      <c r="D687" s="90"/>
    </row>
    <row r="688">
      <c r="C688" s="28"/>
      <c r="D688" s="90"/>
    </row>
    <row r="689">
      <c r="C689" s="28"/>
      <c r="D689" s="90"/>
    </row>
    <row r="690">
      <c r="C690" s="28"/>
      <c r="D690" s="90"/>
    </row>
    <row r="691">
      <c r="C691" s="28"/>
      <c r="D691" s="90"/>
    </row>
    <row r="692">
      <c r="C692" s="28"/>
      <c r="D692" s="90"/>
    </row>
    <row r="693">
      <c r="C693" s="28"/>
      <c r="D693" s="90"/>
    </row>
    <row r="694">
      <c r="C694" s="28"/>
      <c r="D694" s="90"/>
    </row>
    <row r="695">
      <c r="C695" s="28"/>
      <c r="D695" s="90"/>
    </row>
    <row r="696">
      <c r="C696" s="28"/>
      <c r="D696" s="90"/>
    </row>
    <row r="697">
      <c r="C697" s="28"/>
      <c r="D697" s="90"/>
    </row>
    <row r="698">
      <c r="C698" s="28"/>
      <c r="D698" s="90"/>
    </row>
    <row r="699">
      <c r="C699" s="28"/>
      <c r="D699" s="90"/>
    </row>
    <row r="700">
      <c r="C700" s="28"/>
      <c r="D700" s="90"/>
    </row>
    <row r="701">
      <c r="C701" s="28"/>
      <c r="D701" s="90"/>
    </row>
    <row r="702">
      <c r="C702" s="28"/>
      <c r="D702" s="90"/>
    </row>
    <row r="703">
      <c r="C703" s="28"/>
      <c r="D703" s="90"/>
    </row>
    <row r="704">
      <c r="C704" s="28"/>
      <c r="D704" s="90"/>
    </row>
    <row r="705">
      <c r="C705" s="28"/>
      <c r="D705" s="90"/>
    </row>
    <row r="706">
      <c r="C706" s="28"/>
      <c r="D706" s="90"/>
    </row>
    <row r="707">
      <c r="C707" s="28"/>
      <c r="D707" s="90"/>
    </row>
    <row r="708">
      <c r="C708" s="28"/>
      <c r="D708" s="90"/>
    </row>
    <row r="709">
      <c r="C709" s="28"/>
      <c r="D709" s="90"/>
    </row>
    <row r="710">
      <c r="C710" s="28"/>
      <c r="D710" s="90"/>
    </row>
    <row r="711">
      <c r="C711" s="28"/>
      <c r="D711" s="90"/>
    </row>
    <row r="712">
      <c r="C712" s="28"/>
      <c r="D712" s="90"/>
    </row>
    <row r="713">
      <c r="C713" s="28"/>
      <c r="D713" s="90"/>
    </row>
    <row r="714">
      <c r="C714" s="28"/>
      <c r="D714" s="90"/>
    </row>
    <row r="715">
      <c r="C715" s="28"/>
      <c r="D715" s="90"/>
    </row>
    <row r="716">
      <c r="C716" s="28"/>
      <c r="D716" s="90"/>
    </row>
    <row r="717">
      <c r="C717" s="28"/>
      <c r="D717" s="90"/>
    </row>
    <row r="718">
      <c r="C718" s="28"/>
      <c r="D718" s="90"/>
    </row>
    <row r="719">
      <c r="C719" s="28"/>
      <c r="D719" s="90"/>
    </row>
    <row r="720">
      <c r="C720" s="28"/>
      <c r="D720" s="90"/>
    </row>
    <row r="721">
      <c r="C721" s="28"/>
      <c r="D721" s="90"/>
    </row>
    <row r="722">
      <c r="C722" s="28"/>
      <c r="D722" s="90"/>
    </row>
    <row r="723">
      <c r="C723" s="28"/>
      <c r="D723" s="90"/>
    </row>
    <row r="724">
      <c r="C724" s="28"/>
      <c r="D724" s="90"/>
    </row>
    <row r="725">
      <c r="C725" s="28"/>
      <c r="D725" s="90"/>
    </row>
    <row r="726">
      <c r="C726" s="28"/>
      <c r="D726" s="90"/>
    </row>
    <row r="727">
      <c r="C727" s="28"/>
      <c r="D727" s="90"/>
    </row>
    <row r="728">
      <c r="C728" s="28"/>
      <c r="D728" s="90"/>
    </row>
    <row r="729">
      <c r="C729" s="28"/>
      <c r="D729" s="90"/>
    </row>
    <row r="730">
      <c r="C730" s="28"/>
      <c r="D730" s="90"/>
    </row>
    <row r="731">
      <c r="C731" s="28"/>
      <c r="D731" s="90"/>
    </row>
    <row r="732">
      <c r="C732" s="28"/>
      <c r="D732" s="90"/>
    </row>
    <row r="733">
      <c r="C733" s="28"/>
      <c r="D733" s="90"/>
    </row>
    <row r="734">
      <c r="C734" s="28"/>
      <c r="D734" s="90"/>
    </row>
    <row r="735">
      <c r="C735" s="28"/>
      <c r="D735" s="90"/>
    </row>
    <row r="736">
      <c r="C736" s="28"/>
      <c r="D736" s="90"/>
    </row>
    <row r="737">
      <c r="C737" s="28"/>
      <c r="D737" s="90"/>
    </row>
    <row r="738">
      <c r="C738" s="28"/>
      <c r="D738" s="90"/>
    </row>
    <row r="739">
      <c r="C739" s="28"/>
      <c r="D739" s="90"/>
    </row>
    <row r="740">
      <c r="C740" s="28"/>
      <c r="D740" s="90"/>
    </row>
    <row r="741">
      <c r="C741" s="28"/>
      <c r="D741" s="90"/>
    </row>
    <row r="742">
      <c r="C742" s="28"/>
      <c r="D742" s="90"/>
    </row>
    <row r="743">
      <c r="C743" s="28"/>
      <c r="D743" s="90"/>
    </row>
    <row r="744">
      <c r="C744" s="28"/>
      <c r="D744" s="90"/>
    </row>
    <row r="745">
      <c r="C745" s="28"/>
      <c r="D745" s="90"/>
    </row>
    <row r="746">
      <c r="C746" s="28"/>
      <c r="D746" s="90"/>
    </row>
    <row r="747">
      <c r="C747" s="28"/>
      <c r="D747" s="90"/>
    </row>
    <row r="748">
      <c r="C748" s="28"/>
      <c r="D748" s="90"/>
    </row>
    <row r="749">
      <c r="C749" s="28"/>
      <c r="D749" s="90"/>
    </row>
    <row r="750">
      <c r="C750" s="28"/>
      <c r="D750" s="90"/>
    </row>
    <row r="751">
      <c r="C751" s="28"/>
      <c r="D751" s="90"/>
    </row>
    <row r="752">
      <c r="C752" s="28"/>
      <c r="D752" s="90"/>
    </row>
    <row r="753">
      <c r="C753" s="28"/>
      <c r="D753" s="90"/>
    </row>
    <row r="754">
      <c r="C754" s="28"/>
      <c r="D754" s="90"/>
    </row>
    <row r="755">
      <c r="C755" s="28"/>
      <c r="D755" s="90"/>
    </row>
    <row r="756">
      <c r="C756" s="28"/>
      <c r="D756" s="90"/>
    </row>
    <row r="757">
      <c r="C757" s="28"/>
      <c r="D757" s="90"/>
    </row>
    <row r="758">
      <c r="C758" s="28"/>
      <c r="D758" s="90"/>
    </row>
    <row r="759">
      <c r="C759" s="28"/>
      <c r="D759" s="90"/>
    </row>
    <row r="760">
      <c r="C760" s="28"/>
      <c r="D760" s="90"/>
    </row>
    <row r="761">
      <c r="C761" s="28"/>
      <c r="D761" s="90"/>
    </row>
    <row r="762">
      <c r="C762" s="28"/>
      <c r="D762" s="90"/>
    </row>
    <row r="763">
      <c r="C763" s="28"/>
      <c r="D763" s="90"/>
    </row>
    <row r="764">
      <c r="C764" s="28"/>
      <c r="D764" s="90"/>
    </row>
    <row r="765">
      <c r="C765" s="28"/>
      <c r="D765" s="90"/>
    </row>
    <row r="766">
      <c r="C766" s="28"/>
      <c r="D766" s="90"/>
    </row>
    <row r="767">
      <c r="C767" s="28"/>
      <c r="D767" s="90"/>
    </row>
    <row r="768">
      <c r="C768" s="28"/>
      <c r="D768" s="90"/>
    </row>
    <row r="769">
      <c r="C769" s="28"/>
      <c r="D769" s="90"/>
    </row>
    <row r="770">
      <c r="C770" s="28"/>
      <c r="D770" s="90"/>
    </row>
    <row r="771">
      <c r="C771" s="28"/>
      <c r="D771" s="90"/>
    </row>
    <row r="772">
      <c r="C772" s="28"/>
      <c r="D772" s="90"/>
    </row>
    <row r="773">
      <c r="C773" s="28"/>
      <c r="D773" s="90"/>
    </row>
    <row r="774">
      <c r="C774" s="28"/>
      <c r="D774" s="90"/>
    </row>
    <row r="775">
      <c r="C775" s="28"/>
      <c r="D775" s="90"/>
    </row>
    <row r="776">
      <c r="C776" s="28"/>
      <c r="D776" s="90"/>
    </row>
    <row r="777">
      <c r="C777" s="28"/>
      <c r="D777" s="90"/>
    </row>
    <row r="778">
      <c r="C778" s="28"/>
      <c r="D778" s="90"/>
    </row>
    <row r="779">
      <c r="C779" s="28"/>
      <c r="D779" s="90"/>
    </row>
    <row r="780">
      <c r="C780" s="28"/>
      <c r="D780" s="90"/>
    </row>
    <row r="781">
      <c r="C781" s="28"/>
      <c r="D781" s="90"/>
    </row>
    <row r="782">
      <c r="C782" s="28"/>
      <c r="D782" s="90"/>
    </row>
    <row r="783">
      <c r="C783" s="28"/>
      <c r="D783" s="90"/>
    </row>
    <row r="784">
      <c r="C784" s="28"/>
      <c r="D784" s="90"/>
    </row>
    <row r="785">
      <c r="C785" s="28"/>
      <c r="D785" s="90"/>
    </row>
    <row r="786">
      <c r="C786" s="28"/>
      <c r="D786" s="90"/>
    </row>
    <row r="787">
      <c r="C787" s="28"/>
      <c r="D787" s="90"/>
    </row>
    <row r="788">
      <c r="C788" s="28"/>
      <c r="D788" s="90"/>
    </row>
    <row r="789">
      <c r="C789" s="28"/>
      <c r="D789" s="90"/>
    </row>
    <row r="790">
      <c r="C790" s="28"/>
      <c r="D790" s="90"/>
    </row>
    <row r="791">
      <c r="C791" s="28"/>
      <c r="D791" s="90"/>
    </row>
    <row r="792">
      <c r="C792" s="28"/>
      <c r="D792" s="90"/>
    </row>
    <row r="793">
      <c r="C793" s="28"/>
      <c r="D793" s="90"/>
    </row>
    <row r="794">
      <c r="C794" s="28"/>
      <c r="D794" s="90"/>
    </row>
    <row r="795">
      <c r="C795" s="28"/>
      <c r="D795" s="90"/>
    </row>
    <row r="796">
      <c r="C796" s="28"/>
      <c r="D796" s="90"/>
    </row>
    <row r="797">
      <c r="C797" s="28"/>
      <c r="D797" s="90"/>
    </row>
    <row r="798">
      <c r="C798" s="28"/>
      <c r="D798" s="90"/>
    </row>
    <row r="799">
      <c r="C799" s="28"/>
      <c r="D799" s="90"/>
    </row>
    <row r="800">
      <c r="C800" s="28"/>
      <c r="D800" s="90"/>
    </row>
    <row r="801">
      <c r="C801" s="28"/>
      <c r="D801" s="90"/>
    </row>
    <row r="802">
      <c r="C802" s="28"/>
      <c r="D802" s="90"/>
    </row>
    <row r="803">
      <c r="C803" s="28"/>
      <c r="D803" s="90"/>
    </row>
    <row r="804">
      <c r="C804" s="28"/>
      <c r="D804" s="90"/>
    </row>
    <row r="805">
      <c r="C805" s="28"/>
      <c r="D805" s="90"/>
    </row>
    <row r="806">
      <c r="C806" s="28"/>
      <c r="D806" s="90"/>
    </row>
    <row r="807">
      <c r="C807" s="28"/>
      <c r="D807" s="90"/>
    </row>
    <row r="808">
      <c r="C808" s="28"/>
      <c r="D808" s="90"/>
    </row>
    <row r="809">
      <c r="C809" s="28"/>
      <c r="D809" s="90"/>
    </row>
    <row r="810">
      <c r="C810" s="28"/>
      <c r="D810" s="90"/>
    </row>
    <row r="811">
      <c r="C811" s="28"/>
      <c r="D811" s="90"/>
    </row>
    <row r="812">
      <c r="C812" s="28"/>
      <c r="D812" s="90"/>
    </row>
    <row r="813">
      <c r="C813" s="28"/>
      <c r="D813" s="90"/>
    </row>
    <row r="814">
      <c r="C814" s="28"/>
      <c r="D814" s="90"/>
    </row>
    <row r="815">
      <c r="C815" s="28"/>
      <c r="D815" s="90"/>
    </row>
    <row r="816">
      <c r="C816" s="28"/>
      <c r="D816" s="90"/>
    </row>
    <row r="817">
      <c r="C817" s="28"/>
      <c r="D817" s="90"/>
    </row>
    <row r="818">
      <c r="C818" s="28"/>
      <c r="D818" s="90"/>
    </row>
    <row r="819">
      <c r="C819" s="28"/>
      <c r="D819" s="90"/>
    </row>
    <row r="820">
      <c r="C820" s="28"/>
      <c r="D820" s="90"/>
    </row>
    <row r="821">
      <c r="C821" s="28"/>
      <c r="D821" s="90"/>
    </row>
    <row r="822">
      <c r="C822" s="28"/>
      <c r="D822" s="90"/>
    </row>
    <row r="823">
      <c r="C823" s="28"/>
      <c r="D823" s="90"/>
    </row>
    <row r="824">
      <c r="C824" s="28"/>
      <c r="D824" s="90"/>
    </row>
    <row r="825">
      <c r="C825" s="28"/>
      <c r="D825" s="90"/>
    </row>
    <row r="826">
      <c r="C826" s="28"/>
      <c r="D826" s="90"/>
    </row>
    <row r="827">
      <c r="C827" s="28"/>
      <c r="D827" s="90"/>
    </row>
    <row r="828">
      <c r="C828" s="28"/>
      <c r="D828" s="90"/>
    </row>
    <row r="829">
      <c r="C829" s="28"/>
      <c r="D829" s="90"/>
    </row>
    <row r="830">
      <c r="C830" s="28"/>
      <c r="D830" s="90"/>
    </row>
    <row r="831">
      <c r="C831" s="28"/>
      <c r="D831" s="90"/>
    </row>
    <row r="832">
      <c r="C832" s="28"/>
      <c r="D832" s="90"/>
    </row>
    <row r="833">
      <c r="C833" s="28"/>
      <c r="D833" s="90"/>
    </row>
    <row r="834">
      <c r="C834" s="28"/>
      <c r="D834" s="90"/>
    </row>
    <row r="835">
      <c r="C835" s="28"/>
      <c r="D835" s="90"/>
    </row>
    <row r="836">
      <c r="C836" s="28"/>
      <c r="D836" s="90"/>
    </row>
    <row r="837">
      <c r="C837" s="28"/>
      <c r="D837" s="90"/>
    </row>
    <row r="838">
      <c r="C838" s="28"/>
      <c r="D838" s="90"/>
    </row>
    <row r="839">
      <c r="C839" s="28"/>
      <c r="D839" s="90"/>
    </row>
    <row r="840">
      <c r="C840" s="28"/>
      <c r="D840" s="90"/>
    </row>
    <row r="841">
      <c r="C841" s="28"/>
      <c r="D841" s="90"/>
    </row>
    <row r="842">
      <c r="C842" s="28"/>
      <c r="D842" s="90"/>
    </row>
    <row r="843">
      <c r="C843" s="28"/>
      <c r="D843" s="90"/>
    </row>
    <row r="844">
      <c r="C844" s="28"/>
      <c r="D844" s="90"/>
    </row>
    <row r="845">
      <c r="C845" s="28"/>
      <c r="D845" s="90"/>
    </row>
    <row r="846">
      <c r="C846" s="28"/>
      <c r="D846" s="90"/>
    </row>
    <row r="847">
      <c r="C847" s="28"/>
      <c r="D847" s="90"/>
    </row>
    <row r="848">
      <c r="C848" s="28"/>
      <c r="D848" s="90"/>
    </row>
    <row r="849">
      <c r="C849" s="28"/>
      <c r="D849" s="90"/>
    </row>
    <row r="850">
      <c r="C850" s="28"/>
      <c r="D850" s="90"/>
    </row>
    <row r="851">
      <c r="C851" s="28"/>
      <c r="D851" s="90"/>
    </row>
    <row r="852">
      <c r="C852" s="28"/>
      <c r="D852" s="90"/>
    </row>
    <row r="853">
      <c r="C853" s="28"/>
      <c r="D853" s="90"/>
    </row>
    <row r="854">
      <c r="C854" s="28"/>
      <c r="D854" s="90"/>
    </row>
    <row r="855">
      <c r="C855" s="28"/>
      <c r="D855" s="90"/>
    </row>
    <row r="856">
      <c r="C856" s="28"/>
      <c r="D856" s="90"/>
    </row>
    <row r="857">
      <c r="C857" s="28"/>
      <c r="D857" s="90"/>
    </row>
    <row r="858">
      <c r="C858" s="28"/>
      <c r="D858" s="90"/>
    </row>
    <row r="859">
      <c r="C859" s="28"/>
      <c r="D859" s="90"/>
    </row>
    <row r="860">
      <c r="C860" s="28"/>
      <c r="D860" s="90"/>
    </row>
    <row r="861">
      <c r="C861" s="28"/>
      <c r="D861" s="90"/>
    </row>
    <row r="862">
      <c r="C862" s="28"/>
      <c r="D862" s="90"/>
    </row>
    <row r="863">
      <c r="C863" s="28"/>
      <c r="D863" s="90"/>
    </row>
    <row r="864">
      <c r="C864" s="28"/>
      <c r="D864" s="90"/>
    </row>
    <row r="865">
      <c r="C865" s="28"/>
      <c r="D865" s="90"/>
    </row>
    <row r="866">
      <c r="C866" s="28"/>
      <c r="D866" s="90"/>
    </row>
    <row r="867">
      <c r="C867" s="28"/>
      <c r="D867" s="90"/>
    </row>
    <row r="868">
      <c r="C868" s="28"/>
      <c r="D868" s="90"/>
    </row>
    <row r="869">
      <c r="C869" s="28"/>
      <c r="D869" s="90"/>
    </row>
    <row r="870">
      <c r="C870" s="28"/>
      <c r="D870" s="90"/>
    </row>
    <row r="871">
      <c r="C871" s="28"/>
      <c r="D871" s="90"/>
    </row>
    <row r="872">
      <c r="C872" s="28"/>
      <c r="D872" s="90"/>
    </row>
    <row r="873">
      <c r="C873" s="28"/>
      <c r="D873" s="90"/>
    </row>
    <row r="874">
      <c r="C874" s="28"/>
      <c r="D874" s="90"/>
    </row>
    <row r="875">
      <c r="C875" s="28"/>
      <c r="D875" s="90"/>
    </row>
    <row r="876">
      <c r="C876" s="28"/>
      <c r="D876" s="90"/>
    </row>
    <row r="877">
      <c r="C877" s="28"/>
      <c r="D877" s="90"/>
    </row>
    <row r="878">
      <c r="C878" s="28"/>
      <c r="D878" s="90"/>
    </row>
    <row r="879">
      <c r="C879" s="28"/>
      <c r="D879" s="90"/>
    </row>
    <row r="880">
      <c r="C880" s="28"/>
      <c r="D880" s="90"/>
    </row>
    <row r="881">
      <c r="C881" s="28"/>
      <c r="D881" s="90"/>
    </row>
    <row r="882">
      <c r="C882" s="28"/>
      <c r="D882" s="90"/>
    </row>
    <row r="883">
      <c r="C883" s="28"/>
      <c r="D883" s="90"/>
    </row>
    <row r="884">
      <c r="C884" s="28"/>
      <c r="D884" s="90"/>
    </row>
    <row r="885">
      <c r="C885" s="28"/>
      <c r="D885" s="90"/>
    </row>
    <row r="886">
      <c r="C886" s="28"/>
      <c r="D886" s="90"/>
    </row>
    <row r="887">
      <c r="C887" s="28"/>
      <c r="D887" s="90"/>
    </row>
    <row r="888">
      <c r="C888" s="28"/>
      <c r="D888" s="90"/>
    </row>
    <row r="889">
      <c r="C889" s="28"/>
      <c r="D889" s="90"/>
    </row>
    <row r="890">
      <c r="C890" s="28"/>
      <c r="D890" s="90"/>
    </row>
    <row r="891">
      <c r="C891" s="28"/>
      <c r="D891" s="90"/>
    </row>
    <row r="892">
      <c r="C892" s="28"/>
      <c r="D892" s="90"/>
    </row>
    <row r="893">
      <c r="C893" s="28"/>
      <c r="D893" s="90"/>
    </row>
    <row r="894">
      <c r="C894" s="28"/>
      <c r="D894" s="90"/>
    </row>
    <row r="895">
      <c r="C895" s="28"/>
      <c r="D895" s="90"/>
    </row>
    <row r="896">
      <c r="C896" s="28"/>
      <c r="D896" s="90"/>
    </row>
    <row r="897">
      <c r="C897" s="28"/>
      <c r="D897" s="90"/>
    </row>
    <row r="898">
      <c r="C898" s="28"/>
      <c r="D898" s="90"/>
    </row>
    <row r="899">
      <c r="C899" s="28"/>
      <c r="D899" s="90"/>
    </row>
    <row r="900">
      <c r="C900" s="28"/>
      <c r="D900" s="90"/>
    </row>
    <row r="901">
      <c r="C901" s="28"/>
      <c r="D901" s="90"/>
    </row>
    <row r="902">
      <c r="C902" s="28"/>
      <c r="D902" s="90"/>
    </row>
    <row r="903">
      <c r="C903" s="28"/>
      <c r="D903" s="90"/>
    </row>
    <row r="904">
      <c r="C904" s="28"/>
      <c r="D904" s="90"/>
    </row>
    <row r="905">
      <c r="C905" s="28"/>
      <c r="D905" s="90"/>
    </row>
    <row r="906">
      <c r="C906" s="28"/>
      <c r="D906" s="90"/>
    </row>
    <row r="907">
      <c r="C907" s="28"/>
      <c r="D907" s="90"/>
    </row>
    <row r="908">
      <c r="C908" s="28"/>
      <c r="D908" s="90"/>
    </row>
    <row r="909">
      <c r="C909" s="28"/>
      <c r="D909" s="90"/>
    </row>
    <row r="910">
      <c r="C910" s="28"/>
      <c r="D910" s="90"/>
    </row>
    <row r="911">
      <c r="C911" s="28"/>
      <c r="D911" s="90"/>
    </row>
    <row r="912">
      <c r="C912" s="28"/>
      <c r="D912" s="90"/>
    </row>
    <row r="913">
      <c r="C913" s="28"/>
      <c r="D913" s="90"/>
    </row>
    <row r="914">
      <c r="C914" s="28"/>
      <c r="D914" s="90"/>
    </row>
    <row r="915">
      <c r="C915" s="28"/>
      <c r="D915" s="90"/>
    </row>
    <row r="916">
      <c r="C916" s="28"/>
      <c r="D916" s="90"/>
    </row>
    <row r="917">
      <c r="C917" s="28"/>
      <c r="D917" s="90"/>
    </row>
    <row r="918">
      <c r="C918" s="28"/>
      <c r="D918" s="90"/>
    </row>
    <row r="919">
      <c r="C919" s="28"/>
      <c r="D919" s="90"/>
    </row>
    <row r="920">
      <c r="C920" s="28"/>
      <c r="D920" s="90"/>
    </row>
    <row r="921">
      <c r="C921" s="28"/>
      <c r="D921" s="90"/>
    </row>
    <row r="922">
      <c r="C922" s="28"/>
      <c r="D922" s="90"/>
    </row>
    <row r="923">
      <c r="C923" s="28"/>
      <c r="D923" s="90"/>
    </row>
    <row r="924">
      <c r="C924" s="28"/>
      <c r="D924" s="90"/>
    </row>
    <row r="925">
      <c r="C925" s="28"/>
      <c r="D925" s="90"/>
    </row>
    <row r="926">
      <c r="C926" s="28"/>
      <c r="D926" s="90"/>
    </row>
    <row r="927">
      <c r="C927" s="28"/>
      <c r="D927" s="90"/>
    </row>
    <row r="928">
      <c r="C928" s="28"/>
      <c r="D928" s="90"/>
    </row>
    <row r="929">
      <c r="C929" s="28"/>
      <c r="D929" s="90"/>
    </row>
    <row r="930">
      <c r="C930" s="28"/>
      <c r="D930" s="90"/>
    </row>
    <row r="931">
      <c r="C931" s="28"/>
      <c r="D931" s="90"/>
    </row>
    <row r="932">
      <c r="C932" s="28"/>
      <c r="D932" s="90"/>
    </row>
    <row r="933">
      <c r="C933" s="28"/>
      <c r="D933" s="90"/>
    </row>
    <row r="934">
      <c r="C934" s="28"/>
      <c r="D934" s="90"/>
    </row>
    <row r="935">
      <c r="C935" s="28"/>
      <c r="D935" s="90"/>
    </row>
    <row r="936">
      <c r="C936" s="28"/>
      <c r="D936" s="90"/>
    </row>
    <row r="937">
      <c r="C937" s="28"/>
      <c r="D937" s="90"/>
    </row>
    <row r="938">
      <c r="C938" s="28"/>
      <c r="D938" s="90"/>
    </row>
    <row r="939">
      <c r="C939" s="28"/>
      <c r="D939" s="90"/>
    </row>
    <row r="940">
      <c r="C940" s="28"/>
      <c r="D940" s="90"/>
    </row>
    <row r="941">
      <c r="C941" s="28"/>
      <c r="D941" s="90"/>
    </row>
    <row r="942">
      <c r="C942" s="28"/>
      <c r="D942" s="90"/>
    </row>
    <row r="943">
      <c r="C943" s="28"/>
      <c r="D943" s="90"/>
    </row>
    <row r="944">
      <c r="C944" s="28"/>
      <c r="D944" s="90"/>
    </row>
    <row r="945">
      <c r="C945" s="28"/>
      <c r="D945" s="90"/>
    </row>
    <row r="946">
      <c r="C946" s="28"/>
      <c r="D946" s="90"/>
    </row>
    <row r="947">
      <c r="C947" s="28"/>
      <c r="D947" s="90"/>
    </row>
    <row r="948">
      <c r="C948" s="28"/>
      <c r="D948" s="90"/>
    </row>
    <row r="949">
      <c r="C949" s="28"/>
      <c r="D949" s="90"/>
    </row>
    <row r="950">
      <c r="C950" s="28"/>
      <c r="D950" s="90"/>
    </row>
    <row r="951">
      <c r="C951" s="28"/>
      <c r="D951" s="90"/>
    </row>
    <row r="952">
      <c r="C952" s="28"/>
      <c r="D952" s="90"/>
    </row>
    <row r="953">
      <c r="C953" s="28"/>
      <c r="D953" s="90"/>
    </row>
    <row r="954">
      <c r="C954" s="28"/>
      <c r="D954" s="90"/>
    </row>
    <row r="955">
      <c r="C955" s="28"/>
      <c r="D955" s="90"/>
    </row>
    <row r="956">
      <c r="C956" s="28"/>
      <c r="D956" s="90"/>
    </row>
    <row r="957">
      <c r="C957" s="28"/>
      <c r="D957" s="90"/>
    </row>
    <row r="958">
      <c r="C958" s="28"/>
      <c r="D958" s="90"/>
    </row>
    <row r="959">
      <c r="C959" s="28"/>
      <c r="D959" s="90"/>
    </row>
    <row r="960">
      <c r="C960" s="28"/>
      <c r="D960" s="90"/>
    </row>
    <row r="961">
      <c r="C961" s="28"/>
      <c r="D961" s="90"/>
    </row>
    <row r="962">
      <c r="C962" s="28"/>
      <c r="D962" s="90"/>
    </row>
    <row r="963">
      <c r="C963" s="28"/>
      <c r="D963" s="90"/>
    </row>
    <row r="964">
      <c r="C964" s="28"/>
      <c r="D964" s="90"/>
    </row>
    <row r="965">
      <c r="C965" s="28"/>
      <c r="D965" s="90"/>
    </row>
    <row r="966">
      <c r="C966" s="28"/>
      <c r="D966" s="90"/>
    </row>
    <row r="967">
      <c r="C967" s="28"/>
      <c r="D967" s="90"/>
    </row>
    <row r="968">
      <c r="C968" s="28"/>
      <c r="D968" s="90"/>
    </row>
    <row r="969">
      <c r="C969" s="28"/>
      <c r="D969" s="90"/>
    </row>
    <row r="970">
      <c r="C970" s="28"/>
      <c r="D970" s="90"/>
    </row>
    <row r="971">
      <c r="C971" s="28"/>
      <c r="D971" s="90"/>
    </row>
    <row r="972">
      <c r="C972" s="28"/>
      <c r="D972" s="90"/>
    </row>
    <row r="973">
      <c r="C973" s="28"/>
      <c r="D973" s="90"/>
    </row>
    <row r="974">
      <c r="C974" s="28"/>
      <c r="D974" s="90"/>
    </row>
    <row r="975">
      <c r="C975" s="28"/>
      <c r="D975" s="90"/>
    </row>
    <row r="976">
      <c r="C976" s="28"/>
      <c r="D976" s="90"/>
    </row>
    <row r="977">
      <c r="C977" s="28"/>
      <c r="D977" s="90"/>
    </row>
    <row r="978">
      <c r="C978" s="28"/>
      <c r="D978" s="90"/>
    </row>
    <row r="979">
      <c r="C979" s="28"/>
      <c r="D979" s="90"/>
    </row>
    <row r="980">
      <c r="C980" s="28"/>
      <c r="D980" s="90"/>
    </row>
    <row r="981">
      <c r="C981" s="28"/>
      <c r="D981" s="90"/>
    </row>
    <row r="982">
      <c r="C982" s="28"/>
      <c r="D982" s="90"/>
    </row>
    <row r="983">
      <c r="C983" s="28"/>
      <c r="D983" s="90"/>
    </row>
    <row r="984">
      <c r="C984" s="28"/>
      <c r="D984" s="90"/>
    </row>
    <row r="985">
      <c r="C985" s="28"/>
      <c r="D985" s="90"/>
    </row>
    <row r="986">
      <c r="C986" s="28"/>
      <c r="D986" s="90"/>
    </row>
    <row r="987">
      <c r="C987" s="28"/>
      <c r="D987" s="90"/>
    </row>
    <row r="988">
      <c r="C988" s="28"/>
      <c r="D988" s="90"/>
    </row>
    <row r="989">
      <c r="C989" s="28"/>
      <c r="D989" s="90"/>
    </row>
    <row r="990">
      <c r="C990" s="28"/>
      <c r="D990" s="90"/>
    </row>
    <row r="991">
      <c r="C991" s="28"/>
      <c r="D991" s="90"/>
    </row>
    <row r="992">
      <c r="C992" s="28"/>
      <c r="D992" s="90"/>
    </row>
    <row r="993">
      <c r="C993" s="28"/>
      <c r="D993" s="90"/>
    </row>
    <row r="994">
      <c r="C994" s="28"/>
      <c r="D994" s="90"/>
    </row>
    <row r="995">
      <c r="C995" s="28"/>
      <c r="D995" s="90"/>
    </row>
    <row r="996">
      <c r="C996" s="28"/>
      <c r="D996" s="90"/>
    </row>
    <row r="997">
      <c r="C997" s="28"/>
      <c r="D997" s="90"/>
    </row>
    <row r="998">
      <c r="C998" s="28"/>
      <c r="D998" s="90"/>
    </row>
    <row r="999">
      <c r="C999" s="28"/>
      <c r="D999" s="90"/>
    </row>
    <row r="1000">
      <c r="C1000" s="28"/>
      <c r="D1000" s="90"/>
    </row>
  </sheetData>
  <mergeCells count="1">
    <mergeCell ref="B46:C4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5.57"/>
    <col customWidth="1" min="3" max="3" width="43.43"/>
    <col customWidth="1" min="6" max="6" width="16.86"/>
    <col customWidth="1" min="8" max="8" width="35.71"/>
  </cols>
  <sheetData>
    <row r="1">
      <c r="A1" s="12" t="s">
        <v>0</v>
      </c>
      <c r="B1" s="12" t="s">
        <v>2</v>
      </c>
      <c r="C1" s="38" t="s">
        <v>3</v>
      </c>
      <c r="F1" s="12" t="s">
        <v>8</v>
      </c>
      <c r="G1" s="12" t="s">
        <v>9</v>
      </c>
      <c r="H1" s="12" t="s">
        <v>10</v>
      </c>
      <c r="I1" s="12" t="s">
        <v>11</v>
      </c>
    </row>
    <row r="2">
      <c r="A2" s="12" t="s">
        <v>12</v>
      </c>
      <c r="B2" s="12" t="s">
        <v>13</v>
      </c>
      <c r="C2" s="11"/>
      <c r="F2" s="12" t="s">
        <v>14</v>
      </c>
      <c r="G2" s="12">
        <v>1.0</v>
      </c>
      <c r="H2" s="12" t="s">
        <v>15</v>
      </c>
      <c r="I2" s="12" t="s">
        <v>16</v>
      </c>
    </row>
    <row r="3">
      <c r="A3" s="12" t="s">
        <v>17</v>
      </c>
      <c r="B3" s="12" t="s">
        <v>18</v>
      </c>
      <c r="C3" s="11"/>
      <c r="F3" s="12" t="s">
        <v>14</v>
      </c>
      <c r="G3" s="12">
        <v>0.0</v>
      </c>
      <c r="H3" s="12" t="s">
        <v>19</v>
      </c>
      <c r="I3" s="12" t="s">
        <v>20</v>
      </c>
    </row>
    <row r="4">
      <c r="A4" s="12" t="s">
        <v>21</v>
      </c>
      <c r="B4" s="12" t="s">
        <v>21</v>
      </c>
      <c r="C4" s="11"/>
      <c r="F4" s="12" t="s">
        <v>275</v>
      </c>
      <c r="G4" s="14">
        <v>1.0</v>
      </c>
      <c r="H4" s="12" t="s">
        <v>276</v>
      </c>
      <c r="I4" s="12" t="s">
        <v>277</v>
      </c>
    </row>
    <row r="5">
      <c r="A5" s="12" t="s">
        <v>26</v>
      </c>
      <c r="B5" s="12" t="s">
        <v>27</v>
      </c>
      <c r="C5" s="11"/>
      <c r="F5" s="12" t="s">
        <v>275</v>
      </c>
      <c r="G5" s="14">
        <v>2.0</v>
      </c>
      <c r="H5" s="12" t="s">
        <v>278</v>
      </c>
      <c r="I5" s="12" t="s">
        <v>279</v>
      </c>
    </row>
    <row r="6">
      <c r="A6" s="12" t="s">
        <v>30</v>
      </c>
      <c r="B6" s="12" t="s">
        <v>30</v>
      </c>
      <c r="C6" s="38" t="s">
        <v>30</v>
      </c>
      <c r="F6" s="12" t="s">
        <v>275</v>
      </c>
      <c r="G6" s="14">
        <v>3.0</v>
      </c>
      <c r="H6" s="12" t="s">
        <v>280</v>
      </c>
      <c r="I6" s="12" t="s">
        <v>281</v>
      </c>
    </row>
    <row r="7">
      <c r="A7" s="12" t="s">
        <v>34</v>
      </c>
      <c r="B7" s="12" t="s">
        <v>34</v>
      </c>
      <c r="C7" s="38" t="s">
        <v>34</v>
      </c>
      <c r="F7" s="12" t="s">
        <v>275</v>
      </c>
      <c r="G7" s="14">
        <v>4.0</v>
      </c>
      <c r="H7" s="12" t="s">
        <v>282</v>
      </c>
      <c r="I7" s="12" t="s">
        <v>283</v>
      </c>
    </row>
    <row r="8">
      <c r="A8" s="12" t="s">
        <v>38</v>
      </c>
      <c r="B8" s="12" t="s">
        <v>38</v>
      </c>
      <c r="C8" s="38" t="s">
        <v>38</v>
      </c>
      <c r="F8" s="12" t="s">
        <v>275</v>
      </c>
      <c r="G8" s="14">
        <v>5.0</v>
      </c>
      <c r="H8" s="12" t="s">
        <v>284</v>
      </c>
      <c r="I8" s="12" t="s">
        <v>285</v>
      </c>
    </row>
    <row r="9">
      <c r="A9" s="12" t="s">
        <v>42</v>
      </c>
      <c r="B9" s="12" t="s">
        <v>42</v>
      </c>
      <c r="C9" s="38" t="s">
        <v>42</v>
      </c>
      <c r="F9" s="12" t="s">
        <v>275</v>
      </c>
      <c r="G9" s="14">
        <v>6.0</v>
      </c>
      <c r="H9" s="12" t="s">
        <v>286</v>
      </c>
      <c r="I9" s="12" t="s">
        <v>287</v>
      </c>
    </row>
    <row r="10">
      <c r="A10" s="12" t="s">
        <v>45</v>
      </c>
      <c r="B10" s="12" t="s">
        <v>46</v>
      </c>
      <c r="C10" s="38" t="s">
        <v>46</v>
      </c>
      <c r="F10" s="12" t="s">
        <v>288</v>
      </c>
      <c r="G10" s="14">
        <v>1.0</v>
      </c>
      <c r="H10" s="12" t="s">
        <v>40</v>
      </c>
      <c r="I10" s="12" t="s">
        <v>41</v>
      </c>
    </row>
    <row r="11">
      <c r="A11" s="12" t="s">
        <v>45</v>
      </c>
      <c r="B11" s="12" t="s">
        <v>49</v>
      </c>
      <c r="C11" s="38" t="s">
        <v>49</v>
      </c>
      <c r="F11" s="12" t="s">
        <v>288</v>
      </c>
      <c r="G11" s="14">
        <v>2.0</v>
      </c>
      <c r="H11" s="12" t="s">
        <v>43</v>
      </c>
      <c r="I11" s="12" t="s">
        <v>44</v>
      </c>
    </row>
    <row r="12">
      <c r="A12" s="12" t="s">
        <v>45</v>
      </c>
      <c r="B12" s="12" t="s">
        <v>54</v>
      </c>
      <c r="C12" s="38" t="s">
        <v>54</v>
      </c>
      <c r="F12" s="12" t="s">
        <v>288</v>
      </c>
      <c r="G12" s="14">
        <v>3.0</v>
      </c>
      <c r="H12" s="12" t="s">
        <v>47</v>
      </c>
      <c r="I12" s="12" t="s">
        <v>48</v>
      </c>
    </row>
    <row r="13">
      <c r="A13" s="12" t="s">
        <v>45</v>
      </c>
      <c r="B13" s="12" t="s">
        <v>57</v>
      </c>
      <c r="C13" s="38" t="s">
        <v>57</v>
      </c>
      <c r="F13" s="12" t="s">
        <v>51</v>
      </c>
      <c r="G13" s="14">
        <v>1.0</v>
      </c>
      <c r="H13" s="12" t="s">
        <v>289</v>
      </c>
      <c r="I13" s="12" t="s">
        <v>290</v>
      </c>
    </row>
    <row r="14">
      <c r="A14" s="12" t="s">
        <v>45</v>
      </c>
      <c r="B14" s="12" t="s">
        <v>60</v>
      </c>
      <c r="C14" s="38" t="s">
        <v>60</v>
      </c>
      <c r="F14" s="12" t="s">
        <v>51</v>
      </c>
      <c r="G14" s="14">
        <v>2.0</v>
      </c>
      <c r="H14" s="12" t="s">
        <v>291</v>
      </c>
      <c r="I14" s="12" t="s">
        <v>292</v>
      </c>
    </row>
    <row r="15">
      <c r="A15" s="12" t="s">
        <v>45</v>
      </c>
      <c r="B15" s="12" t="s">
        <v>63</v>
      </c>
      <c r="C15" s="38" t="s">
        <v>63</v>
      </c>
      <c r="F15" s="12" t="s">
        <v>51</v>
      </c>
      <c r="G15" s="14">
        <v>3.0</v>
      </c>
      <c r="H15" s="12" t="s">
        <v>293</v>
      </c>
      <c r="I15" s="12" t="s">
        <v>294</v>
      </c>
    </row>
    <row r="16">
      <c r="A16" s="12" t="s">
        <v>45</v>
      </c>
      <c r="B16" s="12" t="s">
        <v>68</v>
      </c>
      <c r="C16" s="38" t="s">
        <v>68</v>
      </c>
      <c r="F16" s="12" t="s">
        <v>51</v>
      </c>
      <c r="G16" s="14">
        <v>4.0</v>
      </c>
      <c r="H16" s="12" t="s">
        <v>295</v>
      </c>
      <c r="I16" s="12" t="s">
        <v>296</v>
      </c>
    </row>
    <row r="17">
      <c r="A17" s="12" t="s">
        <v>45</v>
      </c>
      <c r="B17" s="12" t="s">
        <v>70</v>
      </c>
      <c r="C17" s="38" t="s">
        <v>70</v>
      </c>
      <c r="F17" s="12" t="s">
        <v>51</v>
      </c>
      <c r="G17" s="14">
        <v>5.0</v>
      </c>
      <c r="H17" s="12" t="s">
        <v>297</v>
      </c>
      <c r="I17" s="12" t="s">
        <v>298</v>
      </c>
    </row>
    <row r="18">
      <c r="A18" s="12" t="s">
        <v>45</v>
      </c>
      <c r="B18" s="12" t="s">
        <v>72</v>
      </c>
      <c r="C18" s="38" t="s">
        <v>72</v>
      </c>
      <c r="F18" s="12" t="s">
        <v>51</v>
      </c>
      <c r="G18" s="14">
        <v>6.0</v>
      </c>
      <c r="H18" s="12" t="s">
        <v>299</v>
      </c>
      <c r="I18" s="12" t="s">
        <v>300</v>
      </c>
    </row>
    <row r="19">
      <c r="A19" s="12" t="s">
        <v>45</v>
      </c>
      <c r="B19" s="12" t="s">
        <v>74</v>
      </c>
      <c r="C19" s="38" t="s">
        <v>74</v>
      </c>
      <c r="F19" s="12" t="s">
        <v>51</v>
      </c>
      <c r="G19" s="14">
        <v>7.0</v>
      </c>
      <c r="H19" s="12" t="s">
        <v>301</v>
      </c>
      <c r="I19" s="12" t="s">
        <v>302</v>
      </c>
    </row>
    <row r="20">
      <c r="A20" s="12" t="s">
        <v>45</v>
      </c>
      <c r="B20" s="12" t="s">
        <v>77</v>
      </c>
      <c r="C20" s="38" t="s">
        <v>77</v>
      </c>
      <c r="F20" s="12" t="s">
        <v>51</v>
      </c>
      <c r="G20" s="18">
        <v>99.0</v>
      </c>
      <c r="H20" s="12" t="s">
        <v>61</v>
      </c>
      <c r="I20" s="12" t="s">
        <v>62</v>
      </c>
    </row>
    <row r="21">
      <c r="A21" s="12" t="s">
        <v>79</v>
      </c>
      <c r="B21" s="12" t="s">
        <v>303</v>
      </c>
      <c r="C21" s="38" t="s">
        <v>304</v>
      </c>
      <c r="F21" s="12" t="s">
        <v>64</v>
      </c>
      <c r="G21" s="14">
        <v>1.0</v>
      </c>
      <c r="H21" s="12" t="s">
        <v>65</v>
      </c>
      <c r="I21" s="12" t="s">
        <v>66</v>
      </c>
    </row>
    <row r="22">
      <c r="A22" s="12" t="s">
        <v>79</v>
      </c>
      <c r="B22" s="12" t="s">
        <v>305</v>
      </c>
      <c r="C22" s="38" t="s">
        <v>306</v>
      </c>
      <c r="F22" s="12" t="s">
        <v>64</v>
      </c>
      <c r="G22" s="14">
        <v>2.0</v>
      </c>
      <c r="H22" s="14">
        <v>2.0</v>
      </c>
      <c r="I22" s="12" t="s">
        <v>69</v>
      </c>
    </row>
    <row r="23">
      <c r="A23" s="12" t="s">
        <v>79</v>
      </c>
      <c r="B23" s="12" t="s">
        <v>307</v>
      </c>
      <c r="C23" s="38" t="s">
        <v>308</v>
      </c>
      <c r="F23" s="12" t="s">
        <v>64</v>
      </c>
      <c r="G23" s="14">
        <v>3.0</v>
      </c>
      <c r="H23" s="14">
        <v>3.0</v>
      </c>
      <c r="I23" s="12" t="s">
        <v>71</v>
      </c>
    </row>
    <row r="24">
      <c r="A24" s="12" t="s">
        <v>79</v>
      </c>
      <c r="B24" s="12" t="s">
        <v>309</v>
      </c>
      <c r="C24" s="38" t="s">
        <v>310</v>
      </c>
      <c r="F24" s="12" t="s">
        <v>64</v>
      </c>
      <c r="G24" s="14">
        <v>4.0</v>
      </c>
      <c r="H24" s="14">
        <v>4.0</v>
      </c>
      <c r="I24" s="12" t="s">
        <v>73</v>
      </c>
    </row>
    <row r="25">
      <c r="A25" s="12" t="s">
        <v>79</v>
      </c>
      <c r="B25" s="12" t="s">
        <v>311</v>
      </c>
      <c r="C25" s="38" t="s">
        <v>312</v>
      </c>
      <c r="F25" s="12" t="s">
        <v>64</v>
      </c>
      <c r="G25" s="14">
        <v>5.0</v>
      </c>
      <c r="H25" s="12" t="s">
        <v>75</v>
      </c>
      <c r="I25" s="12" t="s">
        <v>76</v>
      </c>
    </row>
    <row r="26">
      <c r="A26" s="12" t="s">
        <v>79</v>
      </c>
      <c r="B26" s="12" t="s">
        <v>313</v>
      </c>
      <c r="C26" s="38" t="s">
        <v>314</v>
      </c>
      <c r="F26" s="12" t="s">
        <v>315</v>
      </c>
      <c r="G26" s="14">
        <v>1.0</v>
      </c>
      <c r="H26" s="12" t="s">
        <v>316</v>
      </c>
      <c r="I26" s="12" t="s">
        <v>317</v>
      </c>
    </row>
    <row r="27">
      <c r="A27" s="12" t="s">
        <v>79</v>
      </c>
      <c r="B27" s="12" t="s">
        <v>318</v>
      </c>
      <c r="C27" s="38" t="s">
        <v>319</v>
      </c>
      <c r="F27" s="12" t="s">
        <v>315</v>
      </c>
      <c r="G27" s="14">
        <v>2.0</v>
      </c>
      <c r="H27" s="12" t="s">
        <v>320</v>
      </c>
      <c r="I27" s="12" t="s">
        <v>321</v>
      </c>
    </row>
    <row r="28">
      <c r="A28" s="12" t="s">
        <v>180</v>
      </c>
      <c r="B28" s="12" t="s">
        <v>322</v>
      </c>
      <c r="C28" s="38" t="s">
        <v>323</v>
      </c>
      <c r="F28" s="12" t="s">
        <v>315</v>
      </c>
      <c r="G28" s="18">
        <v>99.0</v>
      </c>
      <c r="H28" s="12" t="s">
        <v>324</v>
      </c>
      <c r="I28" s="12" t="s">
        <v>325</v>
      </c>
    </row>
    <row r="29">
      <c r="A29" s="12" t="s">
        <v>79</v>
      </c>
      <c r="B29" s="12" t="s">
        <v>326</v>
      </c>
      <c r="C29" s="38" t="s">
        <v>327</v>
      </c>
      <c r="F29" s="12" t="s">
        <v>328</v>
      </c>
      <c r="G29" s="12">
        <v>1.0</v>
      </c>
      <c r="H29" s="12" t="s">
        <v>329</v>
      </c>
      <c r="I29" s="12" t="s">
        <v>330</v>
      </c>
    </row>
    <row r="30">
      <c r="A30" s="12" t="s">
        <v>79</v>
      </c>
      <c r="B30" s="12" t="s">
        <v>331</v>
      </c>
      <c r="C30" s="38" t="s">
        <v>332</v>
      </c>
      <c r="F30" s="12" t="s">
        <v>328</v>
      </c>
      <c r="G30" s="12">
        <v>2.0</v>
      </c>
      <c r="H30" s="12" t="s">
        <v>333</v>
      </c>
      <c r="I30" s="12" t="s">
        <v>334</v>
      </c>
    </row>
    <row r="31">
      <c r="A31" s="12" t="s">
        <v>79</v>
      </c>
      <c r="B31" s="12" t="s">
        <v>80</v>
      </c>
      <c r="C31" s="38" t="s">
        <v>335</v>
      </c>
      <c r="F31" s="12" t="s">
        <v>328</v>
      </c>
      <c r="G31" s="12">
        <v>3.0</v>
      </c>
      <c r="H31" s="12" t="s">
        <v>336</v>
      </c>
      <c r="I31" s="12" t="s">
        <v>337</v>
      </c>
    </row>
    <row r="32">
      <c r="A32" s="12" t="s">
        <v>79</v>
      </c>
      <c r="B32" s="41" t="s">
        <v>338</v>
      </c>
      <c r="C32" s="42" t="s">
        <v>339</v>
      </c>
      <c r="F32" s="12" t="s">
        <v>328</v>
      </c>
      <c r="G32" s="12">
        <v>4.0</v>
      </c>
      <c r="H32" s="12" t="s">
        <v>340</v>
      </c>
      <c r="I32" s="12" t="s">
        <v>341</v>
      </c>
    </row>
    <row r="33">
      <c r="A33" s="12" t="s">
        <v>79</v>
      </c>
      <c r="B33" s="43" t="s">
        <v>342</v>
      </c>
      <c r="C33" s="44" t="s">
        <v>83</v>
      </c>
      <c r="F33" s="12" t="s">
        <v>328</v>
      </c>
      <c r="G33" s="12">
        <v>5.0</v>
      </c>
      <c r="H33" s="12" t="s">
        <v>343</v>
      </c>
      <c r="I33" s="12" t="s">
        <v>344</v>
      </c>
    </row>
    <row r="34">
      <c r="A34" s="12" t="s">
        <v>345</v>
      </c>
      <c r="B34" s="12" t="s">
        <v>315</v>
      </c>
      <c r="C34" s="38" t="s">
        <v>346</v>
      </c>
      <c r="F34" s="12" t="s">
        <v>328</v>
      </c>
      <c r="G34" s="12">
        <v>6.0</v>
      </c>
      <c r="H34" s="12" t="s">
        <v>347</v>
      </c>
      <c r="I34" s="12" t="s">
        <v>348</v>
      </c>
    </row>
    <row r="35">
      <c r="A35" s="12" t="s">
        <v>100</v>
      </c>
      <c r="B35" s="12" t="s">
        <v>349</v>
      </c>
      <c r="C35" s="38" t="s">
        <v>350</v>
      </c>
      <c r="F35" s="12" t="s">
        <v>328</v>
      </c>
      <c r="G35" s="12">
        <v>7.0</v>
      </c>
      <c r="H35" s="12" t="s">
        <v>351</v>
      </c>
      <c r="I35" s="12" t="s">
        <v>352</v>
      </c>
    </row>
    <row r="36">
      <c r="A36" s="12" t="s">
        <v>353</v>
      </c>
      <c r="B36" s="12" t="s">
        <v>354</v>
      </c>
      <c r="C36" s="38" t="s">
        <v>355</v>
      </c>
      <c r="F36" s="12" t="s">
        <v>328</v>
      </c>
      <c r="G36" s="45">
        <v>99.0</v>
      </c>
      <c r="H36" s="12" t="s">
        <v>356</v>
      </c>
      <c r="I36" s="12" t="s">
        <v>325</v>
      </c>
    </row>
    <row r="37">
      <c r="A37" s="12" t="s">
        <v>100</v>
      </c>
      <c r="B37" s="12" t="s">
        <v>357</v>
      </c>
      <c r="C37" s="38" t="s">
        <v>358</v>
      </c>
      <c r="F37" s="12" t="s">
        <v>328</v>
      </c>
      <c r="G37" s="45">
        <v>77.0</v>
      </c>
      <c r="H37" s="12" t="s">
        <v>359</v>
      </c>
      <c r="I37" s="12" t="s">
        <v>360</v>
      </c>
    </row>
    <row r="38">
      <c r="A38" s="12" t="s">
        <v>361</v>
      </c>
      <c r="B38" s="12" t="s">
        <v>362</v>
      </c>
      <c r="C38" s="38" t="s">
        <v>363</v>
      </c>
      <c r="F38" s="12" t="s">
        <v>364</v>
      </c>
      <c r="G38" s="12">
        <v>1.0</v>
      </c>
      <c r="H38" s="12" t="s">
        <v>365</v>
      </c>
      <c r="I38" s="12" t="s">
        <v>366</v>
      </c>
    </row>
    <row r="39">
      <c r="A39" s="12" t="s">
        <v>367</v>
      </c>
      <c r="B39" s="12" t="s">
        <v>275</v>
      </c>
      <c r="C39" s="38" t="s">
        <v>368</v>
      </c>
      <c r="F39" s="12" t="s">
        <v>364</v>
      </c>
      <c r="G39" s="12">
        <v>2.0</v>
      </c>
      <c r="H39" s="12" t="s">
        <v>369</v>
      </c>
      <c r="I39" s="12" t="s">
        <v>370</v>
      </c>
    </row>
    <row r="40">
      <c r="A40" s="12" t="s">
        <v>45</v>
      </c>
      <c r="B40" s="12" t="s">
        <v>371</v>
      </c>
      <c r="C40" s="11"/>
      <c r="F40" s="12" t="s">
        <v>364</v>
      </c>
      <c r="G40" s="12">
        <v>3.0</v>
      </c>
      <c r="H40" s="12" t="s">
        <v>372</v>
      </c>
      <c r="I40" s="12" t="s">
        <v>373</v>
      </c>
    </row>
    <row r="41">
      <c r="A41" s="12" t="s">
        <v>87</v>
      </c>
      <c r="B41" s="12" t="s">
        <v>374</v>
      </c>
      <c r="C41" s="38" t="s">
        <v>375</v>
      </c>
      <c r="F41" s="12" t="s">
        <v>364</v>
      </c>
      <c r="G41" s="12">
        <v>4.0</v>
      </c>
      <c r="H41" s="12" t="s">
        <v>376</v>
      </c>
      <c r="I41" s="12" t="s">
        <v>377</v>
      </c>
    </row>
    <row r="42">
      <c r="A42" s="12" t="s">
        <v>45</v>
      </c>
      <c r="B42" s="12" t="s">
        <v>378</v>
      </c>
      <c r="C42" s="11"/>
      <c r="F42" s="12" t="s">
        <v>364</v>
      </c>
      <c r="G42" s="12">
        <v>5.0</v>
      </c>
      <c r="H42" s="12" t="s">
        <v>379</v>
      </c>
      <c r="I42" s="12" t="s">
        <v>380</v>
      </c>
    </row>
    <row r="43">
      <c r="A43" s="12" t="s">
        <v>45</v>
      </c>
      <c r="B43" s="12" t="s">
        <v>381</v>
      </c>
      <c r="C43" s="11"/>
      <c r="F43" s="12" t="s">
        <v>364</v>
      </c>
      <c r="G43" s="45">
        <v>77.0</v>
      </c>
      <c r="H43" s="12" t="s">
        <v>359</v>
      </c>
      <c r="I43" s="12" t="s">
        <v>360</v>
      </c>
    </row>
    <row r="44">
      <c r="A44" s="12" t="s">
        <v>79</v>
      </c>
      <c r="B44" s="12" t="s">
        <v>382</v>
      </c>
      <c r="C44" s="38" t="s">
        <v>383</v>
      </c>
    </row>
    <row r="45">
      <c r="A45" s="12" t="s">
        <v>384</v>
      </c>
      <c r="B45" s="12" t="s">
        <v>385</v>
      </c>
      <c r="C45" s="38" t="s">
        <v>386</v>
      </c>
    </row>
    <row r="46">
      <c r="A46" s="12" t="s">
        <v>103</v>
      </c>
      <c r="B46" s="12" t="s">
        <v>387</v>
      </c>
      <c r="C46" s="38" t="s">
        <v>388</v>
      </c>
    </row>
    <row r="47">
      <c r="A47" s="12" t="s">
        <v>100</v>
      </c>
      <c r="B47" s="12" t="s">
        <v>389</v>
      </c>
      <c r="C47" s="38" t="s">
        <v>390</v>
      </c>
    </row>
    <row r="48">
      <c r="A48" s="12" t="s">
        <v>108</v>
      </c>
      <c r="B48" s="12" t="s">
        <v>391</v>
      </c>
      <c r="C48" s="38" t="s">
        <v>392</v>
      </c>
    </row>
    <row r="49">
      <c r="A49" s="12" t="s">
        <v>45</v>
      </c>
      <c r="B49" s="12" t="s">
        <v>393</v>
      </c>
    </row>
    <row r="50">
      <c r="A50" s="12" t="s">
        <v>87</v>
      </c>
      <c r="B50" s="12" t="s">
        <v>394</v>
      </c>
      <c r="C50" s="38" t="s">
        <v>115</v>
      </c>
    </row>
    <row r="51">
      <c r="A51" s="12" t="s">
        <v>45</v>
      </c>
      <c r="B51" s="12" t="s">
        <v>395</v>
      </c>
    </row>
    <row r="52">
      <c r="A52" s="12" t="s">
        <v>45</v>
      </c>
      <c r="B52" s="12" t="s">
        <v>396</v>
      </c>
    </row>
    <row r="53">
      <c r="A53" s="12" t="s">
        <v>119</v>
      </c>
      <c r="B53" s="12" t="s">
        <v>120</v>
      </c>
      <c r="C53" s="38" t="s">
        <v>397</v>
      </c>
    </row>
    <row r="54">
      <c r="A54" s="12" t="s">
        <v>122</v>
      </c>
      <c r="B54" s="24"/>
      <c r="C54" s="11"/>
    </row>
    <row r="55">
      <c r="A55" s="12" t="s">
        <v>122</v>
      </c>
      <c r="B55" s="24"/>
      <c r="C55" s="11"/>
    </row>
    <row r="56">
      <c r="A56" s="12" t="s">
        <v>79</v>
      </c>
      <c r="B56" s="12" t="s">
        <v>127</v>
      </c>
      <c r="C56" s="38" t="s">
        <v>128</v>
      </c>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mergeCells count="3">
    <mergeCell ref="B49:C49"/>
    <mergeCell ref="B51:C51"/>
    <mergeCell ref="B52:C52"/>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3.57"/>
  </cols>
  <sheetData>
    <row r="1">
      <c r="A1" s="9" t="s">
        <v>0</v>
      </c>
      <c r="B1" s="9" t="s">
        <v>2</v>
      </c>
      <c r="C1" s="67" t="s">
        <v>3</v>
      </c>
      <c r="D1" s="8"/>
      <c r="E1" s="1" t="s">
        <v>399</v>
      </c>
      <c r="F1" s="1" t="s">
        <v>9</v>
      </c>
      <c r="G1" s="1" t="s">
        <v>10</v>
      </c>
      <c r="H1" s="9" t="s">
        <v>11</v>
      </c>
    </row>
    <row r="2">
      <c r="A2" s="10" t="s">
        <v>12</v>
      </c>
      <c r="B2" s="10" t="s">
        <v>13</v>
      </c>
      <c r="C2" s="11"/>
      <c r="E2" s="12" t="s">
        <v>14</v>
      </c>
      <c r="F2" s="12">
        <v>1.0</v>
      </c>
      <c r="G2" s="12" t="s">
        <v>15</v>
      </c>
      <c r="H2" s="10" t="s">
        <v>16</v>
      </c>
    </row>
    <row r="3">
      <c r="A3" s="10" t="s">
        <v>17</v>
      </c>
      <c r="B3" s="10" t="s">
        <v>18</v>
      </c>
      <c r="C3" s="11"/>
      <c r="E3" s="12" t="s">
        <v>14</v>
      </c>
      <c r="F3" s="12">
        <v>0.0</v>
      </c>
      <c r="G3" s="12" t="s">
        <v>19</v>
      </c>
      <c r="H3" s="10" t="s">
        <v>20</v>
      </c>
    </row>
    <row r="4">
      <c r="A4" s="10" t="s">
        <v>21</v>
      </c>
      <c r="B4" s="10" t="s">
        <v>21</v>
      </c>
      <c r="C4" s="11"/>
      <c r="E4" s="12" t="s">
        <v>770</v>
      </c>
      <c r="F4" s="12">
        <v>1.0</v>
      </c>
      <c r="G4" s="12" t="s">
        <v>557</v>
      </c>
      <c r="H4" s="10" t="s">
        <v>558</v>
      </c>
    </row>
    <row r="5">
      <c r="A5" s="10" t="s">
        <v>26</v>
      </c>
      <c r="B5" s="10" t="s">
        <v>27</v>
      </c>
      <c r="C5" s="11"/>
      <c r="E5" s="12" t="s">
        <v>770</v>
      </c>
      <c r="F5" s="12">
        <v>2.0</v>
      </c>
      <c r="G5" s="12" t="s">
        <v>559</v>
      </c>
      <c r="H5" s="10" t="s">
        <v>560</v>
      </c>
    </row>
    <row r="6">
      <c r="A6" s="10" t="s">
        <v>30</v>
      </c>
      <c r="B6" s="10" t="s">
        <v>30</v>
      </c>
      <c r="C6" s="16" t="s">
        <v>30</v>
      </c>
      <c r="E6" s="12" t="s">
        <v>770</v>
      </c>
      <c r="F6" s="12">
        <v>3.0</v>
      </c>
      <c r="G6" s="12" t="s">
        <v>561</v>
      </c>
      <c r="H6" s="10" t="s">
        <v>564</v>
      </c>
    </row>
    <row r="7">
      <c r="A7" s="10" t="s">
        <v>34</v>
      </c>
      <c r="B7" s="10" t="s">
        <v>34</v>
      </c>
      <c r="C7" s="16" t="s">
        <v>34</v>
      </c>
      <c r="E7" s="12" t="s">
        <v>770</v>
      </c>
      <c r="F7" s="12">
        <v>4.0</v>
      </c>
      <c r="G7" s="12" t="s">
        <v>563</v>
      </c>
      <c r="H7" s="10" t="s">
        <v>562</v>
      </c>
    </row>
    <row r="8">
      <c r="A8" s="10" t="s">
        <v>38</v>
      </c>
      <c r="B8" s="10" t="s">
        <v>38</v>
      </c>
      <c r="C8" s="16" t="s">
        <v>38</v>
      </c>
      <c r="E8" s="12" t="s">
        <v>770</v>
      </c>
      <c r="F8" s="12">
        <v>5.0</v>
      </c>
      <c r="G8" s="12" t="s">
        <v>771</v>
      </c>
      <c r="H8" s="10" t="s">
        <v>906</v>
      </c>
    </row>
    <row r="9">
      <c r="A9" s="10" t="s">
        <v>42</v>
      </c>
      <c r="B9" s="10" t="s">
        <v>42</v>
      </c>
      <c r="C9" s="16" t="s">
        <v>42</v>
      </c>
      <c r="E9" s="12" t="s">
        <v>917</v>
      </c>
      <c r="F9" s="12">
        <v>1.0</v>
      </c>
      <c r="G9" s="12" t="s">
        <v>316</v>
      </c>
      <c r="H9" s="10" t="s">
        <v>317</v>
      </c>
    </row>
    <row r="10">
      <c r="A10" s="10" t="s">
        <v>45</v>
      </c>
      <c r="B10" s="10" t="s">
        <v>46</v>
      </c>
      <c r="C10" s="16" t="s">
        <v>46</v>
      </c>
      <c r="E10" s="12" t="s">
        <v>917</v>
      </c>
      <c r="F10" s="12">
        <v>2.0</v>
      </c>
      <c r="G10" s="12" t="s">
        <v>320</v>
      </c>
      <c r="H10" s="10" t="s">
        <v>321</v>
      </c>
    </row>
    <row r="11">
      <c r="A11" s="10" t="s">
        <v>45</v>
      </c>
      <c r="B11" s="10" t="s">
        <v>49</v>
      </c>
      <c r="C11" s="16" t="s">
        <v>49</v>
      </c>
      <c r="E11" s="12" t="s">
        <v>328</v>
      </c>
      <c r="F11" s="12">
        <v>1.0</v>
      </c>
      <c r="G11" s="12" t="s">
        <v>329</v>
      </c>
      <c r="H11" s="10" t="s">
        <v>330</v>
      </c>
    </row>
    <row r="12">
      <c r="A12" s="10" t="s">
        <v>45</v>
      </c>
      <c r="B12" s="10" t="s">
        <v>54</v>
      </c>
      <c r="C12" s="16" t="s">
        <v>54</v>
      </c>
      <c r="E12" s="12" t="s">
        <v>328</v>
      </c>
      <c r="F12" s="12">
        <v>2.0</v>
      </c>
      <c r="G12" s="12" t="s">
        <v>333</v>
      </c>
      <c r="H12" s="10" t="s">
        <v>334</v>
      </c>
    </row>
    <row r="13">
      <c r="A13" s="10" t="s">
        <v>45</v>
      </c>
      <c r="B13" s="10" t="s">
        <v>57</v>
      </c>
      <c r="C13" s="16" t="s">
        <v>57</v>
      </c>
      <c r="E13" s="12" t="s">
        <v>328</v>
      </c>
      <c r="F13" s="12">
        <v>3.0</v>
      </c>
      <c r="G13" s="12" t="s">
        <v>336</v>
      </c>
      <c r="H13" s="10" t="s">
        <v>337</v>
      </c>
    </row>
    <row r="14">
      <c r="A14" s="10" t="s">
        <v>45</v>
      </c>
      <c r="B14" s="10" t="s">
        <v>60</v>
      </c>
      <c r="C14" s="16" t="s">
        <v>60</v>
      </c>
      <c r="E14" s="12" t="s">
        <v>328</v>
      </c>
      <c r="F14" s="12">
        <v>4.0</v>
      </c>
      <c r="G14" s="12" t="s">
        <v>340</v>
      </c>
      <c r="H14" s="10" t="s">
        <v>341</v>
      </c>
    </row>
    <row r="15">
      <c r="A15" s="10" t="s">
        <v>45</v>
      </c>
      <c r="B15" s="10" t="s">
        <v>63</v>
      </c>
      <c r="C15" s="16" t="s">
        <v>63</v>
      </c>
      <c r="E15" s="12" t="s">
        <v>328</v>
      </c>
      <c r="F15" s="12">
        <v>5.0</v>
      </c>
      <c r="G15" s="12" t="s">
        <v>343</v>
      </c>
      <c r="H15" s="10" t="s">
        <v>344</v>
      </c>
    </row>
    <row r="16">
      <c r="A16" s="10" t="s">
        <v>45</v>
      </c>
      <c r="B16" s="10" t="s">
        <v>68</v>
      </c>
      <c r="C16" s="16" t="s">
        <v>68</v>
      </c>
      <c r="E16" s="12" t="s">
        <v>328</v>
      </c>
      <c r="F16" s="12">
        <v>6.0</v>
      </c>
      <c r="G16" s="12" t="s">
        <v>347</v>
      </c>
      <c r="H16" s="10" t="s">
        <v>348</v>
      </c>
    </row>
    <row r="17">
      <c r="A17" s="10" t="s">
        <v>45</v>
      </c>
      <c r="B17" s="10" t="s">
        <v>70</v>
      </c>
      <c r="C17" s="16" t="s">
        <v>70</v>
      </c>
      <c r="E17" s="12" t="s">
        <v>328</v>
      </c>
      <c r="F17" s="12">
        <v>7.0</v>
      </c>
      <c r="G17" s="12" t="s">
        <v>351</v>
      </c>
      <c r="H17" s="10" t="s">
        <v>352</v>
      </c>
    </row>
    <row r="18">
      <c r="A18" s="10" t="s">
        <v>45</v>
      </c>
      <c r="B18" s="10" t="s">
        <v>72</v>
      </c>
      <c r="C18" s="16" t="s">
        <v>72</v>
      </c>
      <c r="E18" s="12" t="s">
        <v>328</v>
      </c>
      <c r="F18" s="45">
        <v>99.0</v>
      </c>
      <c r="G18" s="12" t="s">
        <v>3412</v>
      </c>
      <c r="H18" s="10" t="s">
        <v>457</v>
      </c>
    </row>
    <row r="19">
      <c r="A19" s="10" t="s">
        <v>45</v>
      </c>
      <c r="B19" s="10" t="s">
        <v>74</v>
      </c>
      <c r="C19" s="16" t="s">
        <v>74</v>
      </c>
      <c r="E19" s="10" t="s">
        <v>4483</v>
      </c>
      <c r="F19" s="14">
        <v>1.0</v>
      </c>
      <c r="G19" s="10" t="s">
        <v>3155</v>
      </c>
      <c r="H19" s="10" t="s">
        <v>4686</v>
      </c>
    </row>
    <row r="20">
      <c r="A20" s="10" t="s">
        <v>45</v>
      </c>
      <c r="B20" s="10" t="s">
        <v>77</v>
      </c>
      <c r="C20" s="16" t="s">
        <v>77</v>
      </c>
      <c r="E20" s="10" t="s">
        <v>4483</v>
      </c>
      <c r="F20" s="14">
        <v>2.0</v>
      </c>
      <c r="G20" s="10" t="s">
        <v>4484</v>
      </c>
      <c r="H20" s="10" t="s">
        <v>4687</v>
      </c>
    </row>
    <row r="21">
      <c r="A21" s="10" t="s">
        <v>79</v>
      </c>
      <c r="B21" s="10" t="s">
        <v>80</v>
      </c>
      <c r="C21" s="16" t="s">
        <v>4688</v>
      </c>
      <c r="E21" s="10" t="s">
        <v>4483</v>
      </c>
      <c r="F21" s="14">
        <v>3.0</v>
      </c>
      <c r="G21" s="10" t="s">
        <v>4485</v>
      </c>
      <c r="H21" s="10" t="s">
        <v>4689</v>
      </c>
    </row>
    <row r="22">
      <c r="A22" s="10" t="s">
        <v>180</v>
      </c>
      <c r="B22" s="10" t="s">
        <v>4690</v>
      </c>
      <c r="C22" s="16" t="s">
        <v>4691</v>
      </c>
      <c r="E22" s="10" t="s">
        <v>4483</v>
      </c>
      <c r="F22" s="14">
        <v>4.0</v>
      </c>
      <c r="G22" s="10" t="s">
        <v>3167</v>
      </c>
      <c r="H22" s="10" t="s">
        <v>4692</v>
      </c>
    </row>
    <row r="23">
      <c r="A23" s="10" t="s">
        <v>79</v>
      </c>
      <c r="B23" s="10" t="s">
        <v>974</v>
      </c>
      <c r="C23" s="16" t="s">
        <v>4693</v>
      </c>
      <c r="E23" s="10" t="s">
        <v>4483</v>
      </c>
      <c r="F23" s="14">
        <v>5.0</v>
      </c>
      <c r="G23" s="10" t="s">
        <v>3171</v>
      </c>
      <c r="H23" s="10" t="s">
        <v>4694</v>
      </c>
    </row>
    <row r="24">
      <c r="A24" s="10" t="s">
        <v>87</v>
      </c>
      <c r="B24" s="10" t="s">
        <v>978</v>
      </c>
      <c r="C24" s="16" t="s">
        <v>4695</v>
      </c>
      <c r="E24" s="10" t="s">
        <v>4483</v>
      </c>
      <c r="F24" s="14">
        <v>6.0</v>
      </c>
      <c r="G24" s="10" t="s">
        <v>4486</v>
      </c>
      <c r="H24" s="10" t="s">
        <v>4696</v>
      </c>
    </row>
    <row r="25">
      <c r="A25" s="10" t="s">
        <v>660</v>
      </c>
      <c r="B25" s="10" t="s">
        <v>985</v>
      </c>
      <c r="C25" s="16" t="s">
        <v>4697</v>
      </c>
      <c r="E25" s="10" t="s">
        <v>4483</v>
      </c>
      <c r="F25" s="14">
        <v>7.0</v>
      </c>
      <c r="G25" s="10" t="s">
        <v>3179</v>
      </c>
      <c r="H25" s="10" t="s">
        <v>4698</v>
      </c>
    </row>
    <row r="26">
      <c r="A26" s="10" t="s">
        <v>100</v>
      </c>
      <c r="B26" s="10" t="s">
        <v>349</v>
      </c>
      <c r="C26" s="16" t="s">
        <v>4699</v>
      </c>
      <c r="E26" s="10" t="s">
        <v>4483</v>
      </c>
      <c r="F26" s="14">
        <v>8.0</v>
      </c>
      <c r="G26" s="10" t="s">
        <v>4700</v>
      </c>
      <c r="H26" s="10" t="s">
        <v>4701</v>
      </c>
    </row>
    <row r="27">
      <c r="A27" s="10" t="s">
        <v>3193</v>
      </c>
      <c r="B27" s="10" t="s">
        <v>4702</v>
      </c>
      <c r="C27" s="16" t="s">
        <v>4703</v>
      </c>
      <c r="E27" s="10" t="s">
        <v>4483</v>
      </c>
      <c r="F27" s="18">
        <v>99.0</v>
      </c>
      <c r="G27" s="10" t="s">
        <v>565</v>
      </c>
      <c r="H27" s="10" t="s">
        <v>457</v>
      </c>
    </row>
    <row r="28">
      <c r="A28" s="10" t="s">
        <v>103</v>
      </c>
      <c r="B28" s="10" t="s">
        <v>4704</v>
      </c>
      <c r="C28" s="16" t="s">
        <v>4705</v>
      </c>
      <c r="E28" s="10" t="s">
        <v>531</v>
      </c>
      <c r="F28" s="14">
        <v>1.0</v>
      </c>
      <c r="G28" s="12" t="s">
        <v>924</v>
      </c>
      <c r="H28" s="10" t="s">
        <v>925</v>
      </c>
    </row>
    <row r="29">
      <c r="A29" s="10" t="s">
        <v>353</v>
      </c>
      <c r="B29" s="10" t="s">
        <v>354</v>
      </c>
      <c r="C29" s="16" t="s">
        <v>3214</v>
      </c>
      <c r="E29" s="10" t="s">
        <v>531</v>
      </c>
      <c r="F29" s="14">
        <v>2.0</v>
      </c>
      <c r="G29" s="12" t="s">
        <v>928</v>
      </c>
      <c r="H29" s="10" t="s">
        <v>930</v>
      </c>
    </row>
    <row r="30">
      <c r="A30" s="10" t="s">
        <v>94</v>
      </c>
      <c r="B30" s="10" t="s">
        <v>3217</v>
      </c>
      <c r="C30" s="16" t="s">
        <v>616</v>
      </c>
      <c r="E30" s="10" t="s">
        <v>931</v>
      </c>
      <c r="F30" s="14">
        <v>1.0</v>
      </c>
      <c r="G30" s="12" t="s">
        <v>934</v>
      </c>
      <c r="H30" s="10" t="s">
        <v>936</v>
      </c>
    </row>
    <row r="31">
      <c r="A31" s="10" t="s">
        <v>94</v>
      </c>
      <c r="B31" s="10" t="s">
        <v>357</v>
      </c>
      <c r="C31" s="16" t="s">
        <v>3220</v>
      </c>
      <c r="E31" s="10" t="s">
        <v>931</v>
      </c>
      <c r="F31" s="14">
        <v>2.0</v>
      </c>
      <c r="G31" s="12" t="s">
        <v>939</v>
      </c>
      <c r="H31" s="10" t="s">
        <v>941</v>
      </c>
    </row>
    <row r="32">
      <c r="A32" s="10" t="s">
        <v>4506</v>
      </c>
      <c r="B32" s="10" t="s">
        <v>3075</v>
      </c>
      <c r="C32" s="16" t="s">
        <v>4706</v>
      </c>
      <c r="E32" s="10" t="s">
        <v>931</v>
      </c>
      <c r="F32" s="14">
        <v>3.0</v>
      </c>
      <c r="G32" s="12" t="s">
        <v>944</v>
      </c>
      <c r="H32" s="10" t="s">
        <v>946</v>
      </c>
    </row>
    <row r="33">
      <c r="A33" s="10" t="s">
        <v>94</v>
      </c>
      <c r="B33" s="10" t="s">
        <v>4707</v>
      </c>
      <c r="C33" s="16" t="s">
        <v>616</v>
      </c>
      <c r="E33" s="10" t="s">
        <v>931</v>
      </c>
      <c r="F33" s="14">
        <v>4.0</v>
      </c>
      <c r="G33" s="12" t="s">
        <v>948</v>
      </c>
      <c r="H33" s="10" t="s">
        <v>949</v>
      </c>
    </row>
    <row r="34">
      <c r="A34" s="10" t="s">
        <v>993</v>
      </c>
      <c r="B34" s="10" t="s">
        <v>994</v>
      </c>
      <c r="C34" s="16" t="s">
        <v>996</v>
      </c>
      <c r="E34" s="10" t="s">
        <v>931</v>
      </c>
      <c r="F34" s="14">
        <v>5.0</v>
      </c>
      <c r="G34" s="12" t="s">
        <v>952</v>
      </c>
      <c r="H34" s="10" t="s">
        <v>954</v>
      </c>
    </row>
    <row r="35">
      <c r="A35" s="10" t="s">
        <v>1000</v>
      </c>
      <c r="B35" s="10" t="s">
        <v>1002</v>
      </c>
      <c r="C35" s="16" t="s">
        <v>4708</v>
      </c>
      <c r="E35" s="10" t="s">
        <v>931</v>
      </c>
      <c r="F35" s="14">
        <v>6.0</v>
      </c>
      <c r="G35" s="12" t="s">
        <v>955</v>
      </c>
      <c r="H35" s="10" t="s">
        <v>957</v>
      </c>
    </row>
    <row r="36">
      <c r="A36" s="10" t="s">
        <v>1009</v>
      </c>
      <c r="B36" s="10" t="s">
        <v>1011</v>
      </c>
      <c r="C36" s="16" t="s">
        <v>1013</v>
      </c>
      <c r="E36" s="10" t="s">
        <v>931</v>
      </c>
      <c r="F36" s="14">
        <v>7.0</v>
      </c>
      <c r="G36" s="12" t="s">
        <v>960</v>
      </c>
      <c r="H36" s="10" t="s">
        <v>962</v>
      </c>
    </row>
    <row r="37">
      <c r="A37" s="10" t="s">
        <v>94</v>
      </c>
      <c r="B37" s="10" t="s">
        <v>1019</v>
      </c>
      <c r="C37" s="16" t="s">
        <v>1021</v>
      </c>
      <c r="E37" s="10" t="s">
        <v>931</v>
      </c>
      <c r="F37" s="14">
        <v>8.0</v>
      </c>
      <c r="G37" s="12" t="s">
        <v>965</v>
      </c>
      <c r="H37" s="10" t="s">
        <v>967</v>
      </c>
    </row>
    <row r="38">
      <c r="A38" s="10" t="s">
        <v>4724</v>
      </c>
      <c r="B38" s="10" t="s">
        <v>4725</v>
      </c>
      <c r="C38" s="16" t="s">
        <v>4726</v>
      </c>
      <c r="E38" s="10" t="s">
        <v>931</v>
      </c>
      <c r="F38" s="14">
        <v>9.0</v>
      </c>
      <c r="G38" s="12" t="s">
        <v>972</v>
      </c>
      <c r="H38" s="10" t="s">
        <v>973</v>
      </c>
    </row>
    <row r="39">
      <c r="A39" s="10" t="s">
        <v>94</v>
      </c>
      <c r="B39" s="10" t="s">
        <v>4729</v>
      </c>
      <c r="C39" s="16" t="s">
        <v>4730</v>
      </c>
      <c r="E39" s="10" t="s">
        <v>931</v>
      </c>
      <c r="F39" s="14">
        <v>10.0</v>
      </c>
      <c r="G39" s="12" t="s">
        <v>976</v>
      </c>
      <c r="H39" s="10" t="s">
        <v>977</v>
      </c>
    </row>
    <row r="40">
      <c r="A40" s="10" t="s">
        <v>4732</v>
      </c>
      <c r="B40" s="10" t="s">
        <v>4733</v>
      </c>
      <c r="C40" s="16" t="s">
        <v>4735</v>
      </c>
      <c r="E40" s="10" t="s">
        <v>931</v>
      </c>
      <c r="F40" s="14">
        <v>11.0</v>
      </c>
      <c r="G40" s="12" t="s">
        <v>982</v>
      </c>
      <c r="H40" s="10" t="s">
        <v>983</v>
      </c>
    </row>
    <row r="41">
      <c r="A41" s="10" t="s">
        <v>94</v>
      </c>
      <c r="B41" s="10" t="s">
        <v>4738</v>
      </c>
      <c r="C41" s="16" t="s">
        <v>4739</v>
      </c>
      <c r="E41" s="10" t="s">
        <v>931</v>
      </c>
      <c r="F41" s="14">
        <v>12.0</v>
      </c>
      <c r="G41" s="12" t="s">
        <v>989</v>
      </c>
      <c r="H41" s="10" t="s">
        <v>991</v>
      </c>
    </row>
    <row r="42">
      <c r="A42" s="10" t="s">
        <v>4741</v>
      </c>
      <c r="B42" s="10" t="s">
        <v>4742</v>
      </c>
      <c r="C42" s="16" t="s">
        <v>4744</v>
      </c>
      <c r="E42" s="10" t="s">
        <v>931</v>
      </c>
      <c r="F42" s="14">
        <v>13.0</v>
      </c>
      <c r="G42" s="12" t="s">
        <v>997</v>
      </c>
      <c r="H42" s="10" t="s">
        <v>999</v>
      </c>
    </row>
    <row r="43">
      <c r="A43" s="10" t="s">
        <v>79</v>
      </c>
      <c r="B43" s="10" t="s">
        <v>1079</v>
      </c>
      <c r="C43" s="16" t="s">
        <v>4747</v>
      </c>
      <c r="E43" s="10" t="s">
        <v>931</v>
      </c>
      <c r="F43" s="14">
        <v>14.0</v>
      </c>
      <c r="G43" s="12" t="s">
        <v>1006</v>
      </c>
      <c r="H43" s="10" t="s">
        <v>1008</v>
      </c>
    </row>
    <row r="44">
      <c r="A44" s="10" t="s">
        <v>122</v>
      </c>
      <c r="B44" s="24"/>
      <c r="C44" s="11"/>
      <c r="E44" s="10" t="s">
        <v>931</v>
      </c>
      <c r="F44" s="14">
        <v>15.0</v>
      </c>
      <c r="G44" s="12" t="s">
        <v>1015</v>
      </c>
      <c r="H44" s="10" t="s">
        <v>1017</v>
      </c>
    </row>
    <row r="45">
      <c r="A45" s="10" t="s">
        <v>79</v>
      </c>
      <c r="B45" s="10" t="s">
        <v>127</v>
      </c>
      <c r="C45" s="16" t="s">
        <v>229</v>
      </c>
      <c r="E45" s="10" t="s">
        <v>931</v>
      </c>
      <c r="F45" s="14">
        <v>16.0</v>
      </c>
      <c r="G45" s="12" t="s">
        <v>1024</v>
      </c>
      <c r="H45" s="10" t="s">
        <v>1025</v>
      </c>
    </row>
    <row r="46">
      <c r="C46" s="28"/>
      <c r="E46" s="10" t="s">
        <v>931</v>
      </c>
      <c r="F46" s="14">
        <v>17.0</v>
      </c>
      <c r="G46" s="12" t="s">
        <v>1031</v>
      </c>
      <c r="H46" s="10" t="s">
        <v>1033</v>
      </c>
    </row>
    <row r="47">
      <c r="C47" s="28"/>
      <c r="E47" s="10" t="s">
        <v>931</v>
      </c>
      <c r="F47" s="14">
        <v>18.0</v>
      </c>
      <c r="G47" s="12" t="s">
        <v>1037</v>
      </c>
      <c r="H47" s="10" t="s">
        <v>1038</v>
      </c>
    </row>
    <row r="48">
      <c r="C48" s="28"/>
      <c r="E48" s="10" t="s">
        <v>931</v>
      </c>
      <c r="F48" s="14">
        <v>19.0</v>
      </c>
      <c r="G48" s="12" t="s">
        <v>1044</v>
      </c>
      <c r="H48" s="10" t="s">
        <v>1045</v>
      </c>
    </row>
    <row r="49">
      <c r="C49" s="28"/>
      <c r="E49" s="10" t="s">
        <v>931</v>
      </c>
      <c r="F49" s="14">
        <v>20.0</v>
      </c>
      <c r="G49" s="12" t="s">
        <v>1053</v>
      </c>
      <c r="H49" s="10" t="s">
        <v>1054</v>
      </c>
    </row>
    <row r="50">
      <c r="C50" s="28"/>
      <c r="E50" s="10" t="s">
        <v>931</v>
      </c>
      <c r="F50" s="14">
        <v>21.0</v>
      </c>
      <c r="G50" s="12" t="s">
        <v>1061</v>
      </c>
      <c r="H50" s="10" t="s">
        <v>1062</v>
      </c>
    </row>
    <row r="51">
      <c r="C51" s="28"/>
      <c r="E51" s="10" t="s">
        <v>931</v>
      </c>
      <c r="F51" s="14">
        <v>22.0</v>
      </c>
      <c r="G51" s="12" t="s">
        <v>1069</v>
      </c>
      <c r="H51" s="10" t="s">
        <v>1071</v>
      </c>
    </row>
    <row r="52">
      <c r="C52" s="28"/>
      <c r="E52" s="10" t="s">
        <v>931</v>
      </c>
      <c r="F52" s="14">
        <v>23.0</v>
      </c>
      <c r="G52" s="12" t="s">
        <v>1076</v>
      </c>
      <c r="H52" s="10" t="s">
        <v>1078</v>
      </c>
    </row>
    <row r="53">
      <c r="C53" s="28"/>
      <c r="E53" s="10" t="s">
        <v>931</v>
      </c>
      <c r="F53" s="14">
        <v>24.0</v>
      </c>
      <c r="G53" s="12" t="s">
        <v>1082</v>
      </c>
      <c r="H53" s="10" t="s">
        <v>1083</v>
      </c>
    </row>
    <row r="54">
      <c r="C54" s="28"/>
      <c r="E54" s="10" t="s">
        <v>931</v>
      </c>
      <c r="F54" s="14">
        <v>25.0</v>
      </c>
      <c r="G54" s="12" t="s">
        <v>1086</v>
      </c>
      <c r="H54" s="10" t="s">
        <v>1087</v>
      </c>
    </row>
    <row r="55">
      <c r="C55" s="28"/>
      <c r="E55" s="10" t="s">
        <v>931</v>
      </c>
      <c r="F55" s="14">
        <v>26.0</v>
      </c>
      <c r="G55" s="12" t="s">
        <v>1091</v>
      </c>
      <c r="H55" s="10" t="s">
        <v>1092</v>
      </c>
    </row>
    <row r="56">
      <c r="C56" s="28"/>
      <c r="E56" s="10" t="s">
        <v>931</v>
      </c>
      <c r="F56" s="14">
        <v>27.0</v>
      </c>
      <c r="G56" s="12" t="s">
        <v>1096</v>
      </c>
      <c r="H56" s="10" t="s">
        <v>1097</v>
      </c>
    </row>
    <row r="57">
      <c r="C57" s="28"/>
      <c r="E57" s="10" t="s">
        <v>931</v>
      </c>
      <c r="F57" s="14">
        <v>28.0</v>
      </c>
      <c r="G57" s="12" t="s">
        <v>1099</v>
      </c>
      <c r="H57" s="10" t="s">
        <v>1100</v>
      </c>
    </row>
    <row r="58">
      <c r="C58" s="28"/>
      <c r="E58" s="10" t="s">
        <v>931</v>
      </c>
      <c r="F58" s="14">
        <v>29.0</v>
      </c>
      <c r="G58" s="12" t="s">
        <v>1102</v>
      </c>
      <c r="H58" s="10" t="s">
        <v>1103</v>
      </c>
    </row>
    <row r="59">
      <c r="C59" s="28"/>
      <c r="E59" s="10" t="s">
        <v>931</v>
      </c>
      <c r="F59" s="14">
        <v>30.0</v>
      </c>
      <c r="G59" s="12" t="s">
        <v>1106</v>
      </c>
      <c r="H59" s="10" t="s">
        <v>1107</v>
      </c>
    </row>
    <row r="60">
      <c r="C60" s="28"/>
      <c r="E60" s="10" t="s">
        <v>931</v>
      </c>
      <c r="F60" s="14">
        <v>31.0</v>
      </c>
      <c r="G60" s="12" t="s">
        <v>1110</v>
      </c>
      <c r="H60" s="10" t="s">
        <v>1111</v>
      </c>
    </row>
    <row r="61">
      <c r="C61" s="28"/>
      <c r="E61" s="10" t="s">
        <v>931</v>
      </c>
      <c r="F61" s="14">
        <v>32.0</v>
      </c>
      <c r="G61" s="12" t="s">
        <v>1114</v>
      </c>
      <c r="H61" s="10" t="s">
        <v>1115</v>
      </c>
    </row>
    <row r="62">
      <c r="C62" s="28"/>
      <c r="E62" s="10" t="s">
        <v>931</v>
      </c>
      <c r="F62" s="14">
        <v>33.0</v>
      </c>
      <c r="G62" s="12" t="s">
        <v>1117</v>
      </c>
      <c r="H62" s="10" t="s">
        <v>1119</v>
      </c>
    </row>
    <row r="63">
      <c r="C63" s="28"/>
      <c r="E63" s="10" t="s">
        <v>931</v>
      </c>
      <c r="F63" s="14">
        <v>34.0</v>
      </c>
      <c r="G63" s="12" t="s">
        <v>1121</v>
      </c>
      <c r="H63" s="10" t="s">
        <v>1122</v>
      </c>
    </row>
    <row r="64">
      <c r="C64" s="28"/>
      <c r="E64" s="10" t="s">
        <v>931</v>
      </c>
      <c r="F64" s="14">
        <v>35.0</v>
      </c>
      <c r="G64" s="12" t="s">
        <v>1125</v>
      </c>
      <c r="H64" s="10" t="s">
        <v>1127</v>
      </c>
    </row>
    <row r="65">
      <c r="C65" s="28"/>
      <c r="E65" s="10" t="s">
        <v>931</v>
      </c>
      <c r="F65" s="14">
        <v>36.0</v>
      </c>
      <c r="G65" s="12" t="s">
        <v>1129</v>
      </c>
      <c r="H65" s="10" t="s">
        <v>1130</v>
      </c>
    </row>
    <row r="66">
      <c r="C66" s="28"/>
      <c r="E66" s="10" t="s">
        <v>931</v>
      </c>
      <c r="F66" s="14">
        <v>37.0</v>
      </c>
      <c r="G66" s="12" t="s">
        <v>1132</v>
      </c>
      <c r="H66" s="10" t="s">
        <v>1134</v>
      </c>
    </row>
    <row r="67">
      <c r="C67" s="28"/>
      <c r="E67" s="10" t="s">
        <v>931</v>
      </c>
      <c r="F67" s="14">
        <v>38.0</v>
      </c>
      <c r="G67" s="12" t="s">
        <v>1136</v>
      </c>
      <c r="H67" s="10" t="s">
        <v>1138</v>
      </c>
    </row>
    <row r="68">
      <c r="C68" s="28"/>
      <c r="E68" s="10" t="s">
        <v>931</v>
      </c>
      <c r="F68" s="14">
        <v>39.0</v>
      </c>
      <c r="G68" s="12" t="s">
        <v>1141</v>
      </c>
      <c r="H68" s="10" t="s">
        <v>1142</v>
      </c>
    </row>
    <row r="69">
      <c r="C69" s="28"/>
      <c r="E69" s="10" t="s">
        <v>931</v>
      </c>
      <c r="F69" s="14">
        <v>40.0</v>
      </c>
      <c r="G69" s="12" t="s">
        <v>1145</v>
      </c>
      <c r="H69" s="10" t="s">
        <v>1146</v>
      </c>
    </row>
    <row r="70">
      <c r="C70" s="28"/>
      <c r="E70" s="10" t="s">
        <v>931</v>
      </c>
      <c r="F70" s="14">
        <v>41.0</v>
      </c>
      <c r="G70" s="12" t="s">
        <v>1149</v>
      </c>
      <c r="H70" s="10" t="s">
        <v>1150</v>
      </c>
    </row>
    <row r="71">
      <c r="C71" s="28"/>
      <c r="E71" s="10" t="s">
        <v>931</v>
      </c>
      <c r="F71" s="14">
        <v>42.0</v>
      </c>
      <c r="G71" s="12" t="s">
        <v>1153</v>
      </c>
      <c r="H71" s="10" t="s">
        <v>1154</v>
      </c>
    </row>
    <row r="72">
      <c r="C72" s="28"/>
      <c r="E72" s="10" t="s">
        <v>931</v>
      </c>
      <c r="F72" s="14">
        <v>43.0</v>
      </c>
      <c r="G72" s="12" t="s">
        <v>1157</v>
      </c>
      <c r="H72" s="10" t="s">
        <v>1158</v>
      </c>
    </row>
    <row r="73">
      <c r="C73" s="28"/>
      <c r="E73" s="10" t="s">
        <v>931</v>
      </c>
      <c r="F73" s="14">
        <v>44.0</v>
      </c>
      <c r="G73" s="12" t="s">
        <v>1160</v>
      </c>
      <c r="H73" s="10" t="s">
        <v>1162</v>
      </c>
    </row>
    <row r="74">
      <c r="C74" s="28"/>
      <c r="E74" s="10" t="s">
        <v>931</v>
      </c>
      <c r="F74" s="14">
        <v>45.0</v>
      </c>
      <c r="G74" s="12" t="s">
        <v>1164</v>
      </c>
      <c r="H74" s="10" t="s">
        <v>1166</v>
      </c>
    </row>
    <row r="75">
      <c r="C75" s="28"/>
      <c r="E75" s="10" t="s">
        <v>931</v>
      </c>
      <c r="F75" s="14">
        <v>46.0</v>
      </c>
      <c r="G75" s="12" t="s">
        <v>1168</v>
      </c>
      <c r="H75" s="10" t="s">
        <v>1170</v>
      </c>
    </row>
    <row r="76">
      <c r="C76" s="28"/>
      <c r="E76" s="10" t="s">
        <v>931</v>
      </c>
      <c r="F76" s="14">
        <v>47.0</v>
      </c>
      <c r="G76" s="12" t="s">
        <v>1172</v>
      </c>
      <c r="H76" s="10" t="s">
        <v>1174</v>
      </c>
    </row>
    <row r="77">
      <c r="C77" s="28"/>
      <c r="E77" s="10" t="s">
        <v>931</v>
      </c>
      <c r="F77" s="14">
        <v>48.0</v>
      </c>
      <c r="G77" s="12" t="s">
        <v>1177</v>
      </c>
      <c r="H77" s="10" t="s">
        <v>1178</v>
      </c>
    </row>
    <row r="78">
      <c r="C78" s="28"/>
      <c r="E78" s="10" t="s">
        <v>931</v>
      </c>
      <c r="F78" s="14">
        <v>49.0</v>
      </c>
      <c r="G78" s="12" t="s">
        <v>1182</v>
      </c>
      <c r="H78" s="10" t="s">
        <v>1183</v>
      </c>
    </row>
    <row r="79">
      <c r="C79" s="28"/>
      <c r="E79" s="10" t="s">
        <v>931</v>
      </c>
      <c r="F79" s="14">
        <v>50.0</v>
      </c>
      <c r="G79" s="12" t="s">
        <v>1187</v>
      </c>
      <c r="H79" s="10" t="s">
        <v>1189</v>
      </c>
    </row>
    <row r="80">
      <c r="C80" s="28"/>
      <c r="E80" s="10" t="s">
        <v>931</v>
      </c>
      <c r="F80" s="14">
        <v>51.0</v>
      </c>
      <c r="G80" s="12" t="s">
        <v>1191</v>
      </c>
      <c r="H80" s="10" t="s">
        <v>1193</v>
      </c>
    </row>
    <row r="81">
      <c r="C81" s="28"/>
      <c r="E81" s="10" t="s">
        <v>931</v>
      </c>
      <c r="F81" s="14">
        <v>52.0</v>
      </c>
      <c r="G81" s="12" t="s">
        <v>1196</v>
      </c>
      <c r="H81" s="10" t="s">
        <v>1197</v>
      </c>
    </row>
    <row r="82">
      <c r="C82" s="28"/>
      <c r="E82" s="10" t="s">
        <v>931</v>
      </c>
      <c r="F82" s="14">
        <v>53.0</v>
      </c>
      <c r="G82" s="12" t="s">
        <v>1200</v>
      </c>
      <c r="H82" s="10" t="s">
        <v>1201</v>
      </c>
    </row>
    <row r="83">
      <c r="C83" s="28"/>
      <c r="E83" s="10" t="s">
        <v>931</v>
      </c>
      <c r="F83" s="14">
        <v>54.0</v>
      </c>
      <c r="G83" s="12" t="s">
        <v>1204</v>
      </c>
      <c r="H83" s="10" t="s">
        <v>1206</v>
      </c>
    </row>
    <row r="84">
      <c r="C84" s="28"/>
      <c r="E84" s="10" t="s">
        <v>931</v>
      </c>
      <c r="F84" s="14">
        <v>55.0</v>
      </c>
      <c r="G84" s="12" t="s">
        <v>1208</v>
      </c>
      <c r="H84" s="10" t="s">
        <v>1210</v>
      </c>
    </row>
    <row r="85">
      <c r="C85" s="28"/>
      <c r="E85" s="10" t="s">
        <v>931</v>
      </c>
      <c r="F85" s="14">
        <v>56.0</v>
      </c>
      <c r="G85" s="12" t="s">
        <v>1212</v>
      </c>
      <c r="H85" s="10" t="s">
        <v>1214</v>
      </c>
    </row>
    <row r="86">
      <c r="C86" s="28"/>
      <c r="E86" s="10" t="s">
        <v>931</v>
      </c>
      <c r="F86" s="14">
        <v>57.0</v>
      </c>
      <c r="G86" s="12" t="s">
        <v>1217</v>
      </c>
      <c r="H86" s="10" t="s">
        <v>1218</v>
      </c>
    </row>
    <row r="87">
      <c r="C87" s="28"/>
      <c r="E87" s="10" t="s">
        <v>931</v>
      </c>
      <c r="F87" s="14">
        <v>58.0</v>
      </c>
      <c r="G87" s="12" t="s">
        <v>1221</v>
      </c>
      <c r="H87" s="10" t="s">
        <v>1223</v>
      </c>
    </row>
    <row r="88">
      <c r="C88" s="28"/>
      <c r="E88" s="10" t="s">
        <v>931</v>
      </c>
      <c r="F88" s="14">
        <v>59.0</v>
      </c>
      <c r="G88" s="12" t="s">
        <v>1225</v>
      </c>
      <c r="H88" s="10" t="s">
        <v>1226</v>
      </c>
    </row>
    <row r="89">
      <c r="C89" s="28"/>
      <c r="E89" s="10" t="s">
        <v>931</v>
      </c>
      <c r="F89" s="14">
        <v>60.0</v>
      </c>
      <c r="G89" s="12" t="s">
        <v>1229</v>
      </c>
      <c r="H89" s="10" t="s">
        <v>1230</v>
      </c>
    </row>
    <row r="90">
      <c r="C90" s="28"/>
      <c r="E90" s="10" t="s">
        <v>931</v>
      </c>
      <c r="F90" s="14">
        <v>61.0</v>
      </c>
      <c r="G90" s="12" t="s">
        <v>1233</v>
      </c>
      <c r="H90" s="10" t="s">
        <v>1235</v>
      </c>
    </row>
    <row r="91">
      <c r="C91" s="28"/>
      <c r="E91" s="10" t="s">
        <v>931</v>
      </c>
      <c r="F91" s="14">
        <v>62.0</v>
      </c>
      <c r="G91" s="12" t="s">
        <v>1238</v>
      </c>
      <c r="H91" s="10" t="s">
        <v>1240</v>
      </c>
    </row>
    <row r="92">
      <c r="C92" s="28"/>
      <c r="E92" s="10" t="s">
        <v>931</v>
      </c>
      <c r="F92" s="14">
        <v>63.0</v>
      </c>
      <c r="G92" s="12" t="s">
        <v>1243</v>
      </c>
      <c r="H92" s="10" t="s">
        <v>1244</v>
      </c>
    </row>
    <row r="93">
      <c r="C93" s="28"/>
      <c r="E93" s="10" t="s">
        <v>931</v>
      </c>
      <c r="F93" s="14">
        <v>64.0</v>
      </c>
      <c r="G93" s="12" t="s">
        <v>1247</v>
      </c>
      <c r="H93" s="10" t="s">
        <v>1249</v>
      </c>
    </row>
    <row r="94">
      <c r="C94" s="28"/>
      <c r="E94" s="10" t="s">
        <v>1250</v>
      </c>
      <c r="F94" s="14">
        <v>1.0</v>
      </c>
      <c r="G94" s="12" t="s">
        <v>1252</v>
      </c>
      <c r="H94" s="10" t="s">
        <v>1253</v>
      </c>
    </row>
    <row r="95">
      <c r="C95" s="28"/>
      <c r="E95" s="10" t="s">
        <v>1250</v>
      </c>
      <c r="F95" s="14">
        <v>2.0</v>
      </c>
      <c r="G95" s="12" t="s">
        <v>1256</v>
      </c>
      <c r="H95" s="10" t="s">
        <v>1258</v>
      </c>
    </row>
    <row r="96">
      <c r="C96" s="28"/>
      <c r="E96" s="10" t="s">
        <v>1250</v>
      </c>
      <c r="F96" s="14">
        <v>3.0</v>
      </c>
      <c r="G96" s="12" t="s">
        <v>1261</v>
      </c>
      <c r="H96" s="10" t="s">
        <v>1263</v>
      </c>
    </row>
    <row r="97">
      <c r="C97" s="28"/>
      <c r="E97" s="10" t="s">
        <v>1250</v>
      </c>
      <c r="F97" s="14">
        <v>4.0</v>
      </c>
      <c r="G97" s="12" t="s">
        <v>1266</v>
      </c>
      <c r="H97" s="10" t="s">
        <v>1267</v>
      </c>
    </row>
    <row r="98">
      <c r="C98" s="28"/>
      <c r="E98" s="10" t="s">
        <v>1250</v>
      </c>
      <c r="F98" s="14">
        <v>5.0</v>
      </c>
      <c r="G98" s="12" t="s">
        <v>1270</v>
      </c>
      <c r="H98" s="10" t="s">
        <v>1271</v>
      </c>
    </row>
    <row r="99">
      <c r="C99" s="28"/>
      <c r="E99" s="10" t="s">
        <v>1250</v>
      </c>
      <c r="F99" s="14">
        <v>6.0</v>
      </c>
      <c r="G99" s="12" t="s">
        <v>1274</v>
      </c>
      <c r="H99" s="10" t="s">
        <v>1275</v>
      </c>
    </row>
    <row r="100">
      <c r="C100" s="28"/>
      <c r="E100" s="10" t="s">
        <v>1250</v>
      </c>
      <c r="F100" s="14">
        <v>7.0</v>
      </c>
      <c r="G100" s="12" t="s">
        <v>1278</v>
      </c>
      <c r="H100" s="10" t="s">
        <v>1279</v>
      </c>
    </row>
    <row r="101">
      <c r="C101" s="28"/>
      <c r="E101" s="10" t="s">
        <v>1250</v>
      </c>
      <c r="F101" s="14">
        <v>8.0</v>
      </c>
      <c r="G101" s="12" t="s">
        <v>1281</v>
      </c>
      <c r="H101" s="10" t="s">
        <v>1283</v>
      </c>
    </row>
    <row r="102">
      <c r="C102" s="28"/>
      <c r="E102" s="10" t="s">
        <v>1250</v>
      </c>
      <c r="F102" s="14">
        <v>9.0</v>
      </c>
      <c r="G102" s="12" t="s">
        <v>1285</v>
      </c>
      <c r="H102" s="10" t="s">
        <v>1286</v>
      </c>
    </row>
    <row r="103">
      <c r="C103" s="28"/>
      <c r="E103" s="10" t="s">
        <v>1250</v>
      </c>
      <c r="F103" s="14">
        <v>10.0</v>
      </c>
      <c r="G103" s="12" t="s">
        <v>1288</v>
      </c>
      <c r="H103" s="10" t="s">
        <v>1290</v>
      </c>
    </row>
    <row r="104">
      <c r="C104" s="28"/>
      <c r="E104" s="10" t="s">
        <v>1250</v>
      </c>
      <c r="F104" s="14">
        <v>11.0</v>
      </c>
      <c r="G104" s="12" t="s">
        <v>1292</v>
      </c>
      <c r="H104" s="10" t="s">
        <v>1294</v>
      </c>
    </row>
    <row r="105">
      <c r="C105" s="28"/>
      <c r="E105" s="10" t="s">
        <v>1250</v>
      </c>
      <c r="F105" s="14">
        <v>12.0</v>
      </c>
      <c r="G105" s="12" t="s">
        <v>1297</v>
      </c>
      <c r="H105" s="10" t="s">
        <v>1298</v>
      </c>
    </row>
    <row r="106">
      <c r="C106" s="28"/>
      <c r="E106" s="10" t="s">
        <v>1250</v>
      </c>
      <c r="F106" s="14">
        <v>13.0</v>
      </c>
      <c r="G106" s="12" t="s">
        <v>1301</v>
      </c>
      <c r="H106" s="10" t="s">
        <v>1302</v>
      </c>
    </row>
    <row r="107">
      <c r="C107" s="28"/>
      <c r="E107" s="10" t="s">
        <v>1250</v>
      </c>
      <c r="F107" s="14">
        <v>14.0</v>
      </c>
      <c r="G107" s="12" t="s">
        <v>1305</v>
      </c>
      <c r="H107" s="10" t="s">
        <v>1306</v>
      </c>
    </row>
    <row r="108">
      <c r="C108" s="28"/>
      <c r="E108" s="10" t="s">
        <v>1250</v>
      </c>
      <c r="F108" s="14">
        <v>15.0</v>
      </c>
      <c r="G108" s="12" t="s">
        <v>1308</v>
      </c>
      <c r="H108" s="10" t="s">
        <v>1309</v>
      </c>
    </row>
    <row r="109">
      <c r="C109" s="28"/>
      <c r="E109" s="10" t="s">
        <v>1250</v>
      </c>
      <c r="F109" s="14">
        <v>16.0</v>
      </c>
      <c r="G109" s="12" t="s">
        <v>1312</v>
      </c>
      <c r="H109" s="10" t="s">
        <v>1313</v>
      </c>
    </row>
    <row r="110">
      <c r="C110" s="28"/>
      <c r="E110" s="10" t="s">
        <v>1250</v>
      </c>
      <c r="F110" s="14">
        <v>17.0</v>
      </c>
      <c r="G110" s="12" t="s">
        <v>1314</v>
      </c>
      <c r="H110" s="10" t="s">
        <v>1316</v>
      </c>
    </row>
    <row r="111">
      <c r="C111" s="28"/>
      <c r="E111" s="10" t="s">
        <v>1250</v>
      </c>
      <c r="F111" s="14">
        <v>18.0</v>
      </c>
      <c r="G111" s="12" t="s">
        <v>1318</v>
      </c>
      <c r="H111" s="10" t="s">
        <v>1319</v>
      </c>
    </row>
    <row r="112">
      <c r="C112" s="28"/>
      <c r="E112" s="10" t="s">
        <v>1250</v>
      </c>
      <c r="F112" s="14">
        <v>19.0</v>
      </c>
      <c r="G112" s="12" t="s">
        <v>1322</v>
      </c>
      <c r="H112" s="10" t="s">
        <v>1323</v>
      </c>
    </row>
    <row r="113">
      <c r="C113" s="28"/>
      <c r="E113" s="10" t="s">
        <v>1250</v>
      </c>
      <c r="F113" s="14">
        <v>20.0</v>
      </c>
      <c r="G113" s="12" t="s">
        <v>1326</v>
      </c>
      <c r="H113" s="10" t="s">
        <v>1327</v>
      </c>
    </row>
    <row r="114">
      <c r="C114" s="28"/>
      <c r="E114" s="10" t="s">
        <v>1250</v>
      </c>
      <c r="F114" s="14">
        <v>21.0</v>
      </c>
      <c r="G114" s="12" t="s">
        <v>1329</v>
      </c>
      <c r="H114" s="10" t="s">
        <v>1330</v>
      </c>
    </row>
    <row r="115">
      <c r="C115" s="28"/>
      <c r="E115" s="10" t="s">
        <v>1250</v>
      </c>
      <c r="F115" s="14">
        <v>22.0</v>
      </c>
      <c r="G115" s="12" t="s">
        <v>1333</v>
      </c>
      <c r="H115" s="10" t="s">
        <v>1334</v>
      </c>
    </row>
    <row r="116">
      <c r="C116" s="28"/>
      <c r="E116" s="10" t="s">
        <v>1250</v>
      </c>
      <c r="F116" s="14">
        <v>23.0</v>
      </c>
      <c r="G116" s="12" t="s">
        <v>1336</v>
      </c>
      <c r="H116" s="10" t="s">
        <v>1338</v>
      </c>
    </row>
    <row r="117">
      <c r="C117" s="28"/>
      <c r="E117" s="10" t="s">
        <v>1250</v>
      </c>
      <c r="F117" s="14">
        <v>24.0</v>
      </c>
      <c r="G117" s="12" t="s">
        <v>1340</v>
      </c>
      <c r="H117" s="10" t="s">
        <v>1341</v>
      </c>
    </row>
    <row r="118">
      <c r="C118" s="28"/>
      <c r="E118" s="10" t="s">
        <v>1250</v>
      </c>
      <c r="F118" s="14">
        <v>25.0</v>
      </c>
      <c r="G118" s="12" t="s">
        <v>1344</v>
      </c>
      <c r="H118" s="10" t="s">
        <v>1345</v>
      </c>
    </row>
    <row r="119">
      <c r="C119" s="28"/>
      <c r="E119" s="10" t="s">
        <v>1250</v>
      </c>
      <c r="F119" s="14">
        <v>26.0</v>
      </c>
      <c r="G119" s="12" t="s">
        <v>1348</v>
      </c>
      <c r="H119" s="10" t="s">
        <v>1349</v>
      </c>
    </row>
    <row r="120">
      <c r="C120" s="28"/>
      <c r="E120" s="10" t="s">
        <v>1250</v>
      </c>
      <c r="F120" s="14">
        <v>27.0</v>
      </c>
      <c r="G120" s="12" t="s">
        <v>1351</v>
      </c>
      <c r="H120" s="10" t="s">
        <v>1353</v>
      </c>
    </row>
    <row r="121">
      <c r="C121" s="28"/>
      <c r="E121" s="10" t="s">
        <v>1250</v>
      </c>
      <c r="F121" s="14">
        <v>28.0</v>
      </c>
      <c r="G121" s="12" t="s">
        <v>1355</v>
      </c>
      <c r="H121" s="10" t="s">
        <v>1356</v>
      </c>
    </row>
    <row r="122">
      <c r="C122" s="28"/>
      <c r="E122" s="10" t="s">
        <v>1250</v>
      </c>
      <c r="F122" s="14">
        <v>29.0</v>
      </c>
      <c r="G122" s="12" t="s">
        <v>1358</v>
      </c>
      <c r="H122" s="10" t="s">
        <v>1360</v>
      </c>
    </row>
    <row r="123">
      <c r="C123" s="28"/>
      <c r="E123" s="10" t="s">
        <v>1250</v>
      </c>
      <c r="F123" s="14">
        <v>30.0</v>
      </c>
      <c r="G123" s="12" t="s">
        <v>1363</v>
      </c>
      <c r="H123" s="10" t="s">
        <v>1364</v>
      </c>
    </row>
    <row r="124">
      <c r="C124" s="28"/>
      <c r="E124" s="10" t="s">
        <v>1250</v>
      </c>
      <c r="F124" s="14">
        <v>31.0</v>
      </c>
      <c r="G124" s="12" t="s">
        <v>1367</v>
      </c>
      <c r="H124" s="10" t="s">
        <v>1369</v>
      </c>
    </row>
    <row r="125">
      <c r="C125" s="28"/>
      <c r="E125" s="10" t="s">
        <v>1250</v>
      </c>
      <c r="F125" s="14">
        <v>32.0</v>
      </c>
      <c r="G125" s="12" t="s">
        <v>1372</v>
      </c>
      <c r="H125" s="10" t="s">
        <v>1373</v>
      </c>
    </row>
    <row r="126">
      <c r="C126" s="28"/>
      <c r="E126" s="10" t="s">
        <v>1250</v>
      </c>
      <c r="F126" s="14">
        <v>33.0</v>
      </c>
      <c r="G126" s="12" t="s">
        <v>1376</v>
      </c>
      <c r="H126" s="10" t="s">
        <v>1377</v>
      </c>
    </row>
    <row r="127">
      <c r="C127" s="28"/>
      <c r="E127" s="10" t="s">
        <v>1250</v>
      </c>
      <c r="F127" s="14">
        <v>34.0</v>
      </c>
      <c r="G127" s="12" t="s">
        <v>1380</v>
      </c>
      <c r="H127" s="10" t="s">
        <v>1381</v>
      </c>
    </row>
    <row r="128">
      <c r="C128" s="28"/>
      <c r="E128" s="10" t="s">
        <v>1250</v>
      </c>
      <c r="F128" s="14">
        <v>35.0</v>
      </c>
      <c r="G128" s="12" t="s">
        <v>1384</v>
      </c>
      <c r="H128" s="10" t="s">
        <v>1386</v>
      </c>
    </row>
    <row r="129">
      <c r="C129" s="28"/>
      <c r="E129" s="10" t="s">
        <v>1250</v>
      </c>
      <c r="F129" s="14">
        <v>36.0</v>
      </c>
      <c r="G129" s="12" t="s">
        <v>1389</v>
      </c>
      <c r="H129" s="10" t="s">
        <v>1390</v>
      </c>
    </row>
    <row r="130">
      <c r="C130" s="28"/>
      <c r="E130" s="10" t="s">
        <v>1250</v>
      </c>
      <c r="F130" s="14">
        <v>37.0</v>
      </c>
      <c r="G130" s="12" t="s">
        <v>1393</v>
      </c>
      <c r="H130" s="10" t="s">
        <v>1395</v>
      </c>
    </row>
    <row r="131">
      <c r="C131" s="28"/>
      <c r="E131" s="10" t="s">
        <v>1250</v>
      </c>
      <c r="F131" s="14">
        <v>38.0</v>
      </c>
      <c r="G131" s="12" t="s">
        <v>1398</v>
      </c>
      <c r="H131" s="10" t="s">
        <v>1399</v>
      </c>
    </row>
    <row r="132">
      <c r="C132" s="28"/>
      <c r="E132" s="10" t="s">
        <v>1250</v>
      </c>
      <c r="F132" s="14">
        <v>39.0</v>
      </c>
      <c r="G132" s="12" t="s">
        <v>1402</v>
      </c>
      <c r="H132" s="10" t="s">
        <v>1403</v>
      </c>
    </row>
    <row r="133">
      <c r="C133" s="28"/>
      <c r="E133" s="10" t="s">
        <v>1250</v>
      </c>
      <c r="F133" s="14">
        <v>40.0</v>
      </c>
      <c r="G133" s="12" t="s">
        <v>1406</v>
      </c>
      <c r="H133" s="10" t="s">
        <v>1407</v>
      </c>
    </row>
    <row r="134">
      <c r="C134" s="28"/>
      <c r="E134" s="10" t="s">
        <v>1250</v>
      </c>
      <c r="F134" s="18">
        <v>99.0</v>
      </c>
      <c r="G134" s="12" t="s">
        <v>616</v>
      </c>
      <c r="H134" s="10" t="s">
        <v>457</v>
      </c>
    </row>
    <row r="135">
      <c r="C135" s="28"/>
      <c r="E135" s="10" t="s">
        <v>4802</v>
      </c>
      <c r="F135" s="14">
        <v>1.0</v>
      </c>
      <c r="G135" s="12" t="s">
        <v>4803</v>
      </c>
      <c r="H135" s="10" t="s">
        <v>4804</v>
      </c>
    </row>
    <row r="136">
      <c r="C136" s="28"/>
      <c r="E136" s="10" t="s">
        <v>4802</v>
      </c>
      <c r="F136" s="14">
        <v>2.0</v>
      </c>
      <c r="G136" s="12" t="s">
        <v>1456</v>
      </c>
      <c r="H136" s="10" t="s">
        <v>4805</v>
      </c>
    </row>
    <row r="137">
      <c r="C137" s="28"/>
      <c r="E137" s="10" t="s">
        <v>4802</v>
      </c>
      <c r="F137" s="14">
        <v>3.0</v>
      </c>
      <c r="G137" s="12" t="s">
        <v>4806</v>
      </c>
      <c r="H137" s="10" t="s">
        <v>4807</v>
      </c>
    </row>
    <row r="138">
      <c r="C138" s="28"/>
      <c r="E138" s="10" t="s">
        <v>4802</v>
      </c>
      <c r="F138" s="14">
        <v>4.0</v>
      </c>
      <c r="G138" s="12" t="s">
        <v>4808</v>
      </c>
      <c r="H138" s="10" t="s">
        <v>4809</v>
      </c>
    </row>
    <row r="139">
      <c r="C139" s="28"/>
      <c r="E139" s="10" t="s">
        <v>4802</v>
      </c>
      <c r="F139" s="14">
        <v>5.0</v>
      </c>
      <c r="G139" s="12" t="s">
        <v>4810</v>
      </c>
      <c r="H139" s="10" t="s">
        <v>4811</v>
      </c>
    </row>
    <row r="140">
      <c r="C140" s="28"/>
      <c r="E140" s="10" t="s">
        <v>4802</v>
      </c>
      <c r="F140" s="14">
        <v>6.0</v>
      </c>
      <c r="G140" s="12" t="s">
        <v>4812</v>
      </c>
      <c r="H140" s="10" t="s">
        <v>4813</v>
      </c>
    </row>
    <row r="141">
      <c r="C141" s="28"/>
      <c r="E141" s="10" t="s">
        <v>4802</v>
      </c>
      <c r="F141" s="18">
        <v>99.0</v>
      </c>
      <c r="G141" s="12" t="s">
        <v>616</v>
      </c>
      <c r="H141" s="10" t="s">
        <v>457</v>
      </c>
    </row>
    <row r="142">
      <c r="C142" s="28"/>
      <c r="E142" s="10" t="s">
        <v>4814</v>
      </c>
      <c r="F142" s="14">
        <v>1.0</v>
      </c>
      <c r="G142" s="12" t="s">
        <v>4815</v>
      </c>
      <c r="H142" s="10" t="s">
        <v>4816</v>
      </c>
    </row>
    <row r="143">
      <c r="C143" s="28"/>
      <c r="E143" s="10" t="s">
        <v>4814</v>
      </c>
      <c r="F143" s="14">
        <v>2.0</v>
      </c>
      <c r="G143" s="12" t="s">
        <v>4817</v>
      </c>
      <c r="H143" s="10" t="s">
        <v>4818</v>
      </c>
    </row>
    <row r="144">
      <c r="C144" s="28"/>
      <c r="E144" s="10" t="s">
        <v>4814</v>
      </c>
      <c r="F144" s="14">
        <v>3.0</v>
      </c>
      <c r="G144" s="12" t="s">
        <v>4819</v>
      </c>
      <c r="H144" s="10" t="s">
        <v>4820</v>
      </c>
    </row>
    <row r="145">
      <c r="C145" s="28"/>
      <c r="E145" s="10" t="s">
        <v>4814</v>
      </c>
      <c r="F145" s="14">
        <v>4.0</v>
      </c>
      <c r="G145" s="12" t="s">
        <v>4821</v>
      </c>
      <c r="H145" s="10" t="s">
        <v>4822</v>
      </c>
    </row>
    <row r="146">
      <c r="C146" s="28"/>
      <c r="E146" s="10" t="s">
        <v>4814</v>
      </c>
      <c r="F146" s="14">
        <v>5.0</v>
      </c>
      <c r="G146" s="12" t="s">
        <v>4823</v>
      </c>
      <c r="H146" s="10" t="s">
        <v>4824</v>
      </c>
    </row>
    <row r="147">
      <c r="C147" s="28"/>
      <c r="E147" s="10" t="s">
        <v>4814</v>
      </c>
      <c r="F147" s="14">
        <v>6.0</v>
      </c>
      <c r="G147" s="12" t="s">
        <v>4825</v>
      </c>
      <c r="H147" s="10" t="s">
        <v>4826</v>
      </c>
    </row>
    <row r="148">
      <c r="C148" s="28"/>
      <c r="E148" s="10" t="s">
        <v>4814</v>
      </c>
      <c r="F148" s="14">
        <v>7.0</v>
      </c>
      <c r="G148" s="12" t="s">
        <v>4827</v>
      </c>
      <c r="H148" s="10" t="s">
        <v>4828</v>
      </c>
    </row>
    <row r="149">
      <c r="C149" s="28"/>
      <c r="E149" s="10" t="s">
        <v>4814</v>
      </c>
      <c r="F149" s="14">
        <v>8.0</v>
      </c>
      <c r="G149" s="12" t="s">
        <v>4829</v>
      </c>
      <c r="H149" s="10" t="s">
        <v>4830</v>
      </c>
    </row>
    <row r="150">
      <c r="C150" s="28"/>
      <c r="E150" s="10" t="s">
        <v>4814</v>
      </c>
      <c r="F150" s="18">
        <v>77.0</v>
      </c>
      <c r="G150" s="12" t="s">
        <v>4831</v>
      </c>
      <c r="H150" s="10" t="s">
        <v>161</v>
      </c>
    </row>
    <row r="151">
      <c r="C151" s="28"/>
      <c r="E151" s="10" t="s">
        <v>4814</v>
      </c>
      <c r="F151" s="18">
        <v>99.0</v>
      </c>
      <c r="G151" s="12" t="s">
        <v>616</v>
      </c>
      <c r="H151" s="10" t="s">
        <v>457</v>
      </c>
    </row>
    <row r="152">
      <c r="C152" s="28"/>
      <c r="E152" s="10" t="s">
        <v>4832</v>
      </c>
      <c r="F152" s="14">
        <v>1.0</v>
      </c>
      <c r="G152" s="12" t="s">
        <v>685</v>
      </c>
      <c r="H152" s="10" t="s">
        <v>168</v>
      </c>
    </row>
    <row r="153">
      <c r="C153" s="28"/>
      <c r="E153" s="10" t="s">
        <v>4832</v>
      </c>
      <c r="F153" s="14">
        <v>2.0</v>
      </c>
      <c r="G153" s="12" t="s">
        <v>692</v>
      </c>
      <c r="H153" s="10" t="s">
        <v>170</v>
      </c>
    </row>
    <row r="154">
      <c r="C154" s="28"/>
      <c r="E154" s="10" t="s">
        <v>4832</v>
      </c>
      <c r="F154" s="14">
        <v>3.0</v>
      </c>
      <c r="G154" s="12" t="s">
        <v>4833</v>
      </c>
      <c r="H154" s="10" t="s">
        <v>4834</v>
      </c>
    </row>
    <row r="155">
      <c r="C155" s="28"/>
      <c r="E155" s="10" t="s">
        <v>4832</v>
      </c>
      <c r="F155" s="14">
        <v>4.0</v>
      </c>
      <c r="G155" s="12" t="s">
        <v>4835</v>
      </c>
      <c r="H155" s="10" t="s">
        <v>4836</v>
      </c>
    </row>
    <row r="156">
      <c r="C156" s="28"/>
      <c r="E156" s="10" t="s">
        <v>4832</v>
      </c>
      <c r="F156" s="14">
        <v>5.0</v>
      </c>
      <c r="G156" s="12" t="s">
        <v>4837</v>
      </c>
      <c r="H156" s="10" t="s">
        <v>4838</v>
      </c>
    </row>
    <row r="157">
      <c r="C157" s="28"/>
      <c r="E157" s="10" t="s">
        <v>4832</v>
      </c>
      <c r="F157" s="14">
        <v>6.0</v>
      </c>
      <c r="G157" s="12" t="s">
        <v>2595</v>
      </c>
      <c r="H157" s="10" t="s">
        <v>2960</v>
      </c>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2.71"/>
    <col customWidth="1" min="4" max="4" width="28.57"/>
  </cols>
  <sheetData>
    <row r="1">
      <c r="A1" s="1" t="s">
        <v>0</v>
      </c>
      <c r="B1" s="1" t="s">
        <v>2</v>
      </c>
      <c r="C1" s="6" t="s">
        <v>3</v>
      </c>
      <c r="D1" s="7" t="s">
        <v>398</v>
      </c>
      <c r="F1" s="9" t="s">
        <v>8</v>
      </c>
      <c r="G1" s="9" t="s">
        <v>9</v>
      </c>
      <c r="H1" s="9" t="s">
        <v>10</v>
      </c>
      <c r="I1" s="9" t="s">
        <v>900</v>
      </c>
      <c r="J1" s="9" t="s">
        <v>11</v>
      </c>
    </row>
    <row r="2">
      <c r="A2" s="10" t="s">
        <v>12</v>
      </c>
      <c r="B2" s="10" t="s">
        <v>13</v>
      </c>
      <c r="C2" s="11"/>
      <c r="D2" s="86" t="s">
        <v>1070</v>
      </c>
      <c r="F2" s="12" t="s">
        <v>14</v>
      </c>
      <c r="G2" s="12">
        <v>1.0</v>
      </c>
      <c r="H2" s="12" t="s">
        <v>15</v>
      </c>
      <c r="I2" s="24"/>
      <c r="J2" s="10" t="s">
        <v>16</v>
      </c>
    </row>
    <row r="3">
      <c r="A3" s="10" t="s">
        <v>17</v>
      </c>
      <c r="B3" s="10" t="s">
        <v>18</v>
      </c>
      <c r="C3" s="11"/>
      <c r="D3" s="86" t="s">
        <v>1070</v>
      </c>
      <c r="F3" s="12" t="s">
        <v>14</v>
      </c>
      <c r="G3" s="12">
        <v>0.0</v>
      </c>
      <c r="H3" s="12" t="s">
        <v>19</v>
      </c>
      <c r="I3" s="24"/>
      <c r="J3" s="10" t="s">
        <v>20</v>
      </c>
    </row>
    <row r="4">
      <c r="A4" s="10" t="s">
        <v>21</v>
      </c>
      <c r="B4" s="10" t="s">
        <v>21</v>
      </c>
      <c r="C4" s="11"/>
      <c r="D4" s="86" t="s">
        <v>1070</v>
      </c>
      <c r="F4" s="10" t="s">
        <v>4709</v>
      </c>
      <c r="G4" s="14">
        <v>1.0</v>
      </c>
      <c r="H4" s="12" t="s">
        <v>4710</v>
      </c>
      <c r="I4" s="24"/>
      <c r="J4" s="10" t="s">
        <v>4711</v>
      </c>
    </row>
    <row r="5">
      <c r="A5" s="10" t="s">
        <v>26</v>
      </c>
      <c r="B5" s="10" t="s">
        <v>27</v>
      </c>
      <c r="C5" s="11"/>
      <c r="D5" s="86" t="s">
        <v>1070</v>
      </c>
      <c r="F5" s="10" t="s">
        <v>4709</v>
      </c>
      <c r="G5" s="14">
        <v>2.0</v>
      </c>
      <c r="H5" s="12" t="s">
        <v>4712</v>
      </c>
      <c r="I5" s="24"/>
      <c r="J5" s="10" t="s">
        <v>4713</v>
      </c>
    </row>
    <row r="6">
      <c r="A6" s="10" t="s">
        <v>30</v>
      </c>
      <c r="B6" s="10" t="s">
        <v>30</v>
      </c>
      <c r="C6" s="16" t="s">
        <v>30</v>
      </c>
      <c r="D6" s="86" t="s">
        <v>1070</v>
      </c>
      <c r="F6" s="10" t="s">
        <v>4709</v>
      </c>
      <c r="G6" s="14">
        <v>3.0</v>
      </c>
      <c r="H6" s="12" t="s">
        <v>4714</v>
      </c>
      <c r="I6" s="24"/>
      <c r="J6" s="10" t="s">
        <v>4715</v>
      </c>
    </row>
    <row r="7">
      <c r="A7" s="10" t="s">
        <v>34</v>
      </c>
      <c r="B7" s="10" t="s">
        <v>34</v>
      </c>
      <c r="C7" s="16" t="s">
        <v>34</v>
      </c>
      <c r="D7" s="86" t="s">
        <v>1070</v>
      </c>
      <c r="F7" s="10" t="s">
        <v>4709</v>
      </c>
      <c r="G7" s="14">
        <v>4.0</v>
      </c>
      <c r="H7" s="12" t="s">
        <v>4716</v>
      </c>
      <c r="I7" s="24"/>
      <c r="J7" s="10" t="s">
        <v>4717</v>
      </c>
    </row>
    <row r="8">
      <c r="A8" s="10" t="s">
        <v>38</v>
      </c>
      <c r="B8" s="10" t="s">
        <v>38</v>
      </c>
      <c r="C8" s="16" t="s">
        <v>38</v>
      </c>
      <c r="D8" s="86" t="s">
        <v>1070</v>
      </c>
      <c r="F8" s="10" t="s">
        <v>4709</v>
      </c>
      <c r="G8" s="14">
        <v>5.0</v>
      </c>
      <c r="H8" s="12" t="s">
        <v>4718</v>
      </c>
      <c r="I8" s="24"/>
      <c r="J8" s="10" t="s">
        <v>4719</v>
      </c>
    </row>
    <row r="9">
      <c r="A9" s="10" t="s">
        <v>42</v>
      </c>
      <c r="B9" s="10" t="s">
        <v>42</v>
      </c>
      <c r="C9" s="16" t="s">
        <v>42</v>
      </c>
      <c r="D9" s="86" t="s">
        <v>1070</v>
      </c>
      <c r="F9" s="10" t="s">
        <v>4709</v>
      </c>
      <c r="G9" s="14">
        <v>6.0</v>
      </c>
      <c r="H9" s="12" t="s">
        <v>4720</v>
      </c>
      <c r="I9" s="24"/>
      <c r="J9" s="10" t="s">
        <v>4721</v>
      </c>
    </row>
    <row r="10">
      <c r="A10" s="10" t="s">
        <v>45</v>
      </c>
      <c r="B10" s="10" t="s">
        <v>46</v>
      </c>
      <c r="C10" s="16" t="s">
        <v>46</v>
      </c>
      <c r="D10" s="86" t="s">
        <v>1070</v>
      </c>
      <c r="F10" s="10" t="s">
        <v>4709</v>
      </c>
      <c r="G10" s="14">
        <v>7.0</v>
      </c>
      <c r="H10" s="12" t="s">
        <v>4722</v>
      </c>
      <c r="I10" s="24"/>
      <c r="J10" s="10" t="s">
        <v>4723</v>
      </c>
    </row>
    <row r="11">
      <c r="A11" s="10" t="s">
        <v>45</v>
      </c>
      <c r="B11" s="10" t="s">
        <v>49</v>
      </c>
      <c r="C11" s="16" t="s">
        <v>49</v>
      </c>
      <c r="D11" s="86" t="s">
        <v>1070</v>
      </c>
      <c r="F11" s="10" t="s">
        <v>4709</v>
      </c>
      <c r="G11" s="14">
        <v>8.0</v>
      </c>
      <c r="H11" s="12" t="s">
        <v>4727</v>
      </c>
      <c r="I11" s="24"/>
      <c r="J11" s="10" t="s">
        <v>4728</v>
      </c>
    </row>
    <row r="12">
      <c r="A12" s="10" t="s">
        <v>45</v>
      </c>
      <c r="B12" s="10" t="s">
        <v>54</v>
      </c>
      <c r="C12" s="16" t="s">
        <v>54</v>
      </c>
      <c r="D12" s="86" t="s">
        <v>1070</v>
      </c>
      <c r="F12" s="10" t="s">
        <v>4709</v>
      </c>
      <c r="G12" s="14">
        <v>9.0</v>
      </c>
      <c r="H12" s="12" t="s">
        <v>4731</v>
      </c>
      <c r="I12" s="24"/>
      <c r="J12" s="10" t="s">
        <v>4734</v>
      </c>
    </row>
    <row r="13">
      <c r="A13" s="10" t="s">
        <v>45</v>
      </c>
      <c r="B13" s="10" t="s">
        <v>57</v>
      </c>
      <c r="C13" s="16" t="s">
        <v>57</v>
      </c>
      <c r="D13" s="86" t="s">
        <v>1070</v>
      </c>
      <c r="F13" s="10" t="s">
        <v>4709</v>
      </c>
      <c r="G13" s="14">
        <v>10.0</v>
      </c>
      <c r="H13" s="12" t="s">
        <v>4736</v>
      </c>
      <c r="I13" s="24"/>
      <c r="J13" s="10" t="s">
        <v>4737</v>
      </c>
    </row>
    <row r="14">
      <c r="A14" s="10" t="s">
        <v>45</v>
      </c>
      <c r="B14" s="10" t="s">
        <v>60</v>
      </c>
      <c r="C14" s="16" t="s">
        <v>60</v>
      </c>
      <c r="D14" s="86" t="s">
        <v>1070</v>
      </c>
      <c r="F14" s="10" t="s">
        <v>4709</v>
      </c>
      <c r="G14" s="14">
        <v>11.0</v>
      </c>
      <c r="H14" s="12" t="s">
        <v>4740</v>
      </c>
      <c r="I14" s="24"/>
      <c r="J14" s="10" t="s">
        <v>4743</v>
      </c>
    </row>
    <row r="15">
      <c r="A15" s="10" t="s">
        <v>45</v>
      </c>
      <c r="B15" s="10" t="s">
        <v>63</v>
      </c>
      <c r="C15" s="16" t="s">
        <v>63</v>
      </c>
      <c r="D15" s="86" t="s">
        <v>1070</v>
      </c>
      <c r="F15" s="10" t="s">
        <v>4709</v>
      </c>
      <c r="G15" s="14">
        <v>12.0</v>
      </c>
      <c r="H15" s="12" t="s">
        <v>4745</v>
      </c>
      <c r="I15" s="24"/>
      <c r="J15" s="10" t="s">
        <v>4746</v>
      </c>
    </row>
    <row r="16">
      <c r="A16" s="10" t="s">
        <v>45</v>
      </c>
      <c r="B16" s="10" t="s">
        <v>68</v>
      </c>
      <c r="C16" s="16" t="s">
        <v>68</v>
      </c>
      <c r="D16" s="86" t="s">
        <v>1070</v>
      </c>
      <c r="F16" s="10" t="s">
        <v>4709</v>
      </c>
      <c r="G16" s="14">
        <v>13.0</v>
      </c>
      <c r="H16" s="12" t="s">
        <v>4748</v>
      </c>
      <c r="I16" s="24"/>
      <c r="J16" s="10" t="s">
        <v>4749</v>
      </c>
    </row>
    <row r="17">
      <c r="A17" s="10" t="s">
        <v>45</v>
      </c>
      <c r="B17" s="10" t="s">
        <v>70</v>
      </c>
      <c r="C17" s="16" t="s">
        <v>70</v>
      </c>
      <c r="D17" s="86" t="s">
        <v>1070</v>
      </c>
      <c r="F17" s="10" t="s">
        <v>4709</v>
      </c>
      <c r="G17" s="14">
        <v>14.0</v>
      </c>
      <c r="H17" s="12" t="s">
        <v>4750</v>
      </c>
      <c r="I17" s="24"/>
      <c r="J17" s="10" t="s">
        <v>4751</v>
      </c>
    </row>
    <row r="18">
      <c r="A18" s="10" t="s">
        <v>45</v>
      </c>
      <c r="B18" s="10" t="s">
        <v>72</v>
      </c>
      <c r="C18" s="16" t="s">
        <v>72</v>
      </c>
      <c r="D18" s="86" t="s">
        <v>1070</v>
      </c>
      <c r="F18" s="10" t="s">
        <v>4709</v>
      </c>
      <c r="G18" s="14">
        <v>15.0</v>
      </c>
      <c r="H18" s="12" t="s">
        <v>721</v>
      </c>
      <c r="I18" s="24"/>
      <c r="J18" s="10" t="s">
        <v>4752</v>
      </c>
    </row>
    <row r="19">
      <c r="A19" s="10" t="s">
        <v>45</v>
      </c>
      <c r="B19" s="10" t="s">
        <v>74</v>
      </c>
      <c r="C19" s="16" t="s">
        <v>74</v>
      </c>
      <c r="D19" s="86" t="s">
        <v>1070</v>
      </c>
      <c r="F19" s="10" t="s">
        <v>4709</v>
      </c>
      <c r="G19" s="14">
        <v>16.0</v>
      </c>
      <c r="H19" s="12" t="s">
        <v>4753</v>
      </c>
      <c r="I19" s="24"/>
      <c r="J19" s="10" t="s">
        <v>4754</v>
      </c>
    </row>
    <row r="20">
      <c r="A20" s="10" t="s">
        <v>45</v>
      </c>
      <c r="B20" s="10" t="s">
        <v>77</v>
      </c>
      <c r="C20" s="16" t="s">
        <v>77</v>
      </c>
      <c r="D20" s="86" t="s">
        <v>1070</v>
      </c>
      <c r="F20" s="10" t="s">
        <v>1094</v>
      </c>
      <c r="G20" s="14">
        <v>1.0</v>
      </c>
      <c r="H20" s="12" t="s">
        <v>4755</v>
      </c>
      <c r="I20" s="24"/>
      <c r="J20" s="10" t="s">
        <v>4756</v>
      </c>
    </row>
    <row r="21">
      <c r="A21" s="10" t="s">
        <v>79</v>
      </c>
      <c r="B21" s="10" t="s">
        <v>80</v>
      </c>
      <c r="C21" s="16" t="s">
        <v>4757</v>
      </c>
      <c r="D21" s="86" t="s">
        <v>1070</v>
      </c>
      <c r="F21" s="10" t="s">
        <v>1094</v>
      </c>
      <c r="G21" s="14">
        <v>2.0</v>
      </c>
      <c r="H21" s="12" t="s">
        <v>4758</v>
      </c>
      <c r="I21" s="24"/>
      <c r="J21" s="10" t="s">
        <v>4759</v>
      </c>
    </row>
    <row r="22">
      <c r="A22" s="10" t="s">
        <v>79</v>
      </c>
      <c r="B22" s="10" t="s">
        <v>82</v>
      </c>
      <c r="C22" s="16" t="s">
        <v>83</v>
      </c>
      <c r="D22" s="86" t="s">
        <v>1070</v>
      </c>
      <c r="F22" s="10" t="s">
        <v>1094</v>
      </c>
      <c r="G22" s="14">
        <v>3.0</v>
      </c>
      <c r="H22" s="12" t="s">
        <v>4760</v>
      </c>
      <c r="I22" s="24"/>
      <c r="J22" s="10" t="s">
        <v>4761</v>
      </c>
    </row>
    <row r="23">
      <c r="A23" s="10" t="s">
        <v>180</v>
      </c>
      <c r="B23" s="10" t="s">
        <v>4762</v>
      </c>
      <c r="C23" s="16" t="s">
        <v>4763</v>
      </c>
      <c r="D23" s="86" t="s">
        <v>1070</v>
      </c>
      <c r="F23" s="10" t="s">
        <v>2594</v>
      </c>
      <c r="G23" s="14">
        <v>1.0</v>
      </c>
      <c r="H23" s="14">
        <v>1.0</v>
      </c>
      <c r="I23" s="24"/>
      <c r="J23" s="10" t="s">
        <v>409</v>
      </c>
    </row>
    <row r="24">
      <c r="A24" s="10" t="s">
        <v>79</v>
      </c>
      <c r="B24" s="10" t="s">
        <v>4764</v>
      </c>
      <c r="C24" s="16" t="s">
        <v>4765</v>
      </c>
      <c r="D24" s="86" t="s">
        <v>1070</v>
      </c>
      <c r="F24" s="10" t="s">
        <v>2594</v>
      </c>
      <c r="G24" s="14">
        <v>2.0</v>
      </c>
      <c r="H24" s="14">
        <v>2.0</v>
      </c>
      <c r="I24" s="24"/>
      <c r="J24" s="10" t="s">
        <v>408</v>
      </c>
    </row>
    <row r="25">
      <c r="A25" s="10" t="s">
        <v>79</v>
      </c>
      <c r="B25" s="10" t="s">
        <v>1644</v>
      </c>
      <c r="C25" s="16" t="s">
        <v>4766</v>
      </c>
      <c r="D25" s="86" t="s">
        <v>1070</v>
      </c>
      <c r="F25" s="10" t="s">
        <v>2594</v>
      </c>
      <c r="G25" s="14">
        <v>3.0</v>
      </c>
      <c r="H25" s="14">
        <v>3.0</v>
      </c>
      <c r="I25" s="24"/>
      <c r="J25" s="10" t="s">
        <v>407</v>
      </c>
    </row>
    <row r="26">
      <c r="A26" s="10" t="s">
        <v>79</v>
      </c>
      <c r="B26" s="10" t="s">
        <v>4767</v>
      </c>
      <c r="C26" s="16" t="s">
        <v>4768</v>
      </c>
      <c r="D26" s="86" t="s">
        <v>1070</v>
      </c>
      <c r="F26" s="10" t="s">
        <v>2594</v>
      </c>
      <c r="G26" s="14">
        <v>4.0</v>
      </c>
      <c r="H26" s="14">
        <v>4.0</v>
      </c>
      <c r="I26" s="24"/>
      <c r="J26" s="10" t="s">
        <v>406</v>
      </c>
    </row>
    <row r="27">
      <c r="A27" s="10" t="s">
        <v>87</v>
      </c>
      <c r="B27" s="10" t="s">
        <v>1005</v>
      </c>
      <c r="C27" s="16" t="s">
        <v>1007</v>
      </c>
      <c r="D27" s="87"/>
      <c r="F27" s="10" t="s">
        <v>2137</v>
      </c>
      <c r="G27" s="14">
        <v>1.0</v>
      </c>
      <c r="H27" s="10" t="s">
        <v>2138</v>
      </c>
      <c r="I27" s="24"/>
      <c r="J27" s="10" t="s">
        <v>2139</v>
      </c>
    </row>
    <row r="28">
      <c r="A28" s="10" t="s">
        <v>94</v>
      </c>
      <c r="B28" s="10" t="s">
        <v>1014</v>
      </c>
      <c r="C28" s="16" t="s">
        <v>4558</v>
      </c>
      <c r="D28" s="91" t="s">
        <v>4769</v>
      </c>
      <c r="F28" s="10" t="s">
        <v>2137</v>
      </c>
      <c r="G28" s="14">
        <v>2.0</v>
      </c>
      <c r="H28" s="10" t="s">
        <v>2142</v>
      </c>
      <c r="I28" s="24"/>
      <c r="J28" s="10" t="s">
        <v>2143</v>
      </c>
    </row>
    <row r="29">
      <c r="A29" s="10" t="s">
        <v>198</v>
      </c>
      <c r="B29" s="10" t="s">
        <v>1664</v>
      </c>
      <c r="C29" s="16" t="s">
        <v>1665</v>
      </c>
      <c r="D29" s="91" t="s">
        <v>4769</v>
      </c>
      <c r="F29" s="10" t="s">
        <v>2137</v>
      </c>
      <c r="G29" s="14">
        <v>3.0</v>
      </c>
      <c r="H29" s="10" t="s">
        <v>2145</v>
      </c>
      <c r="I29" s="24"/>
      <c r="J29" s="10" t="s">
        <v>2146</v>
      </c>
    </row>
    <row r="30">
      <c r="A30" s="10" t="s">
        <v>1022</v>
      </c>
      <c r="B30" s="10" t="s">
        <v>4375</v>
      </c>
      <c r="C30" s="16" t="s">
        <v>4770</v>
      </c>
      <c r="D30" s="91" t="s">
        <v>4769</v>
      </c>
      <c r="F30" s="10" t="s">
        <v>2137</v>
      </c>
      <c r="G30" s="14">
        <v>4.0</v>
      </c>
      <c r="H30" s="10" t="s">
        <v>2148</v>
      </c>
      <c r="I30" s="24"/>
      <c r="J30" s="10" t="s">
        <v>2149</v>
      </c>
    </row>
    <row r="31">
      <c r="A31" s="10" t="s">
        <v>45</v>
      </c>
      <c r="B31" s="10" t="s">
        <v>4377</v>
      </c>
      <c r="C31" s="11"/>
      <c r="D31" s="91" t="s">
        <v>4769</v>
      </c>
      <c r="F31" s="10" t="s">
        <v>2137</v>
      </c>
      <c r="G31" s="14">
        <v>5.0</v>
      </c>
      <c r="H31" s="10" t="s">
        <v>2151</v>
      </c>
      <c r="I31" s="24"/>
      <c r="J31" s="10" t="s">
        <v>2152</v>
      </c>
    </row>
    <row r="32">
      <c r="A32" s="10" t="s">
        <v>87</v>
      </c>
      <c r="B32" s="10" t="s">
        <v>900</v>
      </c>
      <c r="C32" s="16" t="s">
        <v>4771</v>
      </c>
      <c r="D32" s="87"/>
      <c r="F32" s="10" t="s">
        <v>2137</v>
      </c>
      <c r="G32" s="14">
        <v>6.0</v>
      </c>
      <c r="H32" s="10" t="s">
        <v>2154</v>
      </c>
      <c r="I32" s="24"/>
      <c r="J32" s="10" t="s">
        <v>2155</v>
      </c>
    </row>
    <row r="33">
      <c r="A33" s="10" t="s">
        <v>45</v>
      </c>
      <c r="B33" s="10" t="s">
        <v>1047</v>
      </c>
      <c r="C33" s="11"/>
      <c r="D33" s="88" t="s">
        <v>4772</v>
      </c>
      <c r="F33" s="10" t="s">
        <v>2137</v>
      </c>
      <c r="G33" s="14">
        <v>7.0</v>
      </c>
      <c r="H33" s="10" t="s">
        <v>2159</v>
      </c>
      <c r="I33" s="24"/>
      <c r="J33" s="10" t="s">
        <v>2160</v>
      </c>
    </row>
    <row r="34">
      <c r="A34" s="10" t="s">
        <v>45</v>
      </c>
      <c r="B34" s="10" t="s">
        <v>1052</v>
      </c>
      <c r="C34" s="11"/>
      <c r="D34" s="88" t="s">
        <v>4772</v>
      </c>
      <c r="F34" s="10" t="s">
        <v>2137</v>
      </c>
      <c r="G34" s="14">
        <v>8.0</v>
      </c>
      <c r="H34" s="10" t="s">
        <v>2164</v>
      </c>
      <c r="I34" s="24"/>
      <c r="J34" s="10" t="s">
        <v>2165</v>
      </c>
    </row>
    <row r="35">
      <c r="A35" s="10" t="s">
        <v>79</v>
      </c>
      <c r="B35" s="10" t="s">
        <v>1059</v>
      </c>
      <c r="C35" s="16" t="s">
        <v>2638</v>
      </c>
      <c r="D35" s="88" t="s">
        <v>4772</v>
      </c>
      <c r="F35" s="10" t="s">
        <v>2137</v>
      </c>
      <c r="G35" s="14">
        <v>9.0</v>
      </c>
      <c r="H35" s="10" t="s">
        <v>2167</v>
      </c>
      <c r="I35" s="24"/>
      <c r="J35" s="10" t="s">
        <v>2168</v>
      </c>
    </row>
    <row r="36">
      <c r="A36" s="10" t="s">
        <v>212</v>
      </c>
      <c r="B36" s="10" t="s">
        <v>1068</v>
      </c>
      <c r="C36" s="11"/>
      <c r="D36" s="87"/>
      <c r="F36" s="10" t="s">
        <v>2137</v>
      </c>
      <c r="G36" s="14">
        <v>10.0</v>
      </c>
      <c r="H36" s="10" t="s">
        <v>2170</v>
      </c>
      <c r="I36" s="24"/>
      <c r="J36" s="10" t="s">
        <v>2171</v>
      </c>
    </row>
    <row r="37">
      <c r="A37" s="10" t="s">
        <v>45</v>
      </c>
      <c r="B37" s="10" t="s">
        <v>1088</v>
      </c>
      <c r="C37" s="11"/>
      <c r="D37" s="88" t="s">
        <v>4773</v>
      </c>
      <c r="F37" s="10" t="s">
        <v>2137</v>
      </c>
      <c r="G37" s="14">
        <v>11.0</v>
      </c>
      <c r="H37" s="10" t="s">
        <v>2175</v>
      </c>
      <c r="I37" s="24"/>
      <c r="J37" s="10" t="s">
        <v>2176</v>
      </c>
    </row>
    <row r="38">
      <c r="A38" s="10" t="s">
        <v>79</v>
      </c>
      <c r="B38" s="10" t="s">
        <v>1077</v>
      </c>
      <c r="C38" s="16" t="s">
        <v>2645</v>
      </c>
      <c r="D38" s="88" t="s">
        <v>4773</v>
      </c>
      <c r="F38" s="10" t="s">
        <v>2137</v>
      </c>
      <c r="G38" s="14">
        <v>12.0</v>
      </c>
      <c r="H38" s="10" t="s">
        <v>2177</v>
      </c>
      <c r="I38" s="24"/>
      <c r="J38" s="10" t="s">
        <v>2178</v>
      </c>
    </row>
    <row r="39">
      <c r="A39" s="10" t="s">
        <v>1093</v>
      </c>
      <c r="B39" s="10" t="s">
        <v>1094</v>
      </c>
      <c r="C39" s="16" t="s">
        <v>4774</v>
      </c>
      <c r="D39" s="88" t="s">
        <v>4773</v>
      </c>
      <c r="F39" s="10" t="s">
        <v>2095</v>
      </c>
      <c r="G39" s="14">
        <v>1.0</v>
      </c>
      <c r="H39" s="10" t="s">
        <v>1659</v>
      </c>
      <c r="I39" s="24"/>
      <c r="J39" s="10" t="s">
        <v>4775</v>
      </c>
    </row>
    <row r="40">
      <c r="A40" s="10" t="s">
        <v>45</v>
      </c>
      <c r="B40" s="10" t="s">
        <v>2651</v>
      </c>
      <c r="C40" s="11"/>
      <c r="D40" s="88" t="s">
        <v>4773</v>
      </c>
      <c r="F40" s="10" t="s">
        <v>2095</v>
      </c>
      <c r="G40" s="14">
        <v>2.0</v>
      </c>
      <c r="H40" s="10" t="s">
        <v>4776</v>
      </c>
      <c r="I40" s="24"/>
      <c r="J40" s="10" t="s">
        <v>4777</v>
      </c>
    </row>
    <row r="41">
      <c r="A41" s="10" t="s">
        <v>87</v>
      </c>
      <c r="B41" s="10" t="s">
        <v>4380</v>
      </c>
      <c r="C41" s="16" t="s">
        <v>4381</v>
      </c>
      <c r="D41" s="88" t="s">
        <v>4773</v>
      </c>
      <c r="F41" s="10" t="s">
        <v>2095</v>
      </c>
      <c r="G41" s="14">
        <v>3.0</v>
      </c>
      <c r="H41" s="10" t="s">
        <v>4778</v>
      </c>
      <c r="I41" s="24"/>
      <c r="J41" s="10" t="s">
        <v>4779</v>
      </c>
    </row>
    <row r="42">
      <c r="A42" s="10" t="s">
        <v>45</v>
      </c>
      <c r="B42" s="10" t="s">
        <v>4382</v>
      </c>
      <c r="C42" s="11"/>
      <c r="D42" s="88" t="s">
        <v>4773</v>
      </c>
      <c r="F42" s="10" t="s">
        <v>2095</v>
      </c>
      <c r="G42" s="14">
        <v>4.0</v>
      </c>
      <c r="H42" s="10" t="s">
        <v>4780</v>
      </c>
      <c r="I42" s="24"/>
      <c r="J42" s="10" t="s">
        <v>4781</v>
      </c>
    </row>
    <row r="43">
      <c r="A43" s="10" t="s">
        <v>45</v>
      </c>
      <c r="B43" s="10" t="s">
        <v>4384</v>
      </c>
      <c r="C43" s="11"/>
      <c r="D43" s="88" t="s">
        <v>4773</v>
      </c>
      <c r="F43" s="10" t="s">
        <v>2095</v>
      </c>
      <c r="G43" s="14">
        <v>5.0</v>
      </c>
      <c r="H43" s="10" t="s">
        <v>4782</v>
      </c>
      <c r="I43" s="24"/>
      <c r="J43" s="10" t="s">
        <v>4783</v>
      </c>
    </row>
    <row r="44">
      <c r="A44" s="10" t="s">
        <v>212</v>
      </c>
      <c r="B44" s="10" t="s">
        <v>4784</v>
      </c>
      <c r="C44" s="11"/>
      <c r="D44" s="88" t="s">
        <v>4773</v>
      </c>
      <c r="F44" s="10" t="s">
        <v>900</v>
      </c>
      <c r="G44" s="10" t="s">
        <v>909</v>
      </c>
      <c r="H44" s="10" t="s">
        <v>910</v>
      </c>
      <c r="I44" s="24"/>
      <c r="J44" s="10" t="s">
        <v>4785</v>
      </c>
    </row>
    <row r="45">
      <c r="A45" s="10" t="s">
        <v>1659</v>
      </c>
      <c r="B45" s="10" t="s">
        <v>4786</v>
      </c>
      <c r="C45" s="16" t="s">
        <v>4787</v>
      </c>
      <c r="D45" s="88" t="s">
        <v>4773</v>
      </c>
      <c r="F45" s="10" t="s">
        <v>900</v>
      </c>
      <c r="G45" s="10" t="s">
        <v>914</v>
      </c>
      <c r="H45" s="10" t="s">
        <v>915</v>
      </c>
      <c r="I45" s="24"/>
      <c r="J45" s="10" t="s">
        <v>4788</v>
      </c>
    </row>
    <row r="46">
      <c r="A46" s="10" t="s">
        <v>1992</v>
      </c>
      <c r="B46" s="10" t="s">
        <v>4789</v>
      </c>
      <c r="C46" s="16" t="s">
        <v>1994</v>
      </c>
      <c r="D46" s="88" t="s">
        <v>4773</v>
      </c>
      <c r="F46" s="10" t="s">
        <v>900</v>
      </c>
      <c r="G46" s="10" t="s">
        <v>918</v>
      </c>
      <c r="H46" s="10" t="s">
        <v>919</v>
      </c>
      <c r="I46" s="24"/>
      <c r="J46" s="10" t="s">
        <v>920</v>
      </c>
    </row>
    <row r="47">
      <c r="A47" s="10" t="s">
        <v>218</v>
      </c>
      <c r="B47" s="24"/>
      <c r="C47" s="11"/>
      <c r="D47" s="88" t="s">
        <v>4773</v>
      </c>
      <c r="F47" s="10" t="s">
        <v>900</v>
      </c>
      <c r="G47" s="10" t="s">
        <v>921</v>
      </c>
      <c r="H47" s="10" t="s">
        <v>922</v>
      </c>
      <c r="I47" s="24"/>
      <c r="J47" s="10" t="s">
        <v>4790</v>
      </c>
    </row>
    <row r="48">
      <c r="A48" s="10" t="s">
        <v>2156</v>
      </c>
      <c r="B48" s="10" t="s">
        <v>4791</v>
      </c>
      <c r="C48" s="16" t="s">
        <v>4792</v>
      </c>
      <c r="D48" s="88" t="s">
        <v>4773</v>
      </c>
      <c r="F48" s="10" t="s">
        <v>900</v>
      </c>
      <c r="G48" s="10" t="s">
        <v>926</v>
      </c>
      <c r="H48" s="10" t="s">
        <v>927</v>
      </c>
      <c r="I48" s="24"/>
      <c r="J48" s="10" t="s">
        <v>929</v>
      </c>
    </row>
    <row r="49">
      <c r="A49" s="10" t="s">
        <v>4793</v>
      </c>
      <c r="B49" s="10" t="s">
        <v>4794</v>
      </c>
      <c r="C49" s="16" t="s">
        <v>4795</v>
      </c>
      <c r="D49" s="88" t="s">
        <v>4773</v>
      </c>
      <c r="F49" s="10" t="s">
        <v>900</v>
      </c>
      <c r="G49" s="10" t="s">
        <v>932</v>
      </c>
      <c r="H49" s="10" t="s">
        <v>933</v>
      </c>
      <c r="I49" s="24"/>
      <c r="J49" s="10" t="s">
        <v>4796</v>
      </c>
    </row>
    <row r="50">
      <c r="A50" s="10" t="s">
        <v>100</v>
      </c>
      <c r="B50" s="10" t="s">
        <v>4797</v>
      </c>
      <c r="C50" s="16" t="s">
        <v>4798</v>
      </c>
      <c r="D50" s="88" t="s">
        <v>4773</v>
      </c>
      <c r="F50" s="10" t="s">
        <v>900</v>
      </c>
      <c r="G50" s="10" t="s">
        <v>937</v>
      </c>
      <c r="H50" s="10" t="s">
        <v>938</v>
      </c>
      <c r="I50" s="24"/>
      <c r="J50" s="10" t="s">
        <v>4799</v>
      </c>
    </row>
    <row r="51">
      <c r="A51" s="10" t="s">
        <v>122</v>
      </c>
      <c r="B51" s="24"/>
      <c r="C51" s="11"/>
      <c r="F51" s="10" t="s">
        <v>900</v>
      </c>
      <c r="G51" s="10" t="s">
        <v>942</v>
      </c>
      <c r="H51" s="10" t="s">
        <v>943</v>
      </c>
      <c r="I51" s="24"/>
      <c r="J51" s="10" t="s">
        <v>945</v>
      </c>
    </row>
    <row r="52">
      <c r="A52" s="10" t="s">
        <v>218</v>
      </c>
      <c r="B52" s="24"/>
      <c r="C52" s="11"/>
      <c r="F52" s="10" t="s">
        <v>900</v>
      </c>
      <c r="G52" s="10" t="s">
        <v>822</v>
      </c>
      <c r="H52" s="10" t="s">
        <v>947</v>
      </c>
      <c r="I52" s="24"/>
      <c r="J52" s="10" t="s">
        <v>4800</v>
      </c>
    </row>
    <row r="53">
      <c r="A53" s="10" t="s">
        <v>122</v>
      </c>
      <c r="B53" s="24"/>
      <c r="C53" s="11"/>
      <c r="F53" s="10" t="s">
        <v>950</v>
      </c>
      <c r="G53" s="14">
        <v>1.0</v>
      </c>
      <c r="H53" s="10" t="s">
        <v>951</v>
      </c>
      <c r="I53" s="10" t="s">
        <v>909</v>
      </c>
      <c r="J53" s="10" t="s">
        <v>953</v>
      </c>
    </row>
    <row r="54">
      <c r="A54" s="10" t="s">
        <v>79</v>
      </c>
      <c r="B54" s="10" t="s">
        <v>4154</v>
      </c>
      <c r="C54" s="16" t="s">
        <v>4801</v>
      </c>
      <c r="F54" s="10" t="s">
        <v>950</v>
      </c>
      <c r="G54" s="14">
        <v>2.0</v>
      </c>
      <c r="H54" s="10" t="s">
        <v>956</v>
      </c>
      <c r="I54" s="10" t="s">
        <v>909</v>
      </c>
      <c r="J54" s="10" t="s">
        <v>958</v>
      </c>
    </row>
    <row r="55">
      <c r="A55" s="10" t="s">
        <v>122</v>
      </c>
      <c r="B55" s="24"/>
      <c r="C55" s="11"/>
      <c r="F55" s="10" t="s">
        <v>950</v>
      </c>
      <c r="G55" s="14">
        <v>3.0</v>
      </c>
      <c r="H55" s="10" t="s">
        <v>961</v>
      </c>
      <c r="I55" s="10" t="s">
        <v>909</v>
      </c>
      <c r="J55" s="10" t="s">
        <v>963</v>
      </c>
    </row>
    <row r="56">
      <c r="A56" s="10" t="s">
        <v>79</v>
      </c>
      <c r="B56" s="10" t="s">
        <v>127</v>
      </c>
      <c r="C56" s="16" t="s">
        <v>128</v>
      </c>
      <c r="F56" s="10" t="s">
        <v>950</v>
      </c>
      <c r="G56" s="14">
        <v>4.0</v>
      </c>
      <c r="H56" s="10" t="s">
        <v>964</v>
      </c>
      <c r="I56" s="10" t="s">
        <v>909</v>
      </c>
      <c r="J56" s="10" t="s">
        <v>966</v>
      </c>
    </row>
    <row r="57">
      <c r="C57" s="28"/>
      <c r="F57" s="10" t="s">
        <v>950</v>
      </c>
      <c r="G57" s="14">
        <v>5.0</v>
      </c>
      <c r="H57" s="10" t="s">
        <v>969</v>
      </c>
      <c r="I57" s="10" t="s">
        <v>909</v>
      </c>
      <c r="J57" s="10" t="s">
        <v>966</v>
      </c>
    </row>
    <row r="58">
      <c r="C58" s="28"/>
      <c r="F58" s="10" t="s">
        <v>950</v>
      </c>
      <c r="G58" s="14">
        <v>6.0</v>
      </c>
      <c r="H58" s="10" t="s">
        <v>981</v>
      </c>
      <c r="I58" s="10" t="s">
        <v>909</v>
      </c>
      <c r="J58" s="10" t="s">
        <v>971</v>
      </c>
    </row>
    <row r="59">
      <c r="C59" s="28"/>
      <c r="F59" s="10" t="s">
        <v>950</v>
      </c>
      <c r="G59" s="14">
        <v>7.0</v>
      </c>
      <c r="H59" s="10" t="s">
        <v>990</v>
      </c>
      <c r="I59" s="10" t="s">
        <v>909</v>
      </c>
      <c r="J59" s="10" t="s">
        <v>984</v>
      </c>
    </row>
    <row r="60">
      <c r="C60" s="28"/>
      <c r="F60" s="10" t="s">
        <v>950</v>
      </c>
      <c r="G60" s="14">
        <v>8.0</v>
      </c>
      <c r="H60" s="10" t="s">
        <v>1001</v>
      </c>
      <c r="I60" s="10" t="s">
        <v>909</v>
      </c>
      <c r="J60" s="10" t="s">
        <v>1003</v>
      </c>
    </row>
    <row r="61">
      <c r="C61" s="28"/>
      <c r="F61" s="10" t="s">
        <v>950</v>
      </c>
      <c r="G61" s="14">
        <v>9.0</v>
      </c>
      <c r="H61" s="10" t="s">
        <v>1010</v>
      </c>
      <c r="I61" s="10" t="s">
        <v>909</v>
      </c>
      <c r="J61" s="10" t="s">
        <v>1012</v>
      </c>
    </row>
    <row r="62">
      <c r="C62" s="28"/>
      <c r="F62" s="10" t="s">
        <v>950</v>
      </c>
      <c r="G62" s="14">
        <v>10.0</v>
      </c>
      <c r="H62" s="10" t="s">
        <v>1018</v>
      </c>
      <c r="I62" s="10" t="s">
        <v>909</v>
      </c>
      <c r="J62" s="10" t="s">
        <v>1020</v>
      </c>
    </row>
    <row r="63">
      <c r="C63" s="28"/>
      <c r="F63" s="10" t="s">
        <v>950</v>
      </c>
      <c r="G63" s="14">
        <v>11.0</v>
      </c>
      <c r="H63" s="10" t="s">
        <v>1028</v>
      </c>
      <c r="I63" s="10" t="s">
        <v>909</v>
      </c>
      <c r="J63" s="10" t="s">
        <v>1030</v>
      </c>
    </row>
    <row r="64">
      <c r="C64" s="28"/>
      <c r="F64" s="10" t="s">
        <v>950</v>
      </c>
      <c r="G64" s="14">
        <v>12.0</v>
      </c>
      <c r="H64" s="10" t="s">
        <v>1035</v>
      </c>
      <c r="I64" s="10" t="s">
        <v>909</v>
      </c>
      <c r="J64" s="10" t="s">
        <v>1039</v>
      </c>
    </row>
    <row r="65">
      <c r="C65" s="28"/>
      <c r="F65" s="10" t="s">
        <v>950</v>
      </c>
      <c r="G65" s="14">
        <v>13.0</v>
      </c>
      <c r="H65" s="10" t="s">
        <v>1043</v>
      </c>
      <c r="I65" s="10" t="s">
        <v>909</v>
      </c>
      <c r="J65" s="10" t="s">
        <v>1046</v>
      </c>
    </row>
    <row r="66">
      <c r="C66" s="28"/>
      <c r="F66" s="10" t="s">
        <v>950</v>
      </c>
      <c r="G66" s="14">
        <v>14.0</v>
      </c>
      <c r="H66" s="10" t="s">
        <v>1048</v>
      </c>
      <c r="I66" s="10" t="s">
        <v>909</v>
      </c>
      <c r="J66" s="10" t="s">
        <v>1050</v>
      </c>
    </row>
    <row r="67">
      <c r="C67" s="28"/>
      <c r="F67" s="10" t="s">
        <v>950</v>
      </c>
      <c r="G67" s="14">
        <v>15.0</v>
      </c>
      <c r="H67" s="10" t="s">
        <v>1055</v>
      </c>
      <c r="I67" s="10" t="s">
        <v>909</v>
      </c>
      <c r="J67" s="10" t="s">
        <v>1056</v>
      </c>
    </row>
    <row r="68">
      <c r="C68" s="28"/>
      <c r="F68" s="10" t="s">
        <v>950</v>
      </c>
      <c r="G68" s="14">
        <v>16.0</v>
      </c>
      <c r="H68" s="10" t="s">
        <v>1063</v>
      </c>
      <c r="I68" s="10" t="s">
        <v>909</v>
      </c>
      <c r="J68" s="10" t="s">
        <v>1066</v>
      </c>
    </row>
    <row r="69">
      <c r="C69" s="28"/>
      <c r="F69" s="10" t="s">
        <v>950</v>
      </c>
      <c r="G69" s="14">
        <v>17.0</v>
      </c>
      <c r="H69" s="10" t="s">
        <v>1072</v>
      </c>
      <c r="I69" s="10" t="s">
        <v>909</v>
      </c>
      <c r="J69" s="10" t="s">
        <v>1075</v>
      </c>
    </row>
    <row r="70">
      <c r="C70" s="28"/>
      <c r="F70" s="10" t="s">
        <v>950</v>
      </c>
      <c r="G70" s="14">
        <v>18.0</v>
      </c>
      <c r="H70" s="10" t="s">
        <v>1084</v>
      </c>
      <c r="I70" s="10" t="s">
        <v>909</v>
      </c>
      <c r="J70" s="10" t="s">
        <v>1085</v>
      </c>
    </row>
    <row r="71">
      <c r="C71" s="28"/>
      <c r="F71" s="10" t="s">
        <v>950</v>
      </c>
      <c r="G71" s="14">
        <v>19.0</v>
      </c>
      <c r="H71" s="10" t="s">
        <v>1089</v>
      </c>
      <c r="I71" s="10" t="s">
        <v>909</v>
      </c>
      <c r="J71" s="10" t="s">
        <v>1090</v>
      </c>
    </row>
    <row r="72">
      <c r="C72" s="28"/>
      <c r="F72" s="10" t="s">
        <v>950</v>
      </c>
      <c r="G72" s="18">
        <v>199.0</v>
      </c>
      <c r="H72" s="10" t="s">
        <v>324</v>
      </c>
      <c r="I72" s="10" t="s">
        <v>909</v>
      </c>
      <c r="J72" s="10" t="s">
        <v>1098</v>
      </c>
    </row>
    <row r="73">
      <c r="C73" s="28"/>
      <c r="F73" s="10" t="s">
        <v>950</v>
      </c>
      <c r="G73" s="14">
        <v>21.0</v>
      </c>
      <c r="H73" s="10" t="s">
        <v>1104</v>
      </c>
      <c r="I73" s="10" t="s">
        <v>914</v>
      </c>
      <c r="J73" s="10" t="s">
        <v>1105</v>
      </c>
    </row>
    <row r="74">
      <c r="C74" s="28"/>
      <c r="F74" s="10" t="s">
        <v>950</v>
      </c>
      <c r="G74" s="14">
        <v>22.0</v>
      </c>
      <c r="H74" s="10" t="s">
        <v>1109</v>
      </c>
      <c r="I74" s="10" t="s">
        <v>914</v>
      </c>
      <c r="J74" s="10" t="s">
        <v>1112</v>
      </c>
    </row>
    <row r="75">
      <c r="C75" s="28"/>
      <c r="F75" s="10" t="s">
        <v>950</v>
      </c>
      <c r="G75" s="14">
        <v>23.0</v>
      </c>
      <c r="H75" s="10" t="s">
        <v>1116</v>
      </c>
      <c r="I75" s="10" t="s">
        <v>914</v>
      </c>
      <c r="J75" s="10" t="s">
        <v>1118</v>
      </c>
    </row>
    <row r="76">
      <c r="C76" s="28"/>
      <c r="F76" s="10" t="s">
        <v>950</v>
      </c>
      <c r="G76" s="14">
        <v>24.0</v>
      </c>
      <c r="H76" s="10" t="s">
        <v>1123</v>
      </c>
      <c r="I76" s="10" t="s">
        <v>914</v>
      </c>
      <c r="J76" s="10" t="s">
        <v>1124</v>
      </c>
    </row>
    <row r="77">
      <c r="C77" s="28"/>
      <c r="F77" s="10" t="s">
        <v>950</v>
      </c>
      <c r="G77" s="18">
        <v>299.0</v>
      </c>
      <c r="H77" s="10" t="s">
        <v>1131</v>
      </c>
      <c r="I77" s="10" t="s">
        <v>914</v>
      </c>
      <c r="J77" s="10" t="s">
        <v>1133</v>
      </c>
    </row>
    <row r="78">
      <c r="C78" s="28"/>
      <c r="F78" s="10" t="s">
        <v>950</v>
      </c>
      <c r="G78" s="14">
        <v>26.0</v>
      </c>
      <c r="H78" s="10" t="s">
        <v>1139</v>
      </c>
      <c r="I78" s="10" t="s">
        <v>918</v>
      </c>
      <c r="J78" s="10" t="s">
        <v>1140</v>
      </c>
    </row>
    <row r="79">
      <c r="C79" s="28"/>
      <c r="F79" s="10" t="s">
        <v>950</v>
      </c>
      <c r="G79" s="14">
        <v>27.0</v>
      </c>
      <c r="H79" s="10" t="s">
        <v>1147</v>
      </c>
      <c r="I79" s="10" t="s">
        <v>918</v>
      </c>
      <c r="J79" s="10" t="s">
        <v>1148</v>
      </c>
    </row>
    <row r="80">
      <c r="C80" s="28"/>
      <c r="F80" s="10" t="s">
        <v>950</v>
      </c>
      <c r="G80" s="14">
        <v>28.0</v>
      </c>
      <c r="H80" s="10" t="s">
        <v>1155</v>
      </c>
      <c r="I80" s="10" t="s">
        <v>918</v>
      </c>
      <c r="J80" s="10" t="s">
        <v>1156</v>
      </c>
    </row>
    <row r="81">
      <c r="C81" s="28"/>
      <c r="F81" s="10" t="s">
        <v>950</v>
      </c>
      <c r="G81" s="14">
        <v>29.0</v>
      </c>
      <c r="H81" s="10" t="s">
        <v>1161</v>
      </c>
      <c r="I81" s="10" t="s">
        <v>918</v>
      </c>
      <c r="J81" s="10" t="s">
        <v>1163</v>
      </c>
    </row>
    <row r="82">
      <c r="C82" s="28"/>
      <c r="F82" s="10" t="s">
        <v>950</v>
      </c>
      <c r="G82" s="14">
        <v>30.0</v>
      </c>
      <c r="H82" s="10" t="s">
        <v>1169</v>
      </c>
      <c r="I82" s="10" t="s">
        <v>918</v>
      </c>
      <c r="J82" s="10" t="s">
        <v>1171</v>
      </c>
    </row>
    <row r="83">
      <c r="C83" s="28"/>
      <c r="F83" s="10" t="s">
        <v>950</v>
      </c>
      <c r="G83" s="14">
        <v>31.0</v>
      </c>
      <c r="H83" s="10" t="s">
        <v>1175</v>
      </c>
      <c r="I83" s="10" t="s">
        <v>918</v>
      </c>
      <c r="J83" s="10" t="s">
        <v>1176</v>
      </c>
    </row>
    <row r="84">
      <c r="C84" s="28"/>
      <c r="F84" s="10" t="s">
        <v>950</v>
      </c>
      <c r="G84" s="14">
        <v>32.0</v>
      </c>
      <c r="H84" s="10" t="s">
        <v>1181</v>
      </c>
      <c r="I84" s="10" t="s">
        <v>918</v>
      </c>
      <c r="J84" s="10" t="s">
        <v>1184</v>
      </c>
    </row>
    <row r="85">
      <c r="C85" s="28"/>
      <c r="F85" s="10" t="s">
        <v>950</v>
      </c>
      <c r="G85" s="14">
        <v>33.0</v>
      </c>
      <c r="H85" s="10" t="s">
        <v>4839</v>
      </c>
      <c r="I85" s="10" t="s">
        <v>918</v>
      </c>
      <c r="J85" s="10" t="s">
        <v>1192</v>
      </c>
    </row>
    <row r="86">
      <c r="C86" s="28"/>
      <c r="F86" s="10" t="s">
        <v>950</v>
      </c>
      <c r="G86" s="18">
        <v>399.0</v>
      </c>
      <c r="H86" s="10" t="s">
        <v>1198</v>
      </c>
      <c r="I86" s="10" t="s">
        <v>918</v>
      </c>
      <c r="J86" s="10" t="s">
        <v>1199</v>
      </c>
    </row>
    <row r="87">
      <c r="C87" s="28"/>
      <c r="F87" s="10" t="s">
        <v>950</v>
      </c>
      <c r="G87" s="14">
        <v>35.0</v>
      </c>
      <c r="H87" s="10" t="s">
        <v>1205</v>
      </c>
      <c r="I87" s="10" t="s">
        <v>921</v>
      </c>
      <c r="J87" s="10" t="s">
        <v>1207</v>
      </c>
    </row>
    <row r="88">
      <c r="C88" s="28"/>
      <c r="F88" s="10" t="s">
        <v>950</v>
      </c>
      <c r="G88" s="14">
        <v>36.0</v>
      </c>
      <c r="H88" s="10" t="s">
        <v>1211</v>
      </c>
      <c r="I88" s="10" t="s">
        <v>921</v>
      </c>
      <c r="J88" s="10" t="s">
        <v>1213</v>
      </c>
    </row>
    <row r="89">
      <c r="C89" s="28"/>
      <c r="F89" s="10" t="s">
        <v>950</v>
      </c>
      <c r="G89" s="14">
        <v>37.0</v>
      </c>
      <c r="H89" s="10" t="s">
        <v>1219</v>
      </c>
      <c r="I89" s="10" t="s">
        <v>921</v>
      </c>
      <c r="J89" s="10" t="s">
        <v>1220</v>
      </c>
    </row>
    <row r="90">
      <c r="C90" s="28"/>
      <c r="F90" s="10" t="s">
        <v>950</v>
      </c>
      <c r="G90" s="14">
        <v>38.0</v>
      </c>
      <c r="H90" s="10" t="s">
        <v>1227</v>
      </c>
      <c r="I90" s="10" t="s">
        <v>921</v>
      </c>
      <c r="J90" s="10" t="s">
        <v>1228</v>
      </c>
    </row>
    <row r="91">
      <c r="C91" s="28"/>
      <c r="F91" s="10" t="s">
        <v>950</v>
      </c>
      <c r="G91" s="14">
        <v>39.0</v>
      </c>
      <c r="H91" s="10" t="s">
        <v>1234</v>
      </c>
      <c r="I91" s="10" t="s">
        <v>921</v>
      </c>
      <c r="J91" s="10" t="s">
        <v>1236</v>
      </c>
    </row>
    <row r="92">
      <c r="C92" s="28"/>
      <c r="F92" s="10" t="s">
        <v>950</v>
      </c>
      <c r="G92" s="14">
        <v>40.0</v>
      </c>
      <c r="H92" s="10" t="s">
        <v>1241</v>
      </c>
      <c r="I92" s="10" t="s">
        <v>921</v>
      </c>
      <c r="J92" s="10" t="s">
        <v>1242</v>
      </c>
    </row>
    <row r="93">
      <c r="C93" s="28"/>
      <c r="F93" s="10" t="s">
        <v>950</v>
      </c>
      <c r="G93" s="18">
        <v>499.0</v>
      </c>
      <c r="H93" s="10" t="s">
        <v>1248</v>
      </c>
      <c r="I93" s="10" t="s">
        <v>921</v>
      </c>
      <c r="J93" s="10" t="s">
        <v>1251</v>
      </c>
    </row>
    <row r="94">
      <c r="C94" s="28"/>
      <c r="F94" s="10" t="s">
        <v>950</v>
      </c>
      <c r="G94" s="14">
        <v>42.0</v>
      </c>
      <c r="H94" s="10" t="s">
        <v>1257</v>
      </c>
      <c r="I94" s="10" t="s">
        <v>926</v>
      </c>
      <c r="J94" s="10" t="s">
        <v>1259</v>
      </c>
    </row>
    <row r="95">
      <c r="C95" s="28"/>
      <c r="F95" s="10" t="s">
        <v>950</v>
      </c>
      <c r="G95" s="14">
        <v>43.0</v>
      </c>
      <c r="H95" s="10" t="s">
        <v>1264</v>
      </c>
      <c r="I95" s="10" t="s">
        <v>926</v>
      </c>
      <c r="J95" s="10" t="s">
        <v>1265</v>
      </c>
    </row>
    <row r="96">
      <c r="C96" s="28"/>
      <c r="F96" s="10" t="s">
        <v>950</v>
      </c>
      <c r="G96" s="14">
        <v>44.0</v>
      </c>
      <c r="H96" s="10" t="s">
        <v>1269</v>
      </c>
      <c r="I96" s="10" t="s">
        <v>926</v>
      </c>
      <c r="J96" s="10" t="s">
        <v>1272</v>
      </c>
    </row>
    <row r="97">
      <c r="C97" s="28"/>
      <c r="F97" s="10" t="s">
        <v>950</v>
      </c>
      <c r="G97" s="14">
        <v>45.0</v>
      </c>
      <c r="H97" s="10" t="s">
        <v>1276</v>
      </c>
      <c r="I97" s="10" t="s">
        <v>926</v>
      </c>
      <c r="J97" s="10" t="s">
        <v>1277</v>
      </c>
    </row>
    <row r="98">
      <c r="C98" s="28"/>
      <c r="F98" s="10" t="s">
        <v>950</v>
      </c>
      <c r="G98" s="14">
        <v>46.0</v>
      </c>
      <c r="H98" s="10" t="s">
        <v>1282</v>
      </c>
      <c r="I98" s="10" t="s">
        <v>926</v>
      </c>
      <c r="J98" s="10" t="s">
        <v>1284</v>
      </c>
    </row>
    <row r="99">
      <c r="C99" s="28"/>
      <c r="F99" s="10" t="s">
        <v>950</v>
      </c>
      <c r="G99" s="14">
        <v>47.0</v>
      </c>
      <c r="H99" s="10" t="s">
        <v>1289</v>
      </c>
      <c r="I99" s="10" t="s">
        <v>926</v>
      </c>
      <c r="J99" s="10" t="s">
        <v>1291</v>
      </c>
    </row>
    <row r="100">
      <c r="C100" s="28"/>
      <c r="F100" s="10" t="s">
        <v>950</v>
      </c>
      <c r="G100" s="18">
        <v>599.0</v>
      </c>
      <c r="H100" s="10" t="s">
        <v>1295</v>
      </c>
      <c r="I100" s="10" t="s">
        <v>926</v>
      </c>
      <c r="J100" s="10" t="s">
        <v>1296</v>
      </c>
    </row>
    <row r="101">
      <c r="C101" s="28"/>
      <c r="F101" s="10" t="s">
        <v>950</v>
      </c>
      <c r="G101" s="14">
        <v>49.0</v>
      </c>
      <c r="H101" s="10" t="s">
        <v>1303</v>
      </c>
      <c r="I101" s="10" t="s">
        <v>932</v>
      </c>
      <c r="J101" s="10" t="s">
        <v>1304</v>
      </c>
    </row>
    <row r="102">
      <c r="C102" s="28"/>
      <c r="F102" s="10" t="s">
        <v>950</v>
      </c>
      <c r="G102" s="14">
        <v>50.0</v>
      </c>
      <c r="H102" s="10" t="s">
        <v>1310</v>
      </c>
      <c r="I102" s="10" t="s">
        <v>932</v>
      </c>
      <c r="J102" s="10" t="s">
        <v>1311</v>
      </c>
    </row>
    <row r="103">
      <c r="C103" s="28"/>
      <c r="F103" s="10" t="s">
        <v>950</v>
      </c>
      <c r="G103" s="14">
        <v>51.0</v>
      </c>
      <c r="H103" s="10" t="s">
        <v>1315</v>
      </c>
      <c r="I103" s="10" t="s">
        <v>932</v>
      </c>
      <c r="J103" s="10" t="s">
        <v>1317</v>
      </c>
    </row>
    <row r="104">
      <c r="C104" s="28"/>
      <c r="F104" s="10" t="s">
        <v>950</v>
      </c>
      <c r="G104" s="14">
        <v>52.0</v>
      </c>
      <c r="H104" s="10" t="s">
        <v>1320</v>
      </c>
      <c r="I104" s="10" t="s">
        <v>932</v>
      </c>
      <c r="J104" s="10" t="s">
        <v>1321</v>
      </c>
    </row>
    <row r="105">
      <c r="C105" s="28"/>
      <c r="F105" s="10" t="s">
        <v>950</v>
      </c>
      <c r="G105" s="14">
        <v>53.0</v>
      </c>
      <c r="H105" s="10" t="s">
        <v>1324</v>
      </c>
      <c r="I105" s="10" t="s">
        <v>932</v>
      </c>
      <c r="J105" s="10" t="s">
        <v>1325</v>
      </c>
    </row>
    <row r="106">
      <c r="C106" s="28"/>
      <c r="F106" s="10" t="s">
        <v>950</v>
      </c>
      <c r="G106" s="14">
        <v>54.0</v>
      </c>
      <c r="H106" s="10" t="s">
        <v>1328</v>
      </c>
      <c r="I106" s="10" t="s">
        <v>932</v>
      </c>
      <c r="J106" s="10" t="s">
        <v>1331</v>
      </c>
    </row>
    <row r="107">
      <c r="C107" s="28"/>
      <c r="F107" s="10" t="s">
        <v>950</v>
      </c>
      <c r="G107" s="14">
        <v>55.0</v>
      </c>
      <c r="H107" s="10" t="s">
        <v>1332</v>
      </c>
      <c r="I107" s="10" t="s">
        <v>932</v>
      </c>
      <c r="J107" s="10" t="s">
        <v>1335</v>
      </c>
    </row>
    <row r="108">
      <c r="C108" s="28"/>
      <c r="F108" s="10" t="s">
        <v>950</v>
      </c>
      <c r="G108" s="14">
        <v>56.0</v>
      </c>
      <c r="H108" s="10" t="s">
        <v>1337</v>
      </c>
      <c r="I108" s="10" t="s">
        <v>932</v>
      </c>
      <c r="J108" s="10" t="s">
        <v>1339</v>
      </c>
    </row>
    <row r="109">
      <c r="C109" s="28"/>
      <c r="F109" s="10" t="s">
        <v>950</v>
      </c>
      <c r="G109" s="14">
        <v>57.0</v>
      </c>
      <c r="H109" s="10" t="s">
        <v>1342</v>
      </c>
      <c r="I109" s="10" t="s">
        <v>932</v>
      </c>
      <c r="J109" s="10" t="s">
        <v>1343</v>
      </c>
    </row>
    <row r="110">
      <c r="C110" s="28"/>
      <c r="F110" s="10" t="s">
        <v>950</v>
      </c>
      <c r="G110" s="14">
        <v>58.0</v>
      </c>
      <c r="H110" s="10" t="s">
        <v>1346</v>
      </c>
      <c r="I110" s="10" t="s">
        <v>932</v>
      </c>
      <c r="J110" s="10" t="s">
        <v>1347</v>
      </c>
    </row>
    <row r="111">
      <c r="C111" s="28"/>
      <c r="F111" s="10" t="s">
        <v>950</v>
      </c>
      <c r="G111" s="14">
        <v>59.0</v>
      </c>
      <c r="H111" s="10" t="s">
        <v>1350</v>
      </c>
      <c r="I111" s="10" t="s">
        <v>932</v>
      </c>
      <c r="J111" s="10" t="s">
        <v>1352</v>
      </c>
    </row>
    <row r="112">
      <c r="C112" s="28"/>
      <c r="F112" s="10" t="s">
        <v>950</v>
      </c>
      <c r="G112" s="14">
        <v>60.0</v>
      </c>
      <c r="H112" s="10" t="s">
        <v>1354</v>
      </c>
      <c r="I112" s="10" t="s">
        <v>932</v>
      </c>
      <c r="J112" s="10" t="s">
        <v>1357</v>
      </c>
    </row>
    <row r="113">
      <c r="C113" s="28"/>
      <c r="F113" s="10" t="s">
        <v>950</v>
      </c>
      <c r="G113" s="14">
        <v>61.0</v>
      </c>
      <c r="H113" s="10" t="s">
        <v>1359</v>
      </c>
      <c r="I113" s="10" t="s">
        <v>932</v>
      </c>
      <c r="J113" s="10" t="s">
        <v>1361</v>
      </c>
    </row>
    <row r="114">
      <c r="C114" s="28"/>
      <c r="F114" s="10" t="s">
        <v>950</v>
      </c>
      <c r="G114" s="14">
        <v>62.0</v>
      </c>
      <c r="H114" s="10" t="s">
        <v>1362</v>
      </c>
      <c r="I114" s="10" t="s">
        <v>932</v>
      </c>
      <c r="J114" s="10" t="s">
        <v>1365</v>
      </c>
    </row>
    <row r="115">
      <c r="C115" s="28"/>
      <c r="F115" s="10" t="s">
        <v>950</v>
      </c>
      <c r="G115" s="14">
        <v>63.0</v>
      </c>
      <c r="H115" s="10" t="s">
        <v>1366</v>
      </c>
      <c r="I115" s="10" t="s">
        <v>932</v>
      </c>
      <c r="J115" s="10" t="s">
        <v>1368</v>
      </c>
    </row>
    <row r="116">
      <c r="C116" s="28"/>
      <c r="F116" s="10" t="s">
        <v>950</v>
      </c>
      <c r="G116" s="14">
        <v>64.0</v>
      </c>
      <c r="H116" s="10" t="s">
        <v>1370</v>
      </c>
      <c r="I116" s="10" t="s">
        <v>932</v>
      </c>
      <c r="J116" s="10" t="s">
        <v>1371</v>
      </c>
    </row>
    <row r="117">
      <c r="C117" s="28"/>
      <c r="F117" s="10" t="s">
        <v>950</v>
      </c>
      <c r="G117" s="14">
        <v>65.0</v>
      </c>
      <c r="H117" s="10" t="s">
        <v>1374</v>
      </c>
      <c r="I117" s="10" t="s">
        <v>932</v>
      </c>
      <c r="J117" s="10" t="s">
        <v>1375</v>
      </c>
    </row>
    <row r="118">
      <c r="C118" s="28"/>
      <c r="F118" s="10" t="s">
        <v>950</v>
      </c>
      <c r="G118" s="14">
        <v>66.0</v>
      </c>
      <c r="H118" s="10" t="s">
        <v>1378</v>
      </c>
      <c r="I118" s="10" t="s">
        <v>932</v>
      </c>
      <c r="J118" s="10" t="s">
        <v>1379</v>
      </c>
    </row>
    <row r="119">
      <c r="C119" s="28"/>
      <c r="F119" s="10" t="s">
        <v>950</v>
      </c>
      <c r="G119" s="14">
        <v>67.0</v>
      </c>
      <c r="H119" s="10" t="s">
        <v>1382</v>
      </c>
      <c r="I119" s="10" t="s">
        <v>932</v>
      </c>
      <c r="J119" s="10" t="s">
        <v>1383</v>
      </c>
    </row>
    <row r="120">
      <c r="C120" s="28"/>
      <c r="F120" s="10" t="s">
        <v>950</v>
      </c>
      <c r="G120" s="14">
        <v>68.0</v>
      </c>
      <c r="H120" s="10" t="s">
        <v>1385</v>
      </c>
      <c r="I120" s="10" t="s">
        <v>932</v>
      </c>
      <c r="J120" s="10" t="s">
        <v>1387</v>
      </c>
    </row>
    <row r="121">
      <c r="C121" s="28"/>
      <c r="F121" s="10" t="s">
        <v>950</v>
      </c>
      <c r="G121" s="14">
        <v>69.0</v>
      </c>
      <c r="H121" s="10" t="s">
        <v>1388</v>
      </c>
      <c r="I121" s="10" t="s">
        <v>932</v>
      </c>
      <c r="J121" s="10" t="s">
        <v>1391</v>
      </c>
    </row>
    <row r="122">
      <c r="C122" s="28"/>
      <c r="F122" s="10" t="s">
        <v>950</v>
      </c>
      <c r="G122" s="14">
        <v>70.0</v>
      </c>
      <c r="H122" s="10" t="s">
        <v>1392</v>
      </c>
      <c r="I122" s="10" t="s">
        <v>932</v>
      </c>
      <c r="J122" s="10" t="s">
        <v>1394</v>
      </c>
    </row>
    <row r="123">
      <c r="C123" s="28"/>
      <c r="F123" s="10" t="s">
        <v>950</v>
      </c>
      <c r="G123" s="14">
        <v>71.0</v>
      </c>
      <c r="H123" s="10" t="s">
        <v>1396</v>
      </c>
      <c r="I123" s="10" t="s">
        <v>932</v>
      </c>
      <c r="J123" s="10" t="s">
        <v>1397</v>
      </c>
    </row>
    <row r="124">
      <c r="C124" s="28"/>
      <c r="F124" s="10" t="s">
        <v>950</v>
      </c>
      <c r="G124" s="14">
        <v>72.0</v>
      </c>
      <c r="H124" s="10" t="s">
        <v>1400</v>
      </c>
      <c r="I124" s="10" t="s">
        <v>932</v>
      </c>
      <c r="J124" s="10" t="s">
        <v>1413</v>
      </c>
    </row>
    <row r="125">
      <c r="C125" s="28"/>
      <c r="F125" s="10" t="s">
        <v>950</v>
      </c>
      <c r="G125" s="14">
        <v>73.0</v>
      </c>
      <c r="H125" s="10" t="s">
        <v>1404</v>
      </c>
      <c r="I125" s="10" t="s">
        <v>932</v>
      </c>
      <c r="J125" s="10" t="s">
        <v>1401</v>
      </c>
    </row>
    <row r="126">
      <c r="C126" s="28"/>
      <c r="F126" s="10" t="s">
        <v>950</v>
      </c>
      <c r="G126" s="14">
        <v>74.0</v>
      </c>
      <c r="H126" s="10" t="s">
        <v>1408</v>
      </c>
      <c r="I126" s="10" t="s">
        <v>932</v>
      </c>
      <c r="J126" s="10" t="s">
        <v>1405</v>
      </c>
    </row>
    <row r="127">
      <c r="C127" s="28"/>
      <c r="F127" s="10" t="s">
        <v>950</v>
      </c>
      <c r="G127" s="18">
        <v>699.0</v>
      </c>
      <c r="H127" s="10" t="s">
        <v>1410</v>
      </c>
      <c r="I127" s="10" t="s">
        <v>932</v>
      </c>
      <c r="J127" s="10" t="s">
        <v>1409</v>
      </c>
    </row>
    <row r="128">
      <c r="C128" s="28"/>
      <c r="F128" s="10" t="s">
        <v>950</v>
      </c>
      <c r="G128" s="14">
        <v>76.0</v>
      </c>
      <c r="H128" s="10" t="s">
        <v>1415</v>
      </c>
      <c r="I128" s="10" t="s">
        <v>937</v>
      </c>
      <c r="J128" s="10" t="s">
        <v>1416</v>
      </c>
    </row>
    <row r="129">
      <c r="C129" s="28"/>
      <c r="F129" s="10" t="s">
        <v>950</v>
      </c>
      <c r="G129" s="14">
        <v>77.0</v>
      </c>
      <c r="H129" s="10" t="s">
        <v>1419</v>
      </c>
      <c r="I129" s="10" t="s">
        <v>937</v>
      </c>
      <c r="J129" s="10" t="s">
        <v>1420</v>
      </c>
    </row>
    <row r="130">
      <c r="C130" s="28"/>
      <c r="F130" s="10" t="s">
        <v>950</v>
      </c>
      <c r="G130" s="14">
        <v>78.0</v>
      </c>
      <c r="H130" s="10" t="s">
        <v>1423</v>
      </c>
      <c r="I130" s="10" t="s">
        <v>937</v>
      </c>
      <c r="J130" s="10" t="s">
        <v>1424</v>
      </c>
    </row>
    <row r="131">
      <c r="C131" s="28"/>
      <c r="F131" s="10" t="s">
        <v>950</v>
      </c>
      <c r="G131" s="14">
        <v>79.0</v>
      </c>
      <c r="H131" s="10" t="s">
        <v>1427</v>
      </c>
      <c r="I131" s="10" t="s">
        <v>937</v>
      </c>
      <c r="J131" s="10" t="s">
        <v>1428</v>
      </c>
    </row>
    <row r="132">
      <c r="C132" s="28"/>
      <c r="F132" s="10" t="s">
        <v>950</v>
      </c>
      <c r="G132" s="14">
        <v>80.0</v>
      </c>
      <c r="H132" s="10" t="s">
        <v>1431</v>
      </c>
      <c r="I132" s="10" t="s">
        <v>937</v>
      </c>
      <c r="J132" s="10" t="s">
        <v>1432</v>
      </c>
    </row>
    <row r="133">
      <c r="C133" s="28"/>
      <c r="F133" s="10" t="s">
        <v>950</v>
      </c>
      <c r="G133" s="14">
        <v>81.0</v>
      </c>
      <c r="H133" s="10" t="s">
        <v>1435</v>
      </c>
      <c r="I133" s="10" t="s">
        <v>937</v>
      </c>
      <c r="J133" s="10" t="s">
        <v>1436</v>
      </c>
    </row>
    <row r="134">
      <c r="C134" s="28"/>
      <c r="F134" s="10" t="s">
        <v>950</v>
      </c>
      <c r="G134" s="14">
        <v>82.0</v>
      </c>
      <c r="H134" s="10" t="s">
        <v>1439</v>
      </c>
      <c r="I134" s="10" t="s">
        <v>937</v>
      </c>
      <c r="J134" s="10" t="s">
        <v>1440</v>
      </c>
    </row>
    <row r="135">
      <c r="C135" s="28"/>
      <c r="F135" s="10" t="s">
        <v>950</v>
      </c>
      <c r="G135" s="14">
        <v>83.0</v>
      </c>
      <c r="H135" s="10" t="s">
        <v>1445</v>
      </c>
      <c r="I135" s="10" t="s">
        <v>937</v>
      </c>
      <c r="J135" s="10" t="s">
        <v>1446</v>
      </c>
    </row>
    <row r="136">
      <c r="C136" s="28"/>
      <c r="F136" s="10" t="s">
        <v>950</v>
      </c>
      <c r="G136" s="14">
        <v>84.0</v>
      </c>
      <c r="H136" s="10" t="s">
        <v>1447</v>
      </c>
      <c r="I136" s="10" t="s">
        <v>937</v>
      </c>
      <c r="J136" s="10" t="s">
        <v>1448</v>
      </c>
    </row>
    <row r="137">
      <c r="C137" s="28"/>
      <c r="F137" s="10" t="s">
        <v>950</v>
      </c>
      <c r="G137" s="14">
        <v>85.0</v>
      </c>
      <c r="H137" s="10" t="s">
        <v>1449</v>
      </c>
      <c r="I137" s="10" t="s">
        <v>937</v>
      </c>
      <c r="J137" s="10" t="s">
        <v>4883</v>
      </c>
    </row>
    <row r="138">
      <c r="C138" s="28"/>
      <c r="F138" s="10" t="s">
        <v>950</v>
      </c>
      <c r="G138" s="14">
        <v>86.0</v>
      </c>
      <c r="H138" s="10" t="s">
        <v>1454</v>
      </c>
      <c r="I138" s="10" t="s">
        <v>937</v>
      </c>
      <c r="J138" s="10" t="s">
        <v>1451</v>
      </c>
    </row>
    <row r="139">
      <c r="C139" s="28"/>
      <c r="F139" s="10" t="s">
        <v>950</v>
      </c>
      <c r="G139" s="14">
        <v>87.0</v>
      </c>
      <c r="H139" s="10" t="s">
        <v>1458</v>
      </c>
      <c r="I139" s="10" t="s">
        <v>937</v>
      </c>
      <c r="J139" s="10" t="s">
        <v>1455</v>
      </c>
    </row>
    <row r="140">
      <c r="C140" s="28"/>
      <c r="F140" s="10" t="s">
        <v>950</v>
      </c>
      <c r="G140" s="18">
        <v>799.0</v>
      </c>
      <c r="H140" s="10" t="s">
        <v>1462</v>
      </c>
      <c r="I140" s="10" t="s">
        <v>937</v>
      </c>
      <c r="J140" s="10" t="s">
        <v>1459</v>
      </c>
    </row>
    <row r="141">
      <c r="C141" s="28"/>
      <c r="F141" s="10" t="s">
        <v>950</v>
      </c>
      <c r="G141" s="14">
        <v>89.0</v>
      </c>
      <c r="H141" s="10" t="s">
        <v>1466</v>
      </c>
      <c r="I141" s="10" t="s">
        <v>942</v>
      </c>
      <c r="J141" s="10" t="s">
        <v>1468</v>
      </c>
    </row>
    <row r="142">
      <c r="C142" s="28"/>
      <c r="F142" s="10" t="s">
        <v>950</v>
      </c>
      <c r="G142" s="14">
        <v>90.0</v>
      </c>
      <c r="H142" s="10" t="s">
        <v>1470</v>
      </c>
      <c r="I142" s="10" t="s">
        <v>942</v>
      </c>
      <c r="J142" s="10" t="s">
        <v>1472</v>
      </c>
    </row>
    <row r="143">
      <c r="C143" s="28"/>
      <c r="F143" s="10" t="s">
        <v>950</v>
      </c>
      <c r="G143" s="14">
        <v>91.0</v>
      </c>
      <c r="H143" s="10" t="s">
        <v>1474</v>
      </c>
      <c r="I143" s="10" t="s">
        <v>942</v>
      </c>
      <c r="J143" s="10" t="s">
        <v>1475</v>
      </c>
    </row>
    <row r="144">
      <c r="C144" s="28"/>
      <c r="F144" s="10" t="s">
        <v>950</v>
      </c>
      <c r="G144" s="14">
        <v>92.0</v>
      </c>
      <c r="H144" s="10" t="s">
        <v>1478</v>
      </c>
      <c r="I144" s="10" t="s">
        <v>942</v>
      </c>
      <c r="J144" s="10" t="s">
        <v>1480</v>
      </c>
    </row>
    <row r="145">
      <c r="C145" s="28"/>
      <c r="F145" s="10" t="s">
        <v>950</v>
      </c>
      <c r="G145" s="14">
        <v>93.0</v>
      </c>
      <c r="H145" s="10" t="s">
        <v>1482</v>
      </c>
      <c r="I145" s="10" t="s">
        <v>942</v>
      </c>
      <c r="J145" s="10" t="s">
        <v>1484</v>
      </c>
    </row>
    <row r="146">
      <c r="C146" s="28"/>
      <c r="F146" s="10" t="s">
        <v>950</v>
      </c>
      <c r="G146" s="14">
        <v>94.0</v>
      </c>
      <c r="H146" s="10" t="s">
        <v>1486</v>
      </c>
      <c r="I146" s="10" t="s">
        <v>942</v>
      </c>
      <c r="J146" s="10" t="s">
        <v>1489</v>
      </c>
    </row>
    <row r="147">
      <c r="C147" s="28"/>
      <c r="F147" s="10" t="s">
        <v>950</v>
      </c>
      <c r="G147" s="14">
        <v>95.0</v>
      </c>
      <c r="H147" s="10" t="s">
        <v>1491</v>
      </c>
      <c r="I147" s="10" t="s">
        <v>942</v>
      </c>
      <c r="J147" s="10" t="s">
        <v>1493</v>
      </c>
    </row>
    <row r="148">
      <c r="C148" s="28"/>
      <c r="F148" s="10" t="s">
        <v>950</v>
      </c>
      <c r="G148" s="14">
        <v>96.0</v>
      </c>
      <c r="H148" s="10" t="s">
        <v>1494</v>
      </c>
      <c r="I148" s="10" t="s">
        <v>942</v>
      </c>
      <c r="J148" s="10" t="s">
        <v>1495</v>
      </c>
    </row>
    <row r="149">
      <c r="C149" s="28"/>
      <c r="F149" s="10" t="s">
        <v>950</v>
      </c>
      <c r="G149" s="14">
        <v>97.0</v>
      </c>
      <c r="H149" s="10" t="s">
        <v>1496</v>
      </c>
      <c r="I149" s="10" t="s">
        <v>942</v>
      </c>
      <c r="J149" s="10" t="s">
        <v>1497</v>
      </c>
    </row>
    <row r="150">
      <c r="C150" s="28"/>
      <c r="F150" s="10" t="s">
        <v>950</v>
      </c>
      <c r="G150" s="14">
        <v>98.0</v>
      </c>
      <c r="H150" s="10" t="s">
        <v>1498</v>
      </c>
      <c r="I150" s="10" t="s">
        <v>942</v>
      </c>
      <c r="J150" s="10" t="s">
        <v>1499</v>
      </c>
    </row>
    <row r="151">
      <c r="C151" s="28"/>
      <c r="F151" s="10" t="s">
        <v>950</v>
      </c>
      <c r="G151" s="14">
        <v>99.0</v>
      </c>
      <c r="H151" s="10" t="s">
        <v>1500</v>
      </c>
      <c r="I151" s="10" t="s">
        <v>942</v>
      </c>
      <c r="J151" s="10" t="s">
        <v>1501</v>
      </c>
    </row>
    <row r="152">
      <c r="C152" s="28"/>
      <c r="F152" s="10" t="s">
        <v>950</v>
      </c>
      <c r="G152" s="14">
        <v>100.0</v>
      </c>
      <c r="H152" s="10" t="s">
        <v>1502</v>
      </c>
      <c r="I152" s="10" t="s">
        <v>942</v>
      </c>
      <c r="J152" s="10" t="s">
        <v>1503</v>
      </c>
    </row>
    <row r="153">
      <c r="C153" s="28"/>
      <c r="F153" s="10" t="s">
        <v>950</v>
      </c>
      <c r="G153" s="14">
        <v>101.0</v>
      </c>
      <c r="H153" s="10" t="s">
        <v>1504</v>
      </c>
      <c r="I153" s="10" t="s">
        <v>942</v>
      </c>
      <c r="J153" s="10" t="s">
        <v>1505</v>
      </c>
    </row>
    <row r="154">
      <c r="C154" s="28"/>
      <c r="F154" s="10" t="s">
        <v>950</v>
      </c>
      <c r="G154" s="14">
        <v>102.0</v>
      </c>
      <c r="H154" s="10" t="s">
        <v>1506</v>
      </c>
      <c r="I154" s="10" t="s">
        <v>942</v>
      </c>
      <c r="J154" s="10" t="s">
        <v>1507</v>
      </c>
    </row>
    <row r="155">
      <c r="C155" s="28"/>
      <c r="F155" s="10" t="s">
        <v>950</v>
      </c>
      <c r="G155" s="14">
        <v>103.0</v>
      </c>
      <c r="H155" s="10" t="s">
        <v>1508</v>
      </c>
      <c r="I155" s="10" t="s">
        <v>942</v>
      </c>
      <c r="J155" s="10" t="s">
        <v>1529</v>
      </c>
    </row>
    <row r="156">
      <c r="C156" s="28"/>
      <c r="F156" s="10" t="s">
        <v>950</v>
      </c>
      <c r="G156" s="14">
        <v>104.0</v>
      </c>
      <c r="H156" s="10" t="s">
        <v>1510</v>
      </c>
      <c r="I156" s="10" t="s">
        <v>942</v>
      </c>
      <c r="J156" s="10" t="s">
        <v>1531</v>
      </c>
    </row>
    <row r="157">
      <c r="C157" s="28"/>
      <c r="F157" s="10" t="s">
        <v>950</v>
      </c>
      <c r="G157" s="14">
        <v>105.0</v>
      </c>
      <c r="H157" s="10" t="s">
        <v>1512</v>
      </c>
      <c r="I157" s="10" t="s">
        <v>942</v>
      </c>
      <c r="J157" s="10" t="s">
        <v>1509</v>
      </c>
    </row>
    <row r="158">
      <c r="C158" s="28"/>
      <c r="F158" s="10" t="s">
        <v>950</v>
      </c>
      <c r="G158" s="14">
        <v>106.0</v>
      </c>
      <c r="H158" s="10" t="s">
        <v>1514</v>
      </c>
      <c r="I158" s="10" t="s">
        <v>942</v>
      </c>
      <c r="J158" s="10" t="s">
        <v>1511</v>
      </c>
    </row>
    <row r="159">
      <c r="C159" s="28"/>
      <c r="F159" s="10" t="s">
        <v>950</v>
      </c>
      <c r="G159" s="14">
        <v>107.0</v>
      </c>
      <c r="H159" s="10" t="s">
        <v>1516</v>
      </c>
      <c r="I159" s="10" t="s">
        <v>942</v>
      </c>
      <c r="J159" s="10" t="s">
        <v>1513</v>
      </c>
    </row>
    <row r="160">
      <c r="C160" s="28"/>
      <c r="F160" s="10" t="s">
        <v>950</v>
      </c>
      <c r="G160" s="14">
        <v>108.0</v>
      </c>
      <c r="H160" s="10" t="s">
        <v>1518</v>
      </c>
      <c r="I160" s="10" t="s">
        <v>942</v>
      </c>
      <c r="J160" s="10" t="s">
        <v>1515</v>
      </c>
    </row>
    <row r="161">
      <c r="C161" s="28"/>
      <c r="F161" s="10" t="s">
        <v>950</v>
      </c>
      <c r="G161" s="14">
        <v>109.0</v>
      </c>
      <c r="H161" s="10" t="s">
        <v>1520</v>
      </c>
      <c r="I161" s="10" t="s">
        <v>942</v>
      </c>
      <c r="J161" s="10" t="s">
        <v>1517</v>
      </c>
    </row>
    <row r="162">
      <c r="C162" s="28"/>
      <c r="F162" s="10" t="s">
        <v>950</v>
      </c>
      <c r="G162" s="14">
        <v>110.0</v>
      </c>
      <c r="H162" s="10" t="s">
        <v>1522</v>
      </c>
      <c r="I162" s="10" t="s">
        <v>942</v>
      </c>
      <c r="J162" s="10" t="s">
        <v>1519</v>
      </c>
    </row>
    <row r="163">
      <c r="C163" s="28"/>
      <c r="F163" s="10" t="s">
        <v>950</v>
      </c>
      <c r="G163" s="14">
        <v>111.0</v>
      </c>
      <c r="H163" s="10" t="s">
        <v>1524</v>
      </c>
      <c r="I163" s="10" t="s">
        <v>942</v>
      </c>
      <c r="J163" s="10" t="s">
        <v>1521</v>
      </c>
    </row>
    <row r="164">
      <c r="C164" s="28"/>
      <c r="F164" s="10" t="s">
        <v>950</v>
      </c>
      <c r="G164" s="14">
        <v>112.0</v>
      </c>
      <c r="H164" s="10" t="s">
        <v>1526</v>
      </c>
      <c r="I164" s="10" t="s">
        <v>942</v>
      </c>
      <c r="J164" s="10" t="s">
        <v>1523</v>
      </c>
    </row>
    <row r="165">
      <c r="C165" s="28"/>
      <c r="F165" s="10" t="s">
        <v>950</v>
      </c>
      <c r="G165" s="18">
        <v>888.0</v>
      </c>
      <c r="H165" s="10" t="s">
        <v>1528</v>
      </c>
      <c r="I165" s="10" t="s">
        <v>942</v>
      </c>
      <c r="J165" s="10" t="s">
        <v>1525</v>
      </c>
    </row>
    <row r="166">
      <c r="C166" s="28"/>
      <c r="F166" s="10" t="s">
        <v>950</v>
      </c>
      <c r="G166" s="18">
        <v>899.0</v>
      </c>
      <c r="H166" s="10" t="s">
        <v>1530</v>
      </c>
      <c r="I166" s="10" t="s">
        <v>942</v>
      </c>
      <c r="J166" s="10" t="s">
        <v>1527</v>
      </c>
    </row>
    <row r="167">
      <c r="C167" s="28"/>
      <c r="F167" s="10" t="s">
        <v>950</v>
      </c>
      <c r="G167" s="14">
        <v>115.0</v>
      </c>
      <c r="H167" s="10" t="s">
        <v>1532</v>
      </c>
      <c r="I167" s="10" t="s">
        <v>822</v>
      </c>
      <c r="J167" s="10" t="s">
        <v>1533</v>
      </c>
    </row>
    <row r="168">
      <c r="C168" s="28"/>
      <c r="F168" s="10" t="s">
        <v>950</v>
      </c>
      <c r="G168" s="14">
        <v>116.0</v>
      </c>
      <c r="H168" s="10" t="s">
        <v>1534</v>
      </c>
      <c r="I168" s="10" t="s">
        <v>822</v>
      </c>
      <c r="J168" s="10" t="s">
        <v>1535</v>
      </c>
    </row>
    <row r="169">
      <c r="C169" s="28"/>
      <c r="F169" s="10" t="s">
        <v>950</v>
      </c>
      <c r="G169" s="14">
        <v>117.0</v>
      </c>
      <c r="H169" s="10" t="s">
        <v>1536</v>
      </c>
      <c r="I169" s="10" t="s">
        <v>822</v>
      </c>
      <c r="J169" s="10" t="s">
        <v>1537</v>
      </c>
    </row>
    <row r="170">
      <c r="C170" s="28"/>
      <c r="F170" s="10" t="s">
        <v>950</v>
      </c>
      <c r="G170" s="14">
        <v>118.0</v>
      </c>
      <c r="H170" s="10" t="s">
        <v>1538</v>
      </c>
      <c r="I170" s="10" t="s">
        <v>822</v>
      </c>
      <c r="J170" s="10" t="s">
        <v>1539</v>
      </c>
    </row>
    <row r="171">
      <c r="C171" s="28"/>
      <c r="F171" s="10" t="s">
        <v>950</v>
      </c>
      <c r="G171" s="14">
        <v>119.0</v>
      </c>
      <c r="H171" s="10" t="s">
        <v>1540</v>
      </c>
      <c r="I171" s="10" t="s">
        <v>822</v>
      </c>
      <c r="J171" s="10" t="s">
        <v>1541</v>
      </c>
    </row>
    <row r="172">
      <c r="C172" s="28"/>
      <c r="F172" s="10" t="s">
        <v>950</v>
      </c>
      <c r="G172" s="14">
        <v>120.0</v>
      </c>
      <c r="H172" s="10" t="s">
        <v>1542</v>
      </c>
      <c r="I172" s="10" t="s">
        <v>822</v>
      </c>
      <c r="J172" s="10" t="s">
        <v>1543</v>
      </c>
    </row>
    <row r="173">
      <c r="C173" s="28"/>
      <c r="F173" s="10" t="s">
        <v>950</v>
      </c>
      <c r="G173" s="14">
        <v>121.0</v>
      </c>
      <c r="H173" s="10" t="s">
        <v>1544</v>
      </c>
      <c r="I173" s="10" t="s">
        <v>822</v>
      </c>
      <c r="J173" s="10" t="s">
        <v>1545</v>
      </c>
    </row>
    <row r="174">
      <c r="C174" s="28"/>
      <c r="F174" s="10" t="s">
        <v>950</v>
      </c>
      <c r="G174" s="14">
        <v>122.0</v>
      </c>
      <c r="H174" s="10" t="s">
        <v>1546</v>
      </c>
      <c r="I174" s="10" t="s">
        <v>822</v>
      </c>
      <c r="J174" s="10" t="s">
        <v>1547</v>
      </c>
    </row>
    <row r="175">
      <c r="C175" s="28"/>
      <c r="F175" s="10" t="s">
        <v>950</v>
      </c>
      <c r="G175" s="14">
        <v>123.0</v>
      </c>
      <c r="H175" s="10" t="s">
        <v>1548</v>
      </c>
      <c r="I175" s="10" t="s">
        <v>822</v>
      </c>
      <c r="J175" s="10" t="s">
        <v>1549</v>
      </c>
    </row>
    <row r="176">
      <c r="C176" s="28"/>
      <c r="F176" s="10" t="s">
        <v>950</v>
      </c>
      <c r="G176" s="14">
        <v>124.0</v>
      </c>
      <c r="H176" s="10" t="s">
        <v>1550</v>
      </c>
      <c r="I176" s="10" t="s">
        <v>822</v>
      </c>
      <c r="J176" s="10" t="s">
        <v>1551</v>
      </c>
    </row>
    <row r="177">
      <c r="C177" s="28"/>
      <c r="F177" s="10" t="s">
        <v>950</v>
      </c>
      <c r="G177" s="14">
        <v>125.0</v>
      </c>
      <c r="H177" s="10" t="s">
        <v>1552</v>
      </c>
      <c r="I177" s="10" t="s">
        <v>822</v>
      </c>
      <c r="J177" s="10" t="s">
        <v>1553</v>
      </c>
    </row>
    <row r="178">
      <c r="C178" s="28"/>
      <c r="F178" s="10" t="s">
        <v>950</v>
      </c>
      <c r="G178" s="14">
        <v>126.0</v>
      </c>
      <c r="H178" s="10" t="s">
        <v>1554</v>
      </c>
      <c r="I178" s="10" t="s">
        <v>822</v>
      </c>
      <c r="J178" s="10" t="s">
        <v>1555</v>
      </c>
    </row>
    <row r="179">
      <c r="C179" s="28"/>
      <c r="F179" s="10" t="s">
        <v>950</v>
      </c>
      <c r="G179" s="14">
        <v>127.0</v>
      </c>
      <c r="H179" s="10" t="s">
        <v>1556</v>
      </c>
      <c r="I179" s="10" t="s">
        <v>822</v>
      </c>
      <c r="J179" s="10" t="s">
        <v>1557</v>
      </c>
    </row>
    <row r="180">
      <c r="C180" s="28"/>
      <c r="F180" s="10" t="s">
        <v>950</v>
      </c>
      <c r="G180" s="14">
        <v>128.0</v>
      </c>
      <c r="H180" s="10" t="s">
        <v>1558</v>
      </c>
      <c r="I180" s="10" t="s">
        <v>822</v>
      </c>
      <c r="J180" s="10" t="s">
        <v>1559</v>
      </c>
    </row>
    <row r="181">
      <c r="C181" s="28"/>
      <c r="F181" s="10" t="s">
        <v>950</v>
      </c>
      <c r="G181" s="14">
        <v>129.0</v>
      </c>
      <c r="H181" s="10" t="s">
        <v>1560</v>
      </c>
      <c r="I181" s="10" t="s">
        <v>822</v>
      </c>
      <c r="J181" s="10" t="s">
        <v>1561</v>
      </c>
    </row>
    <row r="182">
      <c r="C182" s="28"/>
      <c r="F182" s="10" t="s">
        <v>950</v>
      </c>
      <c r="G182" s="14">
        <v>130.0</v>
      </c>
      <c r="H182" s="10" t="s">
        <v>1562</v>
      </c>
      <c r="I182" s="10" t="s">
        <v>822</v>
      </c>
      <c r="J182" s="10" t="s">
        <v>1563</v>
      </c>
    </row>
    <row r="183">
      <c r="C183" s="28"/>
      <c r="F183" s="10" t="s">
        <v>950</v>
      </c>
      <c r="G183" s="14">
        <v>131.0</v>
      </c>
      <c r="H183" s="10" t="s">
        <v>1564</v>
      </c>
      <c r="I183" s="10" t="s">
        <v>822</v>
      </c>
      <c r="J183" s="10" t="s">
        <v>1565</v>
      </c>
    </row>
    <row r="184">
      <c r="C184" s="28"/>
      <c r="F184" s="10" t="s">
        <v>950</v>
      </c>
      <c r="G184" s="14">
        <v>132.0</v>
      </c>
      <c r="H184" s="10" t="s">
        <v>1566</v>
      </c>
      <c r="I184" s="10" t="s">
        <v>822</v>
      </c>
      <c r="J184" s="10" t="s">
        <v>1567</v>
      </c>
    </row>
    <row r="185">
      <c r="C185" s="28"/>
      <c r="F185" s="10" t="s">
        <v>950</v>
      </c>
      <c r="G185" s="14">
        <v>133.0</v>
      </c>
      <c r="H185" s="10" t="s">
        <v>1568</v>
      </c>
      <c r="I185" s="10" t="s">
        <v>822</v>
      </c>
      <c r="J185" s="10" t="s">
        <v>1569</v>
      </c>
    </row>
    <row r="186">
      <c r="C186" s="28"/>
      <c r="F186" s="10" t="s">
        <v>950</v>
      </c>
      <c r="G186" s="14">
        <v>134.0</v>
      </c>
      <c r="H186" s="10" t="s">
        <v>1570</v>
      </c>
      <c r="I186" s="10" t="s">
        <v>822</v>
      </c>
      <c r="J186" s="10" t="s">
        <v>1571</v>
      </c>
    </row>
    <row r="187">
      <c r="C187" s="28"/>
      <c r="F187" s="10" t="s">
        <v>950</v>
      </c>
      <c r="G187" s="14">
        <v>135.0</v>
      </c>
      <c r="H187" s="10" t="s">
        <v>1572</v>
      </c>
      <c r="I187" s="10" t="s">
        <v>822</v>
      </c>
      <c r="J187" s="10" t="s">
        <v>1573</v>
      </c>
    </row>
    <row r="188">
      <c r="C188" s="28"/>
      <c r="F188" s="10" t="s">
        <v>950</v>
      </c>
      <c r="G188" s="14">
        <v>136.0</v>
      </c>
      <c r="H188" s="10" t="s">
        <v>1574</v>
      </c>
      <c r="I188" s="10" t="s">
        <v>822</v>
      </c>
      <c r="J188" s="10" t="s">
        <v>1575</v>
      </c>
    </row>
    <row r="189">
      <c r="C189" s="28"/>
      <c r="F189" s="10" t="s">
        <v>950</v>
      </c>
      <c r="G189" s="14">
        <v>137.0</v>
      </c>
      <c r="H189" s="10" t="s">
        <v>1576</v>
      </c>
      <c r="I189" s="10" t="s">
        <v>822</v>
      </c>
      <c r="J189" s="10" t="s">
        <v>1577</v>
      </c>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2.29"/>
    <col customWidth="1" min="7" max="7" width="34.71"/>
  </cols>
  <sheetData>
    <row r="1">
      <c r="A1" s="61" t="s">
        <v>0</v>
      </c>
      <c r="B1" s="61" t="s">
        <v>2</v>
      </c>
      <c r="C1" s="62" t="s">
        <v>3</v>
      </c>
      <c r="E1" s="61" t="s">
        <v>399</v>
      </c>
      <c r="F1" s="61" t="s">
        <v>9</v>
      </c>
      <c r="G1" s="61" t="s">
        <v>10</v>
      </c>
      <c r="H1" s="61" t="s">
        <v>11</v>
      </c>
    </row>
    <row r="2">
      <c r="A2" s="50" t="s">
        <v>12</v>
      </c>
      <c r="B2" s="50" t="s">
        <v>13</v>
      </c>
      <c r="C2" s="51"/>
      <c r="E2" s="50" t="s">
        <v>14</v>
      </c>
      <c r="F2" s="52">
        <v>1.0</v>
      </c>
      <c r="G2" s="50" t="s">
        <v>15</v>
      </c>
      <c r="H2" s="50" t="s">
        <v>16</v>
      </c>
    </row>
    <row r="3">
      <c r="A3" s="50" t="s">
        <v>17</v>
      </c>
      <c r="B3" s="50" t="s">
        <v>18</v>
      </c>
      <c r="C3" s="51"/>
      <c r="E3" s="50" t="s">
        <v>14</v>
      </c>
      <c r="F3" s="52">
        <v>0.0</v>
      </c>
      <c r="G3" s="50" t="s">
        <v>19</v>
      </c>
      <c r="H3" s="50" t="s">
        <v>20</v>
      </c>
    </row>
    <row r="4">
      <c r="A4" s="50" t="s">
        <v>21</v>
      </c>
      <c r="B4" s="50" t="s">
        <v>21</v>
      </c>
      <c r="C4" s="51"/>
      <c r="E4" s="50" t="s">
        <v>3413</v>
      </c>
      <c r="F4" s="52">
        <v>1.0</v>
      </c>
      <c r="G4" s="50" t="s">
        <v>15</v>
      </c>
      <c r="H4" s="50" t="s">
        <v>16</v>
      </c>
    </row>
    <row r="5">
      <c r="A5" s="50" t="s">
        <v>26</v>
      </c>
      <c r="B5" s="50" t="s">
        <v>27</v>
      </c>
      <c r="C5" s="51"/>
      <c r="E5" s="50" t="s">
        <v>3413</v>
      </c>
      <c r="F5" s="52">
        <v>0.0</v>
      </c>
      <c r="G5" s="50" t="s">
        <v>19</v>
      </c>
      <c r="H5" s="50" t="s">
        <v>20</v>
      </c>
    </row>
    <row r="6">
      <c r="A6" s="50" t="s">
        <v>30</v>
      </c>
      <c r="B6" s="50" t="s">
        <v>30</v>
      </c>
      <c r="C6" s="32" t="s">
        <v>30</v>
      </c>
      <c r="E6" s="50" t="s">
        <v>3413</v>
      </c>
      <c r="F6" s="52">
        <v>2.0</v>
      </c>
      <c r="G6" s="58" t="s">
        <v>160</v>
      </c>
      <c r="H6" s="50" t="s">
        <v>161</v>
      </c>
    </row>
    <row r="7">
      <c r="A7" s="50" t="s">
        <v>34</v>
      </c>
      <c r="B7" s="50" t="s">
        <v>34</v>
      </c>
      <c r="C7" s="32" t="s">
        <v>34</v>
      </c>
      <c r="E7" s="50" t="s">
        <v>4840</v>
      </c>
      <c r="F7" s="52">
        <v>1.0</v>
      </c>
      <c r="G7" s="50" t="s">
        <v>4841</v>
      </c>
      <c r="H7" s="50" t="s">
        <v>4842</v>
      </c>
    </row>
    <row r="8">
      <c r="A8" s="50" t="s">
        <v>38</v>
      </c>
      <c r="B8" s="50" t="s">
        <v>38</v>
      </c>
      <c r="C8" s="32" t="s">
        <v>38</v>
      </c>
      <c r="E8" s="50" t="s">
        <v>4840</v>
      </c>
      <c r="F8" s="52">
        <v>2.0</v>
      </c>
      <c r="G8" s="50" t="s">
        <v>4843</v>
      </c>
      <c r="H8" s="50" t="s">
        <v>4844</v>
      </c>
    </row>
    <row r="9">
      <c r="A9" s="50" t="s">
        <v>42</v>
      </c>
      <c r="B9" s="50" t="s">
        <v>42</v>
      </c>
      <c r="C9" s="32" t="s">
        <v>42</v>
      </c>
      <c r="E9" s="50" t="s">
        <v>4840</v>
      </c>
      <c r="F9" s="52">
        <v>3.0</v>
      </c>
      <c r="G9" s="50" t="s">
        <v>4845</v>
      </c>
      <c r="H9" s="50" t="s">
        <v>4846</v>
      </c>
    </row>
    <row r="10">
      <c r="A10" s="50" t="s">
        <v>45</v>
      </c>
      <c r="B10" s="50" t="s">
        <v>46</v>
      </c>
      <c r="C10" s="32" t="s">
        <v>46</v>
      </c>
      <c r="E10" s="50" t="s">
        <v>4840</v>
      </c>
      <c r="F10" s="52">
        <v>4.0</v>
      </c>
      <c r="G10" s="50" t="s">
        <v>4847</v>
      </c>
      <c r="H10" s="50" t="s">
        <v>4848</v>
      </c>
    </row>
    <row r="11">
      <c r="A11" s="50" t="s">
        <v>45</v>
      </c>
      <c r="B11" s="50" t="s">
        <v>49</v>
      </c>
      <c r="C11" s="32" t="s">
        <v>49</v>
      </c>
      <c r="E11" s="50" t="s">
        <v>4840</v>
      </c>
      <c r="F11" s="52">
        <v>5.0</v>
      </c>
      <c r="G11" s="50" t="s">
        <v>4849</v>
      </c>
      <c r="H11" s="50" t="s">
        <v>4850</v>
      </c>
    </row>
    <row r="12">
      <c r="A12" s="50" t="s">
        <v>45</v>
      </c>
      <c r="B12" s="50" t="s">
        <v>54</v>
      </c>
      <c r="C12" s="32" t="s">
        <v>54</v>
      </c>
      <c r="E12" s="50" t="s">
        <v>4851</v>
      </c>
      <c r="F12" s="52">
        <v>1.0</v>
      </c>
      <c r="G12" s="50" t="s">
        <v>4852</v>
      </c>
      <c r="H12" s="50" t="s">
        <v>4853</v>
      </c>
    </row>
    <row r="13">
      <c r="A13" s="50" t="s">
        <v>45</v>
      </c>
      <c r="B13" s="50" t="s">
        <v>57</v>
      </c>
      <c r="C13" s="32" t="s">
        <v>57</v>
      </c>
      <c r="E13" s="50" t="s">
        <v>4851</v>
      </c>
      <c r="F13" s="52">
        <v>2.0</v>
      </c>
      <c r="G13" s="50" t="s">
        <v>4854</v>
      </c>
      <c r="H13" s="50" t="s">
        <v>4855</v>
      </c>
    </row>
    <row r="14">
      <c r="A14" s="50" t="s">
        <v>45</v>
      </c>
      <c r="B14" s="50" t="s">
        <v>60</v>
      </c>
      <c r="C14" s="32" t="s">
        <v>60</v>
      </c>
      <c r="E14" s="50" t="s">
        <v>4851</v>
      </c>
      <c r="F14" s="52">
        <v>3.0</v>
      </c>
      <c r="G14" s="50" t="s">
        <v>3391</v>
      </c>
      <c r="H14" s="50" t="s">
        <v>4856</v>
      </c>
    </row>
    <row r="15">
      <c r="A15" s="50" t="s">
        <v>45</v>
      </c>
      <c r="B15" s="50" t="s">
        <v>63</v>
      </c>
      <c r="C15" s="32" t="s">
        <v>63</v>
      </c>
      <c r="E15" s="50" t="s">
        <v>4851</v>
      </c>
      <c r="F15" s="52">
        <v>4.0</v>
      </c>
      <c r="G15" s="50" t="s">
        <v>4857</v>
      </c>
      <c r="H15" s="50" t="s">
        <v>4858</v>
      </c>
    </row>
    <row r="16">
      <c r="A16" s="50" t="s">
        <v>45</v>
      </c>
      <c r="B16" s="50" t="s">
        <v>68</v>
      </c>
      <c r="C16" s="32" t="s">
        <v>68</v>
      </c>
      <c r="E16" s="50" t="s">
        <v>4851</v>
      </c>
      <c r="F16" s="52">
        <v>5.0</v>
      </c>
      <c r="G16" s="50" t="s">
        <v>4859</v>
      </c>
      <c r="H16" s="50" t="s">
        <v>4860</v>
      </c>
    </row>
    <row r="17">
      <c r="A17" s="50" t="s">
        <v>45</v>
      </c>
      <c r="B17" s="50" t="s">
        <v>70</v>
      </c>
      <c r="C17" s="32" t="s">
        <v>70</v>
      </c>
      <c r="E17" s="50" t="s">
        <v>775</v>
      </c>
      <c r="F17" s="52">
        <v>1.0</v>
      </c>
      <c r="G17" s="50" t="s">
        <v>3780</v>
      </c>
      <c r="H17" s="50" t="s">
        <v>4861</v>
      </c>
    </row>
    <row r="18">
      <c r="A18" s="50" t="s">
        <v>45</v>
      </c>
      <c r="B18" s="50" t="s">
        <v>72</v>
      </c>
      <c r="C18" s="32" t="s">
        <v>72</v>
      </c>
      <c r="E18" s="50" t="s">
        <v>775</v>
      </c>
      <c r="F18" s="52">
        <v>2.0</v>
      </c>
      <c r="G18" s="50" t="s">
        <v>4862</v>
      </c>
      <c r="H18" s="50" t="s">
        <v>4863</v>
      </c>
    </row>
    <row r="19">
      <c r="A19" s="50" t="s">
        <v>45</v>
      </c>
      <c r="B19" s="50" t="s">
        <v>74</v>
      </c>
      <c r="C19" s="32" t="s">
        <v>74</v>
      </c>
      <c r="E19" s="50" t="s">
        <v>775</v>
      </c>
      <c r="F19" s="52">
        <v>3.0</v>
      </c>
      <c r="G19" s="50" t="s">
        <v>4864</v>
      </c>
      <c r="H19" s="50" t="s">
        <v>4865</v>
      </c>
    </row>
    <row r="20">
      <c r="A20" s="50" t="s">
        <v>45</v>
      </c>
      <c r="B20" s="50" t="s">
        <v>77</v>
      </c>
      <c r="C20" s="32" t="s">
        <v>77</v>
      </c>
    </row>
    <row r="21">
      <c r="A21" s="50" t="s">
        <v>79</v>
      </c>
      <c r="B21" s="50" t="s">
        <v>80</v>
      </c>
      <c r="C21" s="32" t="s">
        <v>4866</v>
      </c>
    </row>
    <row r="22">
      <c r="A22" s="50" t="s">
        <v>79</v>
      </c>
      <c r="B22" s="50" t="s">
        <v>82</v>
      </c>
      <c r="C22" s="32" t="s">
        <v>83</v>
      </c>
    </row>
    <row r="23">
      <c r="A23" s="50" t="s">
        <v>4867</v>
      </c>
      <c r="B23" s="50" t="s">
        <v>4868</v>
      </c>
      <c r="C23" s="32" t="s">
        <v>4869</v>
      </c>
    </row>
    <row r="24">
      <c r="A24" s="50" t="s">
        <v>4870</v>
      </c>
      <c r="B24" s="50" t="s">
        <v>4871</v>
      </c>
      <c r="C24" s="32" t="s">
        <v>4872</v>
      </c>
    </row>
    <row r="25">
      <c r="A25" s="50" t="s">
        <v>4867</v>
      </c>
      <c r="B25" s="50" t="s">
        <v>4873</v>
      </c>
      <c r="C25" s="32" t="s">
        <v>4874</v>
      </c>
    </row>
    <row r="26">
      <c r="A26" s="50" t="s">
        <v>4870</v>
      </c>
      <c r="B26" s="50" t="s">
        <v>4875</v>
      </c>
      <c r="C26" s="32" t="s">
        <v>4876</v>
      </c>
    </row>
    <row r="27">
      <c r="A27" s="50" t="s">
        <v>4867</v>
      </c>
      <c r="B27" s="50" t="s">
        <v>4877</v>
      </c>
      <c r="C27" s="32" t="s">
        <v>4878</v>
      </c>
    </row>
    <row r="28">
      <c r="A28" s="50" t="s">
        <v>4870</v>
      </c>
      <c r="B28" s="50" t="s">
        <v>4879</v>
      </c>
      <c r="C28" s="32" t="s">
        <v>4880</v>
      </c>
    </row>
    <row r="29">
      <c r="A29" s="50" t="s">
        <v>817</v>
      </c>
      <c r="B29" s="50" t="s">
        <v>4881</v>
      </c>
      <c r="C29" s="32" t="s">
        <v>4882</v>
      </c>
    </row>
    <row r="30">
      <c r="A30" s="50" t="s">
        <v>79</v>
      </c>
      <c r="B30" s="50" t="s">
        <v>127</v>
      </c>
      <c r="C30" s="32" t="s">
        <v>128</v>
      </c>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5.71"/>
    <col customWidth="1" min="4" max="4" width="22.71"/>
    <col customWidth="1" min="8" max="8" width="24.0"/>
  </cols>
  <sheetData>
    <row r="1">
      <c r="A1" s="1" t="s">
        <v>0</v>
      </c>
      <c r="B1" s="1" t="s">
        <v>2</v>
      </c>
      <c r="C1" s="6" t="s">
        <v>3</v>
      </c>
      <c r="D1" s="65" t="s">
        <v>398</v>
      </c>
      <c r="E1" s="9"/>
      <c r="F1" s="9" t="s">
        <v>8</v>
      </c>
      <c r="G1" s="9" t="s">
        <v>9</v>
      </c>
      <c r="H1" s="67" t="s">
        <v>10</v>
      </c>
      <c r="I1" s="9" t="s">
        <v>4884</v>
      </c>
    </row>
    <row r="2">
      <c r="A2" s="10" t="s">
        <v>12</v>
      </c>
      <c r="B2" s="10" t="s">
        <v>13</v>
      </c>
      <c r="C2" s="11"/>
      <c r="D2" s="86" t="s">
        <v>4885</v>
      </c>
      <c r="E2" s="10"/>
      <c r="F2" s="10" t="s">
        <v>14</v>
      </c>
      <c r="G2" s="14">
        <v>1.0</v>
      </c>
      <c r="H2" s="16" t="s">
        <v>15</v>
      </c>
      <c r="I2" s="10" t="s">
        <v>16</v>
      </c>
    </row>
    <row r="3">
      <c r="A3" s="10" t="s">
        <v>17</v>
      </c>
      <c r="B3" s="10" t="s">
        <v>18</v>
      </c>
      <c r="C3" s="11"/>
      <c r="D3" s="86" t="s">
        <v>4885</v>
      </c>
      <c r="E3" s="10"/>
      <c r="F3" s="10" t="s">
        <v>14</v>
      </c>
      <c r="G3" s="14">
        <v>0.0</v>
      </c>
      <c r="H3" s="16" t="s">
        <v>19</v>
      </c>
      <c r="I3" s="10" t="s">
        <v>20</v>
      </c>
    </row>
    <row r="4">
      <c r="A4" s="10" t="s">
        <v>21</v>
      </c>
      <c r="B4" s="10" t="s">
        <v>21</v>
      </c>
      <c r="C4" s="11"/>
      <c r="D4" s="86" t="s">
        <v>4885</v>
      </c>
      <c r="E4" s="10"/>
      <c r="F4" s="10" t="s">
        <v>775</v>
      </c>
      <c r="G4" s="14">
        <v>1.0</v>
      </c>
      <c r="H4" s="16" t="s">
        <v>4886</v>
      </c>
      <c r="I4" s="10" t="s">
        <v>4887</v>
      </c>
    </row>
    <row r="5">
      <c r="A5" s="10" t="s">
        <v>26</v>
      </c>
      <c r="B5" s="10" t="s">
        <v>27</v>
      </c>
      <c r="C5" s="11"/>
      <c r="D5" s="86" t="s">
        <v>4885</v>
      </c>
      <c r="E5" s="10"/>
      <c r="F5" s="10" t="s">
        <v>775</v>
      </c>
      <c r="G5" s="14">
        <v>2.0</v>
      </c>
      <c r="H5" s="16" t="s">
        <v>4888</v>
      </c>
      <c r="I5" s="10" t="s">
        <v>4889</v>
      </c>
    </row>
    <row r="6">
      <c r="A6" s="10" t="s">
        <v>30</v>
      </c>
      <c r="B6" s="10" t="s">
        <v>30</v>
      </c>
      <c r="C6" s="16" t="s">
        <v>30</v>
      </c>
      <c r="D6" s="86" t="s">
        <v>4885</v>
      </c>
      <c r="E6" s="10"/>
      <c r="F6" s="10" t="s">
        <v>775</v>
      </c>
      <c r="G6" s="14">
        <v>3.0</v>
      </c>
      <c r="H6" s="16" t="s">
        <v>4890</v>
      </c>
      <c r="I6" s="10" t="s">
        <v>4891</v>
      </c>
    </row>
    <row r="7">
      <c r="A7" s="10" t="s">
        <v>34</v>
      </c>
      <c r="B7" s="10" t="s">
        <v>34</v>
      </c>
      <c r="C7" s="16" t="s">
        <v>34</v>
      </c>
      <c r="D7" s="86" t="s">
        <v>4885</v>
      </c>
      <c r="E7" s="10"/>
      <c r="F7" s="10" t="s">
        <v>775</v>
      </c>
      <c r="G7" s="14">
        <v>4.0</v>
      </c>
      <c r="H7" s="16" t="s">
        <v>4892</v>
      </c>
      <c r="I7" s="10" t="s">
        <v>4893</v>
      </c>
    </row>
    <row r="8">
      <c r="A8" s="10" t="s">
        <v>38</v>
      </c>
      <c r="B8" s="10" t="s">
        <v>38</v>
      </c>
      <c r="C8" s="16" t="s">
        <v>38</v>
      </c>
      <c r="D8" s="86" t="s">
        <v>4885</v>
      </c>
      <c r="E8" s="10"/>
      <c r="F8" s="10" t="s">
        <v>775</v>
      </c>
      <c r="G8" s="14">
        <v>5.0</v>
      </c>
      <c r="H8" s="16" t="s">
        <v>4894</v>
      </c>
      <c r="I8" s="10" t="s">
        <v>4895</v>
      </c>
    </row>
    <row r="9">
      <c r="A9" s="10" t="s">
        <v>42</v>
      </c>
      <c r="B9" s="10" t="s">
        <v>42</v>
      </c>
      <c r="C9" s="16" t="s">
        <v>42</v>
      </c>
      <c r="D9" s="86" t="s">
        <v>4885</v>
      </c>
      <c r="E9" s="10"/>
      <c r="F9" s="10" t="s">
        <v>775</v>
      </c>
      <c r="G9" s="14">
        <v>6.0</v>
      </c>
      <c r="H9" s="16" t="s">
        <v>4896</v>
      </c>
      <c r="I9" s="10" t="s">
        <v>4897</v>
      </c>
    </row>
    <row r="10">
      <c r="A10" s="10" t="s">
        <v>45</v>
      </c>
      <c r="B10" s="10" t="s">
        <v>46</v>
      </c>
      <c r="C10" s="16" t="s">
        <v>46</v>
      </c>
      <c r="D10" s="86" t="s">
        <v>4885</v>
      </c>
      <c r="E10" s="10"/>
      <c r="F10" s="10" t="s">
        <v>775</v>
      </c>
      <c r="G10" s="14">
        <v>7.0</v>
      </c>
      <c r="H10" s="16" t="s">
        <v>4898</v>
      </c>
      <c r="I10" s="10" t="s">
        <v>4899</v>
      </c>
    </row>
    <row r="11">
      <c r="A11" s="10" t="s">
        <v>45</v>
      </c>
      <c r="B11" s="10" t="s">
        <v>49</v>
      </c>
      <c r="C11" s="16" t="s">
        <v>49</v>
      </c>
      <c r="D11" s="86" t="s">
        <v>4885</v>
      </c>
      <c r="E11" s="10"/>
      <c r="F11" s="10" t="s">
        <v>775</v>
      </c>
      <c r="G11" s="14">
        <v>8.0</v>
      </c>
      <c r="H11" s="16" t="s">
        <v>4900</v>
      </c>
      <c r="I11" s="10" t="s">
        <v>4901</v>
      </c>
    </row>
    <row r="12">
      <c r="A12" s="10" t="s">
        <v>45</v>
      </c>
      <c r="B12" s="10" t="s">
        <v>54</v>
      </c>
      <c r="C12" s="16" t="s">
        <v>54</v>
      </c>
      <c r="D12" s="86" t="s">
        <v>4885</v>
      </c>
      <c r="E12" s="10"/>
      <c r="F12" s="10" t="s">
        <v>775</v>
      </c>
      <c r="G12" s="14">
        <v>9.0</v>
      </c>
      <c r="H12" s="16" t="s">
        <v>4902</v>
      </c>
      <c r="I12" s="10" t="s">
        <v>4903</v>
      </c>
    </row>
    <row r="13">
      <c r="A13" s="10" t="s">
        <v>45</v>
      </c>
      <c r="B13" s="10" t="s">
        <v>57</v>
      </c>
      <c r="C13" s="16" t="s">
        <v>57</v>
      </c>
      <c r="D13" s="86" t="s">
        <v>4885</v>
      </c>
      <c r="E13" s="10"/>
      <c r="F13" s="10" t="s">
        <v>775</v>
      </c>
      <c r="G13" s="14">
        <v>10.0</v>
      </c>
      <c r="H13" s="16" t="s">
        <v>4904</v>
      </c>
      <c r="I13" s="10" t="s">
        <v>4905</v>
      </c>
    </row>
    <row r="14">
      <c r="A14" s="10" t="s">
        <v>45</v>
      </c>
      <c r="B14" s="10" t="s">
        <v>60</v>
      </c>
      <c r="C14" s="16" t="s">
        <v>60</v>
      </c>
      <c r="D14" s="86" t="s">
        <v>4885</v>
      </c>
      <c r="E14" s="10"/>
      <c r="F14" s="10" t="s">
        <v>775</v>
      </c>
      <c r="G14" s="14">
        <v>11.0</v>
      </c>
      <c r="H14" s="16" t="s">
        <v>4906</v>
      </c>
      <c r="I14" s="10" t="s">
        <v>4907</v>
      </c>
    </row>
    <row r="15">
      <c r="A15" s="10" t="s">
        <v>45</v>
      </c>
      <c r="B15" s="10" t="s">
        <v>63</v>
      </c>
      <c r="C15" s="16" t="s">
        <v>63</v>
      </c>
      <c r="D15" s="86" t="s">
        <v>4885</v>
      </c>
      <c r="E15" s="10"/>
      <c r="F15" s="10" t="s">
        <v>775</v>
      </c>
      <c r="G15" s="14">
        <v>12.0</v>
      </c>
      <c r="H15" s="16" t="s">
        <v>4908</v>
      </c>
      <c r="I15" s="10" t="s">
        <v>4909</v>
      </c>
    </row>
    <row r="16">
      <c r="A16" s="10" t="s">
        <v>45</v>
      </c>
      <c r="B16" s="10" t="s">
        <v>68</v>
      </c>
      <c r="C16" s="16" t="s">
        <v>68</v>
      </c>
      <c r="D16" s="86" t="s">
        <v>4885</v>
      </c>
      <c r="E16" s="10"/>
      <c r="F16" s="10" t="s">
        <v>775</v>
      </c>
      <c r="G16" s="14">
        <v>13.0</v>
      </c>
      <c r="H16" s="16" t="s">
        <v>4910</v>
      </c>
      <c r="I16" s="10" t="s">
        <v>4911</v>
      </c>
    </row>
    <row r="17">
      <c r="A17" s="10" t="s">
        <v>45</v>
      </c>
      <c r="B17" s="10" t="s">
        <v>70</v>
      </c>
      <c r="C17" s="16" t="s">
        <v>70</v>
      </c>
      <c r="D17" s="86" t="s">
        <v>4885</v>
      </c>
      <c r="E17" s="10"/>
      <c r="F17" s="10" t="s">
        <v>775</v>
      </c>
      <c r="G17" s="14">
        <v>14.0</v>
      </c>
      <c r="H17" s="16" t="s">
        <v>4912</v>
      </c>
      <c r="I17" s="10" t="s">
        <v>4913</v>
      </c>
    </row>
    <row r="18">
      <c r="A18" s="10" t="s">
        <v>45</v>
      </c>
      <c r="B18" s="10" t="s">
        <v>72</v>
      </c>
      <c r="C18" s="16" t="s">
        <v>72</v>
      </c>
      <c r="D18" s="86" t="s">
        <v>4885</v>
      </c>
      <c r="E18" s="10"/>
      <c r="F18" s="10" t="s">
        <v>775</v>
      </c>
      <c r="G18" s="14">
        <v>15.0</v>
      </c>
      <c r="H18" s="16" t="s">
        <v>4914</v>
      </c>
      <c r="I18" s="10" t="s">
        <v>4915</v>
      </c>
    </row>
    <row r="19">
      <c r="A19" s="10" t="s">
        <v>45</v>
      </c>
      <c r="B19" s="10" t="s">
        <v>74</v>
      </c>
      <c r="C19" s="16" t="s">
        <v>74</v>
      </c>
      <c r="D19" s="86" t="s">
        <v>4885</v>
      </c>
      <c r="E19" s="10"/>
      <c r="F19" s="10" t="s">
        <v>775</v>
      </c>
      <c r="G19" s="14">
        <v>16.0</v>
      </c>
      <c r="H19" s="16" t="s">
        <v>4916</v>
      </c>
      <c r="I19" s="10" t="s">
        <v>4917</v>
      </c>
    </row>
    <row r="20">
      <c r="A20" s="10" t="s">
        <v>45</v>
      </c>
      <c r="B20" s="10" t="s">
        <v>77</v>
      </c>
      <c r="C20" s="16" t="s">
        <v>77</v>
      </c>
      <c r="D20" s="86" t="s">
        <v>4885</v>
      </c>
      <c r="E20" s="10"/>
      <c r="F20" s="10" t="s">
        <v>775</v>
      </c>
      <c r="G20" s="14">
        <v>17.0</v>
      </c>
      <c r="H20" s="16" t="s">
        <v>4918</v>
      </c>
      <c r="I20" s="10" t="s">
        <v>4919</v>
      </c>
    </row>
    <row r="21">
      <c r="A21" s="10" t="s">
        <v>79</v>
      </c>
      <c r="B21" s="10" t="s">
        <v>303</v>
      </c>
      <c r="C21" s="16" t="s">
        <v>4920</v>
      </c>
      <c r="D21" s="86" t="s">
        <v>4885</v>
      </c>
      <c r="E21" s="10"/>
      <c r="F21" s="10" t="s">
        <v>775</v>
      </c>
      <c r="G21" s="14">
        <v>18.0</v>
      </c>
      <c r="H21" s="16" t="s">
        <v>4921</v>
      </c>
      <c r="I21" s="10" t="s">
        <v>4922</v>
      </c>
    </row>
    <row r="22">
      <c r="A22" s="10" t="s">
        <v>79</v>
      </c>
      <c r="B22" s="10" t="s">
        <v>305</v>
      </c>
      <c r="C22" s="16" t="s">
        <v>306</v>
      </c>
      <c r="D22" s="86" t="s">
        <v>4885</v>
      </c>
      <c r="E22" s="10"/>
      <c r="F22" s="10" t="s">
        <v>775</v>
      </c>
      <c r="G22" s="14">
        <v>19.0</v>
      </c>
      <c r="H22" s="16" t="s">
        <v>4923</v>
      </c>
      <c r="I22" s="10" t="s">
        <v>4924</v>
      </c>
    </row>
    <row r="23">
      <c r="A23" s="10" t="s">
        <v>79</v>
      </c>
      <c r="B23" s="10" t="s">
        <v>307</v>
      </c>
      <c r="C23" s="16" t="s">
        <v>308</v>
      </c>
      <c r="D23" s="86" t="s">
        <v>4885</v>
      </c>
      <c r="E23" s="10"/>
      <c r="F23" s="10" t="s">
        <v>775</v>
      </c>
      <c r="G23" s="14">
        <v>20.0</v>
      </c>
      <c r="H23" s="16" t="s">
        <v>4925</v>
      </c>
      <c r="I23" s="10" t="s">
        <v>4926</v>
      </c>
    </row>
    <row r="24">
      <c r="A24" s="10" t="s">
        <v>79</v>
      </c>
      <c r="B24" s="10" t="s">
        <v>430</v>
      </c>
      <c r="C24" s="16" t="s">
        <v>310</v>
      </c>
      <c r="D24" s="86" t="s">
        <v>4885</v>
      </c>
      <c r="E24" s="10"/>
      <c r="F24" s="10" t="s">
        <v>775</v>
      </c>
      <c r="G24" s="14">
        <v>21.0</v>
      </c>
      <c r="H24" s="16" t="s">
        <v>4927</v>
      </c>
      <c r="I24" s="10" t="s">
        <v>4928</v>
      </c>
    </row>
    <row r="25">
      <c r="A25" s="10" t="s">
        <v>79</v>
      </c>
      <c r="B25" s="10" t="s">
        <v>309</v>
      </c>
      <c r="C25" s="16" t="s">
        <v>312</v>
      </c>
      <c r="D25" s="86" t="s">
        <v>4885</v>
      </c>
      <c r="E25" s="10"/>
      <c r="F25" s="10" t="s">
        <v>775</v>
      </c>
      <c r="G25" s="14">
        <v>22.0</v>
      </c>
      <c r="H25" s="16" t="s">
        <v>4929</v>
      </c>
      <c r="I25" s="10" t="s">
        <v>4930</v>
      </c>
    </row>
    <row r="26">
      <c r="A26" s="10" t="s">
        <v>79</v>
      </c>
      <c r="B26" s="10" t="s">
        <v>311</v>
      </c>
      <c r="C26" s="16" t="s">
        <v>314</v>
      </c>
      <c r="D26" s="86" t="s">
        <v>4885</v>
      </c>
      <c r="E26" s="10"/>
      <c r="F26" s="10" t="s">
        <v>775</v>
      </c>
      <c r="G26" s="14">
        <v>23.0</v>
      </c>
      <c r="H26" s="16" t="s">
        <v>4931</v>
      </c>
      <c r="I26" s="10" t="s">
        <v>4932</v>
      </c>
    </row>
    <row r="27">
      <c r="A27" s="10" t="s">
        <v>79</v>
      </c>
      <c r="B27" s="10" t="s">
        <v>313</v>
      </c>
      <c r="C27" s="16" t="s">
        <v>319</v>
      </c>
      <c r="D27" s="86" t="s">
        <v>4885</v>
      </c>
      <c r="E27" s="10"/>
      <c r="F27" s="10" t="s">
        <v>775</v>
      </c>
      <c r="G27" s="14">
        <v>24.0</v>
      </c>
      <c r="H27" s="16" t="s">
        <v>4933</v>
      </c>
      <c r="I27" s="10" t="s">
        <v>4934</v>
      </c>
    </row>
    <row r="28">
      <c r="A28" s="10" t="s">
        <v>180</v>
      </c>
      <c r="B28" s="10" t="s">
        <v>322</v>
      </c>
      <c r="C28" s="16" t="s">
        <v>323</v>
      </c>
      <c r="D28" s="86" t="s">
        <v>4885</v>
      </c>
      <c r="E28" s="10"/>
      <c r="F28" s="10" t="s">
        <v>775</v>
      </c>
      <c r="G28" s="14">
        <v>25.0</v>
      </c>
      <c r="H28" s="16" t="s">
        <v>4935</v>
      </c>
      <c r="I28" s="10" t="s">
        <v>4936</v>
      </c>
    </row>
    <row r="29">
      <c r="A29" s="10" t="s">
        <v>79</v>
      </c>
      <c r="B29" s="10" t="s">
        <v>326</v>
      </c>
      <c r="C29" s="16" t="s">
        <v>327</v>
      </c>
      <c r="D29" s="86" t="s">
        <v>4885</v>
      </c>
      <c r="E29" s="10"/>
      <c r="F29" s="10" t="s">
        <v>775</v>
      </c>
      <c r="G29" s="14">
        <v>26.0</v>
      </c>
      <c r="H29" s="16" t="s">
        <v>4937</v>
      </c>
      <c r="I29" s="10" t="s">
        <v>4938</v>
      </c>
    </row>
    <row r="30">
      <c r="A30" s="10" t="s">
        <v>79</v>
      </c>
      <c r="B30" s="10" t="s">
        <v>331</v>
      </c>
      <c r="C30" s="16" t="s">
        <v>332</v>
      </c>
      <c r="D30" s="86" t="s">
        <v>4885</v>
      </c>
      <c r="E30" s="10"/>
      <c r="F30" s="10" t="s">
        <v>775</v>
      </c>
      <c r="G30" s="14">
        <v>27.0</v>
      </c>
      <c r="H30" s="16" t="s">
        <v>4939</v>
      </c>
      <c r="I30" s="10" t="s">
        <v>4940</v>
      </c>
    </row>
    <row r="31">
      <c r="A31" s="10" t="s">
        <v>79</v>
      </c>
      <c r="B31" s="10" t="s">
        <v>80</v>
      </c>
      <c r="C31" s="16" t="s">
        <v>4941</v>
      </c>
      <c r="D31" s="86" t="s">
        <v>4885</v>
      </c>
      <c r="E31" s="10"/>
      <c r="F31" s="10" t="s">
        <v>775</v>
      </c>
      <c r="G31" s="18">
        <v>99.0</v>
      </c>
      <c r="H31" s="16" t="s">
        <v>616</v>
      </c>
      <c r="I31" s="10" t="s">
        <v>457</v>
      </c>
    </row>
    <row r="32">
      <c r="A32" s="10" t="s">
        <v>79</v>
      </c>
      <c r="B32" s="10" t="s">
        <v>338</v>
      </c>
      <c r="C32" s="16" t="s">
        <v>339</v>
      </c>
      <c r="D32" s="86" t="s">
        <v>4885</v>
      </c>
      <c r="E32" s="10"/>
      <c r="F32" s="10" t="s">
        <v>4942</v>
      </c>
      <c r="G32" s="14">
        <v>1.0</v>
      </c>
      <c r="H32" s="16" t="s">
        <v>4943</v>
      </c>
      <c r="I32" s="10" t="s">
        <v>4944</v>
      </c>
    </row>
    <row r="33">
      <c r="A33" s="10" t="s">
        <v>79</v>
      </c>
      <c r="B33" s="10" t="s">
        <v>342</v>
      </c>
      <c r="C33" s="16" t="s">
        <v>83</v>
      </c>
      <c r="D33" s="86" t="s">
        <v>4885</v>
      </c>
      <c r="E33" s="10"/>
      <c r="F33" s="10" t="s">
        <v>4942</v>
      </c>
      <c r="G33" s="14">
        <v>2.0</v>
      </c>
      <c r="H33" s="16" t="s">
        <v>4945</v>
      </c>
      <c r="I33" s="10" t="s">
        <v>4946</v>
      </c>
    </row>
    <row r="34">
      <c r="A34" s="10" t="s">
        <v>345</v>
      </c>
      <c r="B34" s="10" t="s">
        <v>315</v>
      </c>
      <c r="C34" s="16" t="s">
        <v>4947</v>
      </c>
      <c r="D34" s="86" t="s">
        <v>4885</v>
      </c>
      <c r="E34" s="10"/>
      <c r="F34" s="10" t="s">
        <v>4942</v>
      </c>
      <c r="G34" s="14">
        <v>3.0</v>
      </c>
      <c r="H34" s="16" t="s">
        <v>4948</v>
      </c>
      <c r="I34" s="10" t="s">
        <v>4949</v>
      </c>
    </row>
    <row r="35">
      <c r="A35" s="10" t="s">
        <v>100</v>
      </c>
      <c r="B35" s="10" t="s">
        <v>349</v>
      </c>
      <c r="C35" s="16" t="s">
        <v>350</v>
      </c>
      <c r="D35" s="86" t="s">
        <v>4885</v>
      </c>
      <c r="E35" s="10"/>
      <c r="F35" s="10" t="s">
        <v>3385</v>
      </c>
      <c r="G35" s="14">
        <v>1.0</v>
      </c>
      <c r="H35" s="16" t="s">
        <v>3386</v>
      </c>
      <c r="I35" s="10" t="s">
        <v>3388</v>
      </c>
    </row>
    <row r="36">
      <c r="A36" s="10" t="s">
        <v>353</v>
      </c>
      <c r="B36" s="10" t="s">
        <v>354</v>
      </c>
      <c r="C36" s="16" t="s">
        <v>355</v>
      </c>
      <c r="D36" s="86" t="s">
        <v>4885</v>
      </c>
      <c r="E36" s="10"/>
      <c r="F36" s="10" t="s">
        <v>3385</v>
      </c>
      <c r="G36" s="14">
        <v>2.0</v>
      </c>
      <c r="H36" s="16" t="s">
        <v>3391</v>
      </c>
      <c r="I36" s="10" t="s">
        <v>3392</v>
      </c>
    </row>
    <row r="37">
      <c r="A37" s="10" t="s">
        <v>100</v>
      </c>
      <c r="B37" s="10" t="s">
        <v>357</v>
      </c>
      <c r="C37" s="16" t="s">
        <v>358</v>
      </c>
      <c r="D37" s="86" t="s">
        <v>4885</v>
      </c>
      <c r="E37" s="10"/>
      <c r="F37" s="10" t="s">
        <v>3385</v>
      </c>
      <c r="G37" s="14">
        <v>3.0</v>
      </c>
      <c r="H37" s="16" t="s">
        <v>3394</v>
      </c>
      <c r="I37" s="10" t="s">
        <v>3395</v>
      </c>
    </row>
    <row r="38">
      <c r="A38" s="10" t="s">
        <v>361</v>
      </c>
      <c r="B38" s="10" t="s">
        <v>362</v>
      </c>
      <c r="C38" s="16" t="s">
        <v>470</v>
      </c>
      <c r="D38" s="86" t="s">
        <v>4885</v>
      </c>
      <c r="E38" s="10"/>
      <c r="F38" s="10" t="s">
        <v>4950</v>
      </c>
      <c r="G38" s="14">
        <v>1.0</v>
      </c>
      <c r="H38" s="16" t="s">
        <v>3117</v>
      </c>
      <c r="I38" s="10" t="s">
        <v>4951</v>
      </c>
    </row>
    <row r="39">
      <c r="A39" s="10" t="s">
        <v>180</v>
      </c>
      <c r="B39" s="10" t="s">
        <v>813</v>
      </c>
      <c r="C39" s="16" t="s">
        <v>4952</v>
      </c>
      <c r="D39" s="86" t="s">
        <v>4885</v>
      </c>
      <c r="E39" s="10"/>
      <c r="F39" s="10" t="s">
        <v>4950</v>
      </c>
      <c r="G39" s="14">
        <v>2.0</v>
      </c>
      <c r="H39" s="16" t="s">
        <v>4953</v>
      </c>
      <c r="I39" s="10" t="s">
        <v>4954</v>
      </c>
    </row>
    <row r="40">
      <c r="A40" s="10" t="s">
        <v>817</v>
      </c>
      <c r="B40" s="10" t="s">
        <v>818</v>
      </c>
      <c r="C40" s="16" t="s">
        <v>4955</v>
      </c>
      <c r="D40" s="86" t="s">
        <v>4885</v>
      </c>
      <c r="E40" s="10"/>
      <c r="F40" s="10" t="s">
        <v>4950</v>
      </c>
      <c r="G40" s="14">
        <v>3.0</v>
      </c>
      <c r="H40" s="16" t="s">
        <v>4956</v>
      </c>
      <c r="I40" s="10" t="s">
        <v>4957</v>
      </c>
    </row>
    <row r="41">
      <c r="A41" s="10" t="s">
        <v>94</v>
      </c>
      <c r="B41" s="10" t="s">
        <v>822</v>
      </c>
      <c r="C41" s="16" t="s">
        <v>616</v>
      </c>
      <c r="D41" s="86" t="s">
        <v>4885</v>
      </c>
      <c r="E41" s="10"/>
      <c r="F41" s="10" t="s">
        <v>4950</v>
      </c>
      <c r="G41" s="14">
        <v>4.0</v>
      </c>
      <c r="H41" s="16" t="s">
        <v>4958</v>
      </c>
      <c r="I41" s="10" t="s">
        <v>4959</v>
      </c>
    </row>
    <row r="42">
      <c r="A42" s="10" t="s">
        <v>79</v>
      </c>
      <c r="B42" s="10" t="s">
        <v>837</v>
      </c>
      <c r="C42" s="16" t="s">
        <v>4960</v>
      </c>
      <c r="D42" s="86" t="s">
        <v>4885</v>
      </c>
      <c r="E42" s="10"/>
      <c r="F42" s="10" t="s">
        <v>4950</v>
      </c>
      <c r="G42" s="14">
        <v>5.0</v>
      </c>
      <c r="H42" s="16" t="s">
        <v>4961</v>
      </c>
      <c r="I42" s="10" t="s">
        <v>4962</v>
      </c>
    </row>
    <row r="43">
      <c r="A43" s="10" t="s">
        <v>45</v>
      </c>
      <c r="B43" s="10" t="s">
        <v>825</v>
      </c>
      <c r="C43" s="11"/>
      <c r="D43" s="86" t="s">
        <v>4885</v>
      </c>
      <c r="E43" s="10"/>
      <c r="F43" s="10" t="s">
        <v>4950</v>
      </c>
      <c r="G43" s="14">
        <v>6.0</v>
      </c>
      <c r="H43" s="16" t="s">
        <v>4963</v>
      </c>
      <c r="I43" s="10" t="s">
        <v>4964</v>
      </c>
    </row>
    <row r="44">
      <c r="A44" s="10" t="s">
        <v>87</v>
      </c>
      <c r="B44" s="10" t="s">
        <v>828</v>
      </c>
      <c r="C44" s="11"/>
      <c r="D44" s="87"/>
      <c r="E44" s="10"/>
      <c r="F44" s="10" t="s">
        <v>4950</v>
      </c>
      <c r="G44" s="14">
        <v>7.0</v>
      </c>
      <c r="H44" s="16" t="s">
        <v>4965</v>
      </c>
      <c r="I44" s="10" t="s">
        <v>4966</v>
      </c>
    </row>
    <row r="45">
      <c r="A45" s="10" t="s">
        <v>45</v>
      </c>
      <c r="B45" s="10" t="s">
        <v>831</v>
      </c>
      <c r="C45" s="11"/>
      <c r="D45" s="86" t="s">
        <v>4967</v>
      </c>
      <c r="E45" s="10"/>
      <c r="F45" s="10" t="s">
        <v>4950</v>
      </c>
      <c r="G45" s="14">
        <v>8.0</v>
      </c>
      <c r="H45" s="16" t="s">
        <v>4968</v>
      </c>
      <c r="I45" s="10" t="s">
        <v>4969</v>
      </c>
    </row>
    <row r="46">
      <c r="A46" s="10" t="s">
        <v>45</v>
      </c>
      <c r="B46" s="10" t="s">
        <v>834</v>
      </c>
      <c r="C46" s="11"/>
      <c r="D46" s="86" t="s">
        <v>4967</v>
      </c>
      <c r="E46" s="10"/>
      <c r="F46" s="10" t="s">
        <v>4950</v>
      </c>
      <c r="G46" s="14">
        <v>9.0</v>
      </c>
      <c r="H46" s="16" t="s">
        <v>4970</v>
      </c>
      <c r="I46" s="10" t="s">
        <v>4971</v>
      </c>
    </row>
    <row r="47">
      <c r="A47" s="10" t="s">
        <v>100</v>
      </c>
      <c r="B47" s="10" t="s">
        <v>3419</v>
      </c>
      <c r="C47" s="16" t="s">
        <v>3420</v>
      </c>
      <c r="D47" s="86" t="s">
        <v>4967</v>
      </c>
      <c r="E47" s="10"/>
      <c r="F47" s="10" t="s">
        <v>4950</v>
      </c>
      <c r="G47" s="14">
        <v>10.0</v>
      </c>
      <c r="H47" s="16" t="s">
        <v>4972</v>
      </c>
      <c r="I47" s="10" t="s">
        <v>4973</v>
      </c>
    </row>
    <row r="48">
      <c r="A48" s="10" t="s">
        <v>103</v>
      </c>
      <c r="B48" s="10" t="s">
        <v>3421</v>
      </c>
      <c r="C48" s="16" t="s">
        <v>3422</v>
      </c>
      <c r="D48" s="86" t="s">
        <v>4967</v>
      </c>
      <c r="E48" s="10"/>
      <c r="F48" s="10" t="s">
        <v>4950</v>
      </c>
      <c r="G48" s="14">
        <v>11.0</v>
      </c>
      <c r="H48" s="16" t="s">
        <v>4974</v>
      </c>
      <c r="I48" s="10" t="s">
        <v>4975</v>
      </c>
    </row>
    <row r="49">
      <c r="A49" s="10" t="s">
        <v>4976</v>
      </c>
      <c r="B49" s="10" t="s">
        <v>4977</v>
      </c>
      <c r="C49" s="16" t="s">
        <v>4978</v>
      </c>
      <c r="D49" s="86" t="s">
        <v>4967</v>
      </c>
      <c r="E49" s="10"/>
      <c r="F49" s="10" t="s">
        <v>4950</v>
      </c>
      <c r="G49" s="14">
        <v>12.0</v>
      </c>
      <c r="H49" s="16" t="s">
        <v>4979</v>
      </c>
      <c r="I49" s="10" t="s">
        <v>4980</v>
      </c>
    </row>
    <row r="50">
      <c r="A50" s="10" t="s">
        <v>100</v>
      </c>
      <c r="B50" s="10" t="s">
        <v>4981</v>
      </c>
      <c r="C50" s="16" t="s">
        <v>4982</v>
      </c>
      <c r="D50" s="86" t="s">
        <v>4967</v>
      </c>
      <c r="E50" s="10"/>
      <c r="F50" s="10" t="s">
        <v>4950</v>
      </c>
      <c r="G50" s="14">
        <v>13.0</v>
      </c>
      <c r="H50" s="16" t="s">
        <v>4983</v>
      </c>
      <c r="I50" s="10" t="s">
        <v>4984</v>
      </c>
    </row>
    <row r="51">
      <c r="A51" s="10" t="s">
        <v>4985</v>
      </c>
      <c r="B51" s="10" t="s">
        <v>4986</v>
      </c>
      <c r="C51" s="16" t="s">
        <v>4987</v>
      </c>
      <c r="D51" s="86" t="s">
        <v>4967</v>
      </c>
      <c r="E51" s="10"/>
      <c r="F51" s="10" t="s">
        <v>4950</v>
      </c>
      <c r="G51" s="14">
        <v>14.0</v>
      </c>
      <c r="H51" s="16" t="s">
        <v>4988</v>
      </c>
      <c r="I51" s="10" t="s">
        <v>4989</v>
      </c>
    </row>
    <row r="52">
      <c r="A52" s="10" t="s">
        <v>94</v>
      </c>
      <c r="B52" s="10" t="s">
        <v>4990</v>
      </c>
      <c r="C52" s="16" t="s">
        <v>616</v>
      </c>
      <c r="D52" s="86" t="s">
        <v>4967</v>
      </c>
      <c r="E52" s="10"/>
      <c r="F52" s="10" t="s">
        <v>4950</v>
      </c>
      <c r="G52" s="14">
        <v>15.0</v>
      </c>
      <c r="H52" s="16" t="s">
        <v>4991</v>
      </c>
      <c r="I52" s="10" t="s">
        <v>4992</v>
      </c>
    </row>
    <row r="53">
      <c r="A53" s="10" t="s">
        <v>212</v>
      </c>
      <c r="B53" s="10" t="s">
        <v>4993</v>
      </c>
      <c r="C53" s="11"/>
      <c r="D53" s="86" t="s">
        <v>4967</v>
      </c>
      <c r="E53" s="10"/>
      <c r="F53" s="10" t="s">
        <v>4950</v>
      </c>
      <c r="G53" s="14">
        <v>16.0</v>
      </c>
      <c r="H53" s="16" t="s">
        <v>4994</v>
      </c>
      <c r="I53" s="10" t="s">
        <v>4995</v>
      </c>
    </row>
    <row r="54">
      <c r="A54" s="10" t="s">
        <v>100</v>
      </c>
      <c r="B54" s="10" t="s">
        <v>4996</v>
      </c>
      <c r="C54" s="16" t="s">
        <v>4997</v>
      </c>
      <c r="D54" s="86" t="s">
        <v>4967</v>
      </c>
      <c r="E54" s="10"/>
      <c r="F54" s="10" t="s">
        <v>4950</v>
      </c>
      <c r="G54" s="14">
        <v>17.0</v>
      </c>
      <c r="H54" s="16" t="s">
        <v>4998</v>
      </c>
      <c r="I54" s="10" t="s">
        <v>4999</v>
      </c>
    </row>
    <row r="55">
      <c r="A55" s="10" t="s">
        <v>5000</v>
      </c>
      <c r="B55" s="10" t="s">
        <v>5001</v>
      </c>
      <c r="C55" s="16" t="s">
        <v>5002</v>
      </c>
      <c r="D55" s="86" t="s">
        <v>4967</v>
      </c>
      <c r="E55" s="10"/>
      <c r="F55" s="10" t="s">
        <v>4950</v>
      </c>
      <c r="G55" s="14">
        <v>18.0</v>
      </c>
      <c r="H55" s="16" t="s">
        <v>5003</v>
      </c>
      <c r="I55" s="10" t="s">
        <v>5005</v>
      </c>
    </row>
    <row r="56">
      <c r="A56" s="10" t="s">
        <v>218</v>
      </c>
      <c r="B56" s="24"/>
      <c r="C56" s="11"/>
      <c r="D56" s="86" t="s">
        <v>4967</v>
      </c>
      <c r="E56" s="10"/>
      <c r="F56" s="10" t="s">
        <v>4950</v>
      </c>
      <c r="G56" s="14">
        <v>19.0</v>
      </c>
      <c r="H56" s="16" t="s">
        <v>5008</v>
      </c>
      <c r="I56" s="10" t="s">
        <v>5009</v>
      </c>
    </row>
    <row r="57">
      <c r="A57" s="10" t="s">
        <v>3425</v>
      </c>
      <c r="B57" s="10" t="s">
        <v>3426</v>
      </c>
      <c r="C57" s="16" t="s">
        <v>5012</v>
      </c>
      <c r="D57" s="86" t="s">
        <v>4967</v>
      </c>
      <c r="E57" s="10"/>
      <c r="F57" s="10" t="s">
        <v>4950</v>
      </c>
      <c r="G57" s="14">
        <v>20.0</v>
      </c>
      <c r="H57" s="16" t="s">
        <v>5013</v>
      </c>
      <c r="I57" s="10" t="s">
        <v>5015</v>
      </c>
    </row>
    <row r="58">
      <c r="A58" s="10" t="s">
        <v>122</v>
      </c>
      <c r="B58" s="24"/>
      <c r="C58" s="11"/>
      <c r="E58" s="10"/>
      <c r="F58" s="10" t="s">
        <v>4950</v>
      </c>
      <c r="G58" s="14">
        <v>21.0</v>
      </c>
      <c r="H58" s="16" t="s">
        <v>5017</v>
      </c>
      <c r="I58" s="10" t="s">
        <v>5018</v>
      </c>
    </row>
    <row r="59">
      <c r="A59" s="10" t="s">
        <v>79</v>
      </c>
      <c r="B59" s="10" t="s">
        <v>127</v>
      </c>
      <c r="C59" s="16" t="s">
        <v>128</v>
      </c>
      <c r="E59" s="10"/>
      <c r="F59" s="10" t="s">
        <v>4950</v>
      </c>
      <c r="G59" s="14">
        <v>22.0</v>
      </c>
      <c r="H59" s="16" t="s">
        <v>5020</v>
      </c>
      <c r="I59" s="10" t="s">
        <v>5021</v>
      </c>
    </row>
    <row r="60">
      <c r="C60" s="28"/>
      <c r="E60" s="10"/>
      <c r="F60" s="10" t="s">
        <v>4950</v>
      </c>
      <c r="G60" s="14">
        <v>23.0</v>
      </c>
      <c r="H60" s="16" t="s">
        <v>5022</v>
      </c>
      <c r="I60" s="10" t="s">
        <v>5023</v>
      </c>
    </row>
    <row r="61">
      <c r="C61" s="28"/>
      <c r="E61" s="10"/>
      <c r="F61" s="10" t="s">
        <v>4950</v>
      </c>
      <c r="G61" s="18">
        <v>99.0</v>
      </c>
      <c r="H61" s="16" t="s">
        <v>616</v>
      </c>
      <c r="I61" s="10" t="s">
        <v>457</v>
      </c>
    </row>
    <row r="62">
      <c r="C62" s="28"/>
      <c r="E62" s="10"/>
      <c r="F62" s="10" t="s">
        <v>3398</v>
      </c>
      <c r="G62" s="14">
        <v>1.0</v>
      </c>
      <c r="H62" s="16" t="s">
        <v>3399</v>
      </c>
      <c r="I62" s="10" t="s">
        <v>2097</v>
      </c>
    </row>
    <row r="63">
      <c r="C63" s="28"/>
      <c r="E63" s="10"/>
      <c r="F63" s="10" t="s">
        <v>3398</v>
      </c>
      <c r="G63" s="14">
        <v>2.0</v>
      </c>
      <c r="H63" s="16" t="s">
        <v>3404</v>
      </c>
      <c r="I63" s="10" t="s">
        <v>3405</v>
      </c>
    </row>
    <row r="64">
      <c r="C64" s="28"/>
      <c r="E64" s="10"/>
      <c r="F64" s="10" t="s">
        <v>3398</v>
      </c>
      <c r="G64" s="14">
        <v>3.0</v>
      </c>
      <c r="H64" s="16" t="s">
        <v>3408</v>
      </c>
      <c r="I64" s="10" t="s">
        <v>2099</v>
      </c>
    </row>
    <row r="65">
      <c r="C65" s="28"/>
      <c r="E65" s="10"/>
      <c r="F65" s="10" t="s">
        <v>315</v>
      </c>
      <c r="G65" s="14">
        <v>1.0</v>
      </c>
      <c r="H65" s="16" t="s">
        <v>316</v>
      </c>
      <c r="I65" s="10" t="s">
        <v>317</v>
      </c>
    </row>
    <row r="66">
      <c r="C66" s="28"/>
      <c r="E66" s="10"/>
      <c r="F66" s="10" t="s">
        <v>315</v>
      </c>
      <c r="G66" s="14">
        <v>2.0</v>
      </c>
      <c r="H66" s="16" t="s">
        <v>320</v>
      </c>
      <c r="I66" s="10" t="s">
        <v>321</v>
      </c>
    </row>
    <row r="67">
      <c r="C67" s="28"/>
      <c r="E67" s="10"/>
      <c r="F67" s="10" t="s">
        <v>315</v>
      </c>
      <c r="G67" s="18">
        <v>99.0</v>
      </c>
      <c r="H67" s="16" t="s">
        <v>324</v>
      </c>
      <c r="I67" s="10" t="s">
        <v>325</v>
      </c>
    </row>
    <row r="68">
      <c r="C68" s="28"/>
      <c r="E68" s="12"/>
      <c r="F68" s="12" t="s">
        <v>328</v>
      </c>
      <c r="G68" s="12">
        <v>1.0</v>
      </c>
      <c r="H68" s="38" t="s">
        <v>329</v>
      </c>
      <c r="I68" s="10" t="s">
        <v>330</v>
      </c>
    </row>
    <row r="69">
      <c r="C69" s="28"/>
      <c r="E69" s="12"/>
      <c r="F69" s="12" t="s">
        <v>328</v>
      </c>
      <c r="G69" s="12">
        <v>2.0</v>
      </c>
      <c r="H69" s="38" t="s">
        <v>333</v>
      </c>
      <c r="I69" s="10" t="s">
        <v>334</v>
      </c>
    </row>
    <row r="70">
      <c r="C70" s="28"/>
      <c r="E70" s="12"/>
      <c r="F70" s="12" t="s">
        <v>328</v>
      </c>
      <c r="G70" s="12">
        <v>3.0</v>
      </c>
      <c r="H70" s="38" t="s">
        <v>336</v>
      </c>
      <c r="I70" s="10" t="s">
        <v>337</v>
      </c>
    </row>
    <row r="71">
      <c r="C71" s="28"/>
      <c r="E71" s="12"/>
      <c r="F71" s="12" t="s">
        <v>328</v>
      </c>
      <c r="G71" s="12">
        <v>4.0</v>
      </c>
      <c r="H71" s="38" t="s">
        <v>340</v>
      </c>
      <c r="I71" s="10" t="s">
        <v>341</v>
      </c>
    </row>
    <row r="72">
      <c r="C72" s="28"/>
      <c r="E72" s="12"/>
      <c r="F72" s="12" t="s">
        <v>328</v>
      </c>
      <c r="G72" s="12">
        <v>5.0</v>
      </c>
      <c r="H72" s="38" t="s">
        <v>343</v>
      </c>
      <c r="I72" s="10" t="s">
        <v>344</v>
      </c>
    </row>
    <row r="73">
      <c r="C73" s="28"/>
      <c r="E73" s="12"/>
      <c r="F73" s="12" t="s">
        <v>328</v>
      </c>
      <c r="G73" s="12">
        <v>6.0</v>
      </c>
      <c r="H73" s="38" t="s">
        <v>347</v>
      </c>
      <c r="I73" s="10" t="s">
        <v>348</v>
      </c>
    </row>
    <row r="74">
      <c r="C74" s="28"/>
      <c r="E74" s="12"/>
      <c r="F74" s="12" t="s">
        <v>328</v>
      </c>
      <c r="G74" s="12">
        <v>7.0</v>
      </c>
      <c r="H74" s="38" t="s">
        <v>351</v>
      </c>
      <c r="I74" s="10" t="s">
        <v>352</v>
      </c>
    </row>
    <row r="75">
      <c r="C75" s="28"/>
      <c r="E75" s="12"/>
      <c r="F75" s="12" t="s">
        <v>328</v>
      </c>
      <c r="G75" s="45">
        <v>99.0</v>
      </c>
      <c r="H75" s="38" t="s">
        <v>356</v>
      </c>
      <c r="I75" s="10" t="s">
        <v>325</v>
      </c>
    </row>
    <row r="76">
      <c r="C76" s="28"/>
      <c r="E76" s="12"/>
      <c r="F76" s="12" t="s">
        <v>328</v>
      </c>
      <c r="G76" s="45">
        <v>77.0</v>
      </c>
      <c r="H76" s="38" t="s">
        <v>359</v>
      </c>
      <c r="I76" s="10" t="s">
        <v>360</v>
      </c>
    </row>
    <row r="77">
      <c r="C77" s="28"/>
      <c r="E77" s="12"/>
      <c r="F77" s="12" t="s">
        <v>364</v>
      </c>
      <c r="G77" s="12">
        <v>1.0</v>
      </c>
      <c r="H77" s="38" t="s">
        <v>365</v>
      </c>
      <c r="I77" s="10" t="s">
        <v>366</v>
      </c>
    </row>
    <row r="78">
      <c r="C78" s="28"/>
      <c r="E78" s="12"/>
      <c r="F78" s="12" t="s">
        <v>364</v>
      </c>
      <c r="G78" s="12">
        <v>2.0</v>
      </c>
      <c r="H78" s="38" t="s">
        <v>369</v>
      </c>
      <c r="I78" s="10" t="s">
        <v>370</v>
      </c>
    </row>
    <row r="79">
      <c r="C79" s="28"/>
      <c r="E79" s="12"/>
      <c r="F79" s="12" t="s">
        <v>364</v>
      </c>
      <c r="G79" s="12">
        <v>3.0</v>
      </c>
      <c r="H79" s="38" t="s">
        <v>372</v>
      </c>
      <c r="I79" s="10" t="s">
        <v>373</v>
      </c>
    </row>
    <row r="80">
      <c r="C80" s="28"/>
      <c r="E80" s="12"/>
      <c r="F80" s="12" t="s">
        <v>364</v>
      </c>
      <c r="G80" s="12">
        <v>4.0</v>
      </c>
      <c r="H80" s="38" t="s">
        <v>376</v>
      </c>
      <c r="I80" s="10" t="s">
        <v>377</v>
      </c>
    </row>
    <row r="81">
      <c r="C81" s="28"/>
      <c r="E81" s="12"/>
      <c r="F81" s="12" t="s">
        <v>364</v>
      </c>
      <c r="G81" s="12">
        <v>5.0</v>
      </c>
      <c r="H81" s="38" t="s">
        <v>379</v>
      </c>
      <c r="I81" s="10" t="s">
        <v>500</v>
      </c>
    </row>
    <row r="82">
      <c r="C82" s="28"/>
      <c r="E82" s="12"/>
      <c r="F82" s="12" t="s">
        <v>364</v>
      </c>
      <c r="G82" s="45">
        <v>77.0</v>
      </c>
      <c r="H82" s="38" t="s">
        <v>359</v>
      </c>
      <c r="I82" s="10" t="s">
        <v>360</v>
      </c>
    </row>
    <row r="83">
      <c r="C83" s="28"/>
      <c r="H83" s="28"/>
    </row>
    <row r="84">
      <c r="C84" s="28"/>
      <c r="H84" s="28"/>
    </row>
    <row r="85">
      <c r="C85" s="28"/>
      <c r="H85" s="28"/>
    </row>
    <row r="86">
      <c r="C86" s="28"/>
      <c r="H86" s="28"/>
    </row>
    <row r="87">
      <c r="C87" s="28"/>
      <c r="H87" s="28"/>
    </row>
    <row r="88">
      <c r="C88" s="28"/>
      <c r="H88" s="28"/>
    </row>
    <row r="89">
      <c r="C89" s="28"/>
      <c r="H89" s="28"/>
    </row>
    <row r="90">
      <c r="C90" s="28"/>
      <c r="H90" s="28"/>
    </row>
    <row r="91">
      <c r="C91" s="28"/>
      <c r="H91" s="28"/>
    </row>
    <row r="92">
      <c r="C92" s="28"/>
      <c r="H92" s="28"/>
    </row>
    <row r="93">
      <c r="C93" s="28"/>
      <c r="H93" s="28"/>
    </row>
    <row r="94">
      <c r="C94" s="28"/>
      <c r="H94" s="28"/>
    </row>
    <row r="95">
      <c r="C95" s="28"/>
      <c r="H95" s="28"/>
    </row>
    <row r="96">
      <c r="C96" s="28"/>
      <c r="H96" s="28"/>
    </row>
    <row r="97">
      <c r="C97" s="28"/>
      <c r="H97" s="28"/>
    </row>
    <row r="98">
      <c r="C98" s="28"/>
      <c r="H98" s="28"/>
    </row>
    <row r="99">
      <c r="C99" s="28"/>
      <c r="H99" s="28"/>
    </row>
    <row r="100">
      <c r="C100" s="28"/>
      <c r="H100" s="28"/>
    </row>
    <row r="101">
      <c r="C101" s="28"/>
      <c r="H101" s="28"/>
    </row>
    <row r="102">
      <c r="C102" s="28"/>
      <c r="H102" s="28"/>
    </row>
    <row r="103">
      <c r="C103" s="28"/>
      <c r="H103" s="28"/>
    </row>
    <row r="104">
      <c r="C104" s="28"/>
      <c r="H104" s="28"/>
    </row>
    <row r="105">
      <c r="C105" s="28"/>
      <c r="H105" s="28"/>
    </row>
    <row r="106">
      <c r="C106" s="28"/>
      <c r="H106" s="28"/>
    </row>
    <row r="107">
      <c r="C107" s="28"/>
      <c r="H107" s="28"/>
    </row>
    <row r="108">
      <c r="C108" s="28"/>
      <c r="H108" s="28"/>
    </row>
    <row r="109">
      <c r="C109" s="28"/>
      <c r="H109" s="28"/>
    </row>
    <row r="110">
      <c r="C110" s="28"/>
      <c r="H110" s="28"/>
    </row>
    <row r="111">
      <c r="C111" s="28"/>
      <c r="H111" s="28"/>
    </row>
    <row r="112">
      <c r="C112" s="28"/>
      <c r="H112" s="28"/>
    </row>
    <row r="113">
      <c r="C113" s="28"/>
      <c r="H113" s="28"/>
    </row>
    <row r="114">
      <c r="C114" s="28"/>
      <c r="H114" s="28"/>
    </row>
    <row r="115">
      <c r="C115" s="28"/>
      <c r="H115" s="28"/>
    </row>
    <row r="116">
      <c r="C116" s="28"/>
      <c r="H116" s="28"/>
    </row>
    <row r="117">
      <c r="C117" s="28"/>
      <c r="H117" s="28"/>
    </row>
    <row r="118">
      <c r="C118" s="28"/>
      <c r="H118" s="28"/>
    </row>
    <row r="119">
      <c r="C119" s="28"/>
      <c r="H119" s="28"/>
    </row>
    <row r="120">
      <c r="C120" s="28"/>
      <c r="H120" s="28"/>
    </row>
    <row r="121">
      <c r="C121" s="28"/>
      <c r="H121" s="28"/>
    </row>
    <row r="122">
      <c r="C122" s="28"/>
      <c r="H122" s="28"/>
    </row>
    <row r="123">
      <c r="C123" s="28"/>
      <c r="H123" s="28"/>
    </row>
    <row r="124">
      <c r="C124" s="28"/>
      <c r="H124" s="28"/>
    </row>
    <row r="125">
      <c r="C125" s="28"/>
      <c r="H125" s="28"/>
    </row>
    <row r="126">
      <c r="C126" s="28"/>
      <c r="H126" s="28"/>
    </row>
    <row r="127">
      <c r="C127" s="28"/>
      <c r="H127" s="28"/>
    </row>
    <row r="128">
      <c r="C128" s="28"/>
      <c r="H128" s="28"/>
    </row>
    <row r="129">
      <c r="C129" s="28"/>
      <c r="H129" s="28"/>
    </row>
    <row r="130">
      <c r="C130" s="28"/>
      <c r="H130" s="28"/>
    </row>
    <row r="131">
      <c r="C131" s="28"/>
      <c r="H131" s="28"/>
    </row>
    <row r="132">
      <c r="C132" s="28"/>
      <c r="H132" s="28"/>
    </row>
    <row r="133">
      <c r="C133" s="28"/>
      <c r="H133" s="28"/>
    </row>
    <row r="134">
      <c r="C134" s="28"/>
      <c r="H134" s="28"/>
    </row>
    <row r="135">
      <c r="C135" s="28"/>
      <c r="H135" s="28"/>
    </row>
    <row r="136">
      <c r="C136" s="28"/>
      <c r="H136" s="28"/>
    </row>
    <row r="137">
      <c r="C137" s="28"/>
      <c r="H137" s="28"/>
    </row>
    <row r="138">
      <c r="C138" s="28"/>
      <c r="H138" s="28"/>
    </row>
    <row r="139">
      <c r="C139" s="28"/>
      <c r="H139" s="28"/>
    </row>
    <row r="140">
      <c r="C140" s="28"/>
      <c r="H140" s="28"/>
    </row>
    <row r="141">
      <c r="C141" s="28"/>
      <c r="H141" s="28"/>
    </row>
    <row r="142">
      <c r="C142" s="28"/>
      <c r="H142" s="28"/>
    </row>
    <row r="143">
      <c r="C143" s="28"/>
      <c r="H143" s="28"/>
    </row>
    <row r="144">
      <c r="C144" s="28"/>
      <c r="H144" s="28"/>
    </row>
    <row r="145">
      <c r="C145" s="28"/>
      <c r="H145" s="28"/>
    </row>
    <row r="146">
      <c r="C146" s="28"/>
      <c r="H146" s="28"/>
    </row>
    <row r="147">
      <c r="C147" s="28"/>
      <c r="H147" s="28"/>
    </row>
    <row r="148">
      <c r="C148" s="28"/>
      <c r="H148" s="28"/>
    </row>
    <row r="149">
      <c r="C149" s="28"/>
      <c r="H149" s="28"/>
    </row>
    <row r="150">
      <c r="C150" s="28"/>
      <c r="H150" s="28"/>
    </row>
    <row r="151">
      <c r="C151" s="28"/>
      <c r="H151" s="28"/>
    </row>
    <row r="152">
      <c r="C152" s="28"/>
      <c r="H152" s="28"/>
    </row>
    <row r="153">
      <c r="C153" s="28"/>
      <c r="H153" s="28"/>
    </row>
    <row r="154">
      <c r="C154" s="28"/>
      <c r="H154" s="28"/>
    </row>
    <row r="155">
      <c r="C155" s="28"/>
      <c r="H155" s="28"/>
    </row>
    <row r="156">
      <c r="C156" s="28"/>
      <c r="H156" s="28"/>
    </row>
    <row r="157">
      <c r="C157" s="28"/>
      <c r="H157" s="28"/>
    </row>
    <row r="158">
      <c r="C158" s="28"/>
      <c r="H158" s="28"/>
    </row>
    <row r="159">
      <c r="C159" s="28"/>
      <c r="H159" s="28"/>
    </row>
    <row r="160">
      <c r="C160" s="28"/>
      <c r="H160" s="28"/>
    </row>
    <row r="161">
      <c r="C161" s="28"/>
      <c r="H161" s="28"/>
    </row>
    <row r="162">
      <c r="C162" s="28"/>
      <c r="H162" s="28"/>
    </row>
    <row r="163">
      <c r="C163" s="28"/>
      <c r="H163" s="28"/>
    </row>
    <row r="164">
      <c r="C164" s="28"/>
      <c r="H164" s="28"/>
    </row>
    <row r="165">
      <c r="C165" s="28"/>
      <c r="H165" s="28"/>
    </row>
    <row r="166">
      <c r="C166" s="28"/>
      <c r="H166" s="28"/>
    </row>
    <row r="167">
      <c r="C167" s="28"/>
      <c r="H167" s="28"/>
    </row>
    <row r="168">
      <c r="C168" s="28"/>
      <c r="H168" s="28"/>
    </row>
    <row r="169">
      <c r="C169" s="28"/>
      <c r="H169" s="28"/>
    </row>
    <row r="170">
      <c r="C170" s="28"/>
      <c r="H170" s="28"/>
    </row>
    <row r="171">
      <c r="C171" s="28"/>
      <c r="H171" s="28"/>
    </row>
    <row r="172">
      <c r="C172" s="28"/>
      <c r="H172" s="28"/>
    </row>
    <row r="173">
      <c r="C173" s="28"/>
      <c r="H173" s="28"/>
    </row>
    <row r="174">
      <c r="C174" s="28"/>
      <c r="H174" s="28"/>
    </row>
    <row r="175">
      <c r="C175" s="28"/>
      <c r="H175" s="28"/>
    </row>
    <row r="176">
      <c r="C176" s="28"/>
      <c r="H176" s="28"/>
    </row>
    <row r="177">
      <c r="C177" s="28"/>
      <c r="H177" s="28"/>
    </row>
    <row r="178">
      <c r="C178" s="28"/>
      <c r="H178" s="28"/>
    </row>
    <row r="179">
      <c r="C179" s="28"/>
      <c r="H179" s="28"/>
    </row>
    <row r="180">
      <c r="C180" s="28"/>
      <c r="H180" s="28"/>
    </row>
    <row r="181">
      <c r="C181" s="28"/>
      <c r="H181" s="28"/>
    </row>
    <row r="182">
      <c r="C182" s="28"/>
      <c r="H182" s="28"/>
    </row>
    <row r="183">
      <c r="C183" s="28"/>
      <c r="H183" s="28"/>
    </row>
    <row r="184">
      <c r="C184" s="28"/>
      <c r="H184" s="28"/>
    </row>
    <row r="185">
      <c r="C185" s="28"/>
      <c r="H185" s="28"/>
    </row>
    <row r="186">
      <c r="C186" s="28"/>
      <c r="H186" s="28"/>
    </row>
    <row r="187">
      <c r="C187" s="28"/>
      <c r="H187" s="28"/>
    </row>
    <row r="188">
      <c r="C188" s="28"/>
      <c r="H188" s="28"/>
    </row>
    <row r="189">
      <c r="C189" s="28"/>
      <c r="H189" s="28"/>
    </row>
    <row r="190">
      <c r="C190" s="28"/>
      <c r="H190" s="28"/>
    </row>
    <row r="191">
      <c r="C191" s="28"/>
      <c r="H191" s="28"/>
    </row>
    <row r="192">
      <c r="C192" s="28"/>
      <c r="H192" s="28"/>
    </row>
    <row r="193">
      <c r="C193" s="28"/>
      <c r="H193" s="28"/>
    </row>
    <row r="194">
      <c r="C194" s="28"/>
      <c r="H194" s="28"/>
    </row>
    <row r="195">
      <c r="C195" s="28"/>
      <c r="H195" s="28"/>
    </row>
    <row r="196">
      <c r="C196" s="28"/>
      <c r="H196" s="28"/>
    </row>
    <row r="197">
      <c r="C197" s="28"/>
      <c r="H197" s="28"/>
    </row>
    <row r="198">
      <c r="C198" s="28"/>
      <c r="H198" s="28"/>
    </row>
    <row r="199">
      <c r="C199" s="28"/>
      <c r="H199" s="28"/>
    </row>
    <row r="200">
      <c r="C200" s="28"/>
      <c r="H200" s="28"/>
    </row>
    <row r="201">
      <c r="C201" s="28"/>
      <c r="H201" s="28"/>
    </row>
    <row r="202">
      <c r="C202" s="28"/>
      <c r="H202" s="28"/>
    </row>
    <row r="203">
      <c r="C203" s="28"/>
      <c r="H203" s="28"/>
    </row>
    <row r="204">
      <c r="C204" s="28"/>
      <c r="H204" s="28"/>
    </row>
    <row r="205">
      <c r="C205" s="28"/>
      <c r="H205" s="28"/>
    </row>
    <row r="206">
      <c r="C206" s="28"/>
      <c r="H206" s="28"/>
    </row>
    <row r="207">
      <c r="C207" s="28"/>
      <c r="H207" s="28"/>
    </row>
    <row r="208">
      <c r="C208" s="28"/>
      <c r="H208" s="28"/>
    </row>
    <row r="209">
      <c r="C209" s="28"/>
      <c r="H209" s="28"/>
    </row>
    <row r="210">
      <c r="C210" s="28"/>
      <c r="H210" s="28"/>
    </row>
    <row r="211">
      <c r="C211" s="28"/>
      <c r="H211" s="28"/>
    </row>
    <row r="212">
      <c r="C212" s="28"/>
      <c r="H212" s="28"/>
    </row>
    <row r="213">
      <c r="C213" s="28"/>
      <c r="H213" s="28"/>
    </row>
    <row r="214">
      <c r="C214" s="28"/>
      <c r="H214" s="28"/>
    </row>
    <row r="215">
      <c r="C215" s="28"/>
      <c r="H215" s="28"/>
    </row>
    <row r="216">
      <c r="C216" s="28"/>
      <c r="H216" s="28"/>
    </row>
    <row r="217">
      <c r="C217" s="28"/>
      <c r="H217" s="28"/>
    </row>
    <row r="218">
      <c r="C218" s="28"/>
      <c r="H218" s="28"/>
    </row>
    <row r="219">
      <c r="C219" s="28"/>
      <c r="H219" s="28"/>
    </row>
    <row r="220">
      <c r="C220" s="28"/>
      <c r="H220" s="28"/>
    </row>
    <row r="221">
      <c r="C221" s="28"/>
      <c r="H221" s="28"/>
    </row>
    <row r="222">
      <c r="C222" s="28"/>
      <c r="H222" s="28"/>
    </row>
    <row r="223">
      <c r="C223" s="28"/>
      <c r="H223" s="28"/>
    </row>
    <row r="224">
      <c r="C224" s="28"/>
      <c r="H224" s="28"/>
    </row>
    <row r="225">
      <c r="C225" s="28"/>
      <c r="H225" s="28"/>
    </row>
    <row r="226">
      <c r="C226" s="28"/>
      <c r="H226" s="28"/>
    </row>
    <row r="227">
      <c r="C227" s="28"/>
      <c r="H227" s="28"/>
    </row>
    <row r="228">
      <c r="C228" s="28"/>
      <c r="H228" s="28"/>
    </row>
    <row r="229">
      <c r="C229" s="28"/>
      <c r="H229" s="28"/>
    </row>
    <row r="230">
      <c r="C230" s="28"/>
      <c r="H230" s="28"/>
    </row>
    <row r="231">
      <c r="C231" s="28"/>
      <c r="H231" s="28"/>
    </row>
    <row r="232">
      <c r="C232" s="28"/>
      <c r="H232" s="28"/>
    </row>
    <row r="233">
      <c r="C233" s="28"/>
      <c r="H233" s="28"/>
    </row>
    <row r="234">
      <c r="C234" s="28"/>
      <c r="H234" s="28"/>
    </row>
    <row r="235">
      <c r="C235" s="28"/>
      <c r="H235" s="28"/>
    </row>
    <row r="236">
      <c r="C236" s="28"/>
      <c r="H236" s="28"/>
    </row>
    <row r="237">
      <c r="C237" s="28"/>
      <c r="H237" s="28"/>
    </row>
    <row r="238">
      <c r="C238" s="28"/>
      <c r="H238" s="28"/>
    </row>
    <row r="239">
      <c r="C239" s="28"/>
      <c r="H239" s="28"/>
    </row>
    <row r="240">
      <c r="C240" s="28"/>
      <c r="H240" s="28"/>
    </row>
    <row r="241">
      <c r="C241" s="28"/>
      <c r="H241" s="28"/>
    </row>
    <row r="242">
      <c r="C242" s="28"/>
      <c r="H242" s="28"/>
    </row>
    <row r="243">
      <c r="C243" s="28"/>
      <c r="H243" s="28"/>
    </row>
    <row r="244">
      <c r="C244" s="28"/>
      <c r="H244" s="28"/>
    </row>
    <row r="245">
      <c r="C245" s="28"/>
      <c r="H245" s="28"/>
    </row>
    <row r="246">
      <c r="C246" s="28"/>
      <c r="H246" s="28"/>
    </row>
    <row r="247">
      <c r="C247" s="28"/>
      <c r="H247" s="28"/>
    </row>
    <row r="248">
      <c r="C248" s="28"/>
      <c r="H248" s="28"/>
    </row>
    <row r="249">
      <c r="C249" s="28"/>
      <c r="H249" s="28"/>
    </row>
    <row r="250">
      <c r="C250" s="28"/>
      <c r="H250" s="28"/>
    </row>
    <row r="251">
      <c r="C251" s="28"/>
      <c r="H251" s="28"/>
    </row>
    <row r="252">
      <c r="C252" s="28"/>
      <c r="H252" s="28"/>
    </row>
    <row r="253">
      <c r="C253" s="28"/>
      <c r="H253" s="28"/>
    </row>
    <row r="254">
      <c r="C254" s="28"/>
      <c r="H254" s="28"/>
    </row>
    <row r="255">
      <c r="C255" s="28"/>
      <c r="H255" s="28"/>
    </row>
    <row r="256">
      <c r="C256" s="28"/>
      <c r="H256" s="28"/>
    </row>
    <row r="257">
      <c r="C257" s="28"/>
      <c r="H257" s="28"/>
    </row>
    <row r="258">
      <c r="C258" s="28"/>
      <c r="H258" s="28"/>
    </row>
    <row r="259">
      <c r="C259" s="28"/>
      <c r="H259" s="28"/>
    </row>
    <row r="260">
      <c r="C260" s="28"/>
      <c r="H260" s="28"/>
    </row>
    <row r="261">
      <c r="C261" s="28"/>
      <c r="H261" s="28"/>
    </row>
    <row r="262">
      <c r="C262" s="28"/>
      <c r="H262" s="28"/>
    </row>
    <row r="263">
      <c r="C263" s="28"/>
      <c r="H263" s="28"/>
    </row>
    <row r="264">
      <c r="C264" s="28"/>
      <c r="H264" s="28"/>
    </row>
    <row r="265">
      <c r="C265" s="28"/>
      <c r="H265" s="28"/>
    </row>
    <row r="266">
      <c r="C266" s="28"/>
      <c r="H266" s="28"/>
    </row>
    <row r="267">
      <c r="C267" s="28"/>
      <c r="H267" s="28"/>
    </row>
    <row r="268">
      <c r="C268" s="28"/>
      <c r="H268" s="28"/>
    </row>
    <row r="269">
      <c r="C269" s="28"/>
      <c r="H269" s="28"/>
    </row>
    <row r="270">
      <c r="C270" s="28"/>
      <c r="H270" s="28"/>
    </row>
    <row r="271">
      <c r="C271" s="28"/>
      <c r="H271" s="28"/>
    </row>
    <row r="272">
      <c r="C272" s="28"/>
      <c r="H272" s="28"/>
    </row>
    <row r="273">
      <c r="C273" s="28"/>
      <c r="H273" s="28"/>
    </row>
    <row r="274">
      <c r="C274" s="28"/>
      <c r="H274" s="28"/>
    </row>
    <row r="275">
      <c r="C275" s="28"/>
      <c r="H275" s="28"/>
    </row>
    <row r="276">
      <c r="C276" s="28"/>
      <c r="H276" s="28"/>
    </row>
    <row r="277">
      <c r="C277" s="28"/>
      <c r="H277" s="28"/>
    </row>
    <row r="278">
      <c r="C278" s="28"/>
      <c r="H278" s="28"/>
    </row>
    <row r="279">
      <c r="C279" s="28"/>
      <c r="H279" s="28"/>
    </row>
    <row r="280">
      <c r="C280" s="28"/>
      <c r="H280" s="28"/>
    </row>
    <row r="281">
      <c r="C281" s="28"/>
      <c r="H281" s="28"/>
    </row>
    <row r="282">
      <c r="C282" s="28"/>
      <c r="H282" s="28"/>
    </row>
    <row r="283">
      <c r="C283" s="28"/>
      <c r="H283" s="28"/>
    </row>
    <row r="284">
      <c r="C284" s="28"/>
      <c r="H284" s="28"/>
    </row>
    <row r="285">
      <c r="C285" s="28"/>
      <c r="H285" s="28"/>
    </row>
    <row r="286">
      <c r="C286" s="28"/>
      <c r="H286" s="28"/>
    </row>
    <row r="287">
      <c r="C287" s="28"/>
      <c r="H287" s="28"/>
    </row>
    <row r="288">
      <c r="C288" s="28"/>
      <c r="H288" s="28"/>
    </row>
    <row r="289">
      <c r="C289" s="28"/>
      <c r="H289" s="28"/>
    </row>
    <row r="290">
      <c r="C290" s="28"/>
      <c r="H290" s="28"/>
    </row>
    <row r="291">
      <c r="C291" s="28"/>
      <c r="H291" s="28"/>
    </row>
    <row r="292">
      <c r="C292" s="28"/>
      <c r="H292" s="28"/>
    </row>
    <row r="293">
      <c r="C293" s="28"/>
      <c r="H293" s="28"/>
    </row>
    <row r="294">
      <c r="C294" s="28"/>
      <c r="H294" s="28"/>
    </row>
    <row r="295">
      <c r="C295" s="28"/>
      <c r="H295" s="28"/>
    </row>
    <row r="296">
      <c r="C296" s="28"/>
      <c r="H296" s="28"/>
    </row>
    <row r="297">
      <c r="C297" s="28"/>
      <c r="H297" s="28"/>
    </row>
    <row r="298">
      <c r="C298" s="28"/>
      <c r="H298" s="28"/>
    </row>
    <row r="299">
      <c r="C299" s="28"/>
      <c r="H299" s="28"/>
    </row>
    <row r="300">
      <c r="C300" s="28"/>
      <c r="H300" s="28"/>
    </row>
    <row r="301">
      <c r="C301" s="28"/>
      <c r="H301" s="28"/>
    </row>
    <row r="302">
      <c r="C302" s="28"/>
      <c r="H302" s="28"/>
    </row>
    <row r="303">
      <c r="C303" s="28"/>
      <c r="H303" s="28"/>
    </row>
    <row r="304">
      <c r="C304" s="28"/>
      <c r="H304" s="28"/>
    </row>
    <row r="305">
      <c r="C305" s="28"/>
      <c r="H305" s="28"/>
    </row>
    <row r="306">
      <c r="C306" s="28"/>
      <c r="H306" s="28"/>
    </row>
    <row r="307">
      <c r="C307" s="28"/>
      <c r="H307" s="28"/>
    </row>
    <row r="308">
      <c r="C308" s="28"/>
      <c r="H308" s="28"/>
    </row>
    <row r="309">
      <c r="C309" s="28"/>
      <c r="H309" s="28"/>
    </row>
    <row r="310">
      <c r="C310" s="28"/>
      <c r="H310" s="28"/>
    </row>
    <row r="311">
      <c r="C311" s="28"/>
      <c r="H311" s="28"/>
    </row>
    <row r="312">
      <c r="C312" s="28"/>
      <c r="H312" s="28"/>
    </row>
    <row r="313">
      <c r="C313" s="28"/>
      <c r="H313" s="28"/>
    </row>
    <row r="314">
      <c r="C314" s="28"/>
      <c r="H314" s="28"/>
    </row>
    <row r="315">
      <c r="C315" s="28"/>
      <c r="H315" s="28"/>
    </row>
    <row r="316">
      <c r="C316" s="28"/>
      <c r="H316" s="28"/>
    </row>
    <row r="317">
      <c r="C317" s="28"/>
      <c r="H317" s="28"/>
    </row>
    <row r="318">
      <c r="C318" s="28"/>
      <c r="H318" s="28"/>
    </row>
    <row r="319">
      <c r="C319" s="28"/>
      <c r="H319" s="28"/>
    </row>
    <row r="320">
      <c r="C320" s="28"/>
      <c r="H320" s="28"/>
    </row>
    <row r="321">
      <c r="C321" s="28"/>
      <c r="H321" s="28"/>
    </row>
    <row r="322">
      <c r="C322" s="28"/>
      <c r="H322" s="28"/>
    </row>
    <row r="323">
      <c r="C323" s="28"/>
      <c r="H323" s="28"/>
    </row>
    <row r="324">
      <c r="C324" s="28"/>
      <c r="H324" s="28"/>
    </row>
    <row r="325">
      <c r="C325" s="28"/>
      <c r="H325" s="28"/>
    </row>
    <row r="326">
      <c r="C326" s="28"/>
      <c r="H326" s="28"/>
    </row>
    <row r="327">
      <c r="C327" s="28"/>
      <c r="H327" s="28"/>
    </row>
    <row r="328">
      <c r="C328" s="28"/>
      <c r="H328" s="28"/>
    </row>
    <row r="329">
      <c r="C329" s="28"/>
      <c r="H329" s="28"/>
    </row>
    <row r="330">
      <c r="C330" s="28"/>
      <c r="H330" s="28"/>
    </row>
    <row r="331">
      <c r="C331" s="28"/>
      <c r="H331" s="28"/>
    </row>
    <row r="332">
      <c r="C332" s="28"/>
      <c r="H332" s="28"/>
    </row>
    <row r="333">
      <c r="C333" s="28"/>
      <c r="H333" s="28"/>
    </row>
    <row r="334">
      <c r="C334" s="28"/>
      <c r="H334" s="28"/>
    </row>
    <row r="335">
      <c r="C335" s="28"/>
      <c r="H335" s="28"/>
    </row>
    <row r="336">
      <c r="C336" s="28"/>
      <c r="H336" s="28"/>
    </row>
    <row r="337">
      <c r="C337" s="28"/>
      <c r="H337" s="28"/>
    </row>
    <row r="338">
      <c r="C338" s="28"/>
      <c r="H338" s="28"/>
    </row>
    <row r="339">
      <c r="C339" s="28"/>
      <c r="H339" s="28"/>
    </row>
    <row r="340">
      <c r="C340" s="28"/>
      <c r="H340" s="28"/>
    </row>
    <row r="341">
      <c r="C341" s="28"/>
      <c r="H341" s="28"/>
    </row>
    <row r="342">
      <c r="C342" s="28"/>
      <c r="H342" s="28"/>
    </row>
    <row r="343">
      <c r="C343" s="28"/>
      <c r="H343" s="28"/>
    </row>
    <row r="344">
      <c r="C344" s="28"/>
      <c r="H344" s="28"/>
    </row>
    <row r="345">
      <c r="C345" s="28"/>
      <c r="H345" s="28"/>
    </row>
    <row r="346">
      <c r="C346" s="28"/>
      <c r="H346" s="28"/>
    </row>
    <row r="347">
      <c r="C347" s="28"/>
      <c r="H347" s="28"/>
    </row>
    <row r="348">
      <c r="C348" s="28"/>
      <c r="H348" s="28"/>
    </row>
    <row r="349">
      <c r="C349" s="28"/>
      <c r="H349" s="28"/>
    </row>
    <row r="350">
      <c r="C350" s="28"/>
      <c r="H350" s="28"/>
    </row>
    <row r="351">
      <c r="C351" s="28"/>
      <c r="H351" s="28"/>
    </row>
    <row r="352">
      <c r="C352" s="28"/>
      <c r="H352" s="28"/>
    </row>
    <row r="353">
      <c r="C353" s="28"/>
      <c r="H353" s="28"/>
    </row>
    <row r="354">
      <c r="C354" s="28"/>
      <c r="H354" s="28"/>
    </row>
    <row r="355">
      <c r="C355" s="28"/>
      <c r="H355" s="28"/>
    </row>
    <row r="356">
      <c r="C356" s="28"/>
      <c r="H356" s="28"/>
    </row>
    <row r="357">
      <c r="C357" s="28"/>
      <c r="H357" s="28"/>
    </row>
    <row r="358">
      <c r="C358" s="28"/>
      <c r="H358" s="28"/>
    </row>
    <row r="359">
      <c r="C359" s="28"/>
      <c r="H359" s="28"/>
    </row>
    <row r="360">
      <c r="C360" s="28"/>
      <c r="H360" s="28"/>
    </row>
    <row r="361">
      <c r="C361" s="28"/>
      <c r="H361" s="28"/>
    </row>
    <row r="362">
      <c r="C362" s="28"/>
      <c r="H362" s="28"/>
    </row>
    <row r="363">
      <c r="C363" s="28"/>
      <c r="H363" s="28"/>
    </row>
    <row r="364">
      <c r="C364" s="28"/>
      <c r="H364" s="28"/>
    </row>
    <row r="365">
      <c r="C365" s="28"/>
      <c r="H365" s="28"/>
    </row>
    <row r="366">
      <c r="C366" s="28"/>
      <c r="H366" s="28"/>
    </row>
    <row r="367">
      <c r="C367" s="28"/>
      <c r="H367" s="28"/>
    </row>
    <row r="368">
      <c r="C368" s="28"/>
      <c r="H368" s="28"/>
    </row>
    <row r="369">
      <c r="C369" s="28"/>
      <c r="H369" s="28"/>
    </row>
    <row r="370">
      <c r="C370" s="28"/>
      <c r="H370" s="28"/>
    </row>
    <row r="371">
      <c r="C371" s="28"/>
      <c r="H371" s="28"/>
    </row>
    <row r="372">
      <c r="C372" s="28"/>
      <c r="H372" s="28"/>
    </row>
    <row r="373">
      <c r="C373" s="28"/>
      <c r="H373" s="28"/>
    </row>
    <row r="374">
      <c r="C374" s="28"/>
      <c r="H374" s="28"/>
    </row>
    <row r="375">
      <c r="C375" s="28"/>
      <c r="H375" s="28"/>
    </row>
    <row r="376">
      <c r="C376" s="28"/>
      <c r="H376" s="28"/>
    </row>
    <row r="377">
      <c r="C377" s="28"/>
      <c r="H377" s="28"/>
    </row>
    <row r="378">
      <c r="C378" s="28"/>
      <c r="H378" s="28"/>
    </row>
    <row r="379">
      <c r="C379" s="28"/>
      <c r="H379" s="28"/>
    </row>
    <row r="380">
      <c r="C380" s="28"/>
      <c r="H380" s="28"/>
    </row>
    <row r="381">
      <c r="C381" s="28"/>
      <c r="H381" s="28"/>
    </row>
    <row r="382">
      <c r="C382" s="28"/>
      <c r="H382" s="28"/>
    </row>
    <row r="383">
      <c r="C383" s="28"/>
      <c r="H383" s="28"/>
    </row>
    <row r="384">
      <c r="C384" s="28"/>
      <c r="H384" s="28"/>
    </row>
    <row r="385">
      <c r="C385" s="28"/>
      <c r="H385" s="28"/>
    </row>
    <row r="386">
      <c r="C386" s="28"/>
      <c r="H386" s="28"/>
    </row>
    <row r="387">
      <c r="C387" s="28"/>
      <c r="H387" s="28"/>
    </row>
    <row r="388">
      <c r="C388" s="28"/>
      <c r="H388" s="28"/>
    </row>
    <row r="389">
      <c r="C389" s="28"/>
      <c r="H389" s="28"/>
    </row>
    <row r="390">
      <c r="C390" s="28"/>
      <c r="H390" s="28"/>
    </row>
    <row r="391">
      <c r="C391" s="28"/>
      <c r="H391" s="28"/>
    </row>
    <row r="392">
      <c r="C392" s="28"/>
      <c r="H392" s="28"/>
    </row>
    <row r="393">
      <c r="C393" s="28"/>
      <c r="H393" s="28"/>
    </row>
    <row r="394">
      <c r="C394" s="28"/>
      <c r="H394" s="28"/>
    </row>
    <row r="395">
      <c r="C395" s="28"/>
      <c r="H395" s="28"/>
    </row>
    <row r="396">
      <c r="C396" s="28"/>
      <c r="H396" s="28"/>
    </row>
    <row r="397">
      <c r="C397" s="28"/>
      <c r="H397" s="28"/>
    </row>
    <row r="398">
      <c r="C398" s="28"/>
      <c r="H398" s="28"/>
    </row>
    <row r="399">
      <c r="C399" s="28"/>
      <c r="H399" s="28"/>
    </row>
    <row r="400">
      <c r="C400" s="28"/>
      <c r="H400" s="28"/>
    </row>
    <row r="401">
      <c r="C401" s="28"/>
      <c r="H401" s="28"/>
    </row>
    <row r="402">
      <c r="C402" s="28"/>
      <c r="H402" s="28"/>
    </row>
    <row r="403">
      <c r="C403" s="28"/>
      <c r="H403" s="28"/>
    </row>
    <row r="404">
      <c r="C404" s="28"/>
      <c r="H404" s="28"/>
    </row>
    <row r="405">
      <c r="C405" s="28"/>
      <c r="H405" s="28"/>
    </row>
    <row r="406">
      <c r="C406" s="28"/>
      <c r="H406" s="28"/>
    </row>
    <row r="407">
      <c r="C407" s="28"/>
      <c r="H407" s="28"/>
    </row>
    <row r="408">
      <c r="C408" s="28"/>
      <c r="H408" s="28"/>
    </row>
    <row r="409">
      <c r="C409" s="28"/>
      <c r="H409" s="28"/>
    </row>
    <row r="410">
      <c r="C410" s="28"/>
      <c r="H410" s="28"/>
    </row>
    <row r="411">
      <c r="C411" s="28"/>
      <c r="H411" s="28"/>
    </row>
    <row r="412">
      <c r="C412" s="28"/>
      <c r="H412" s="28"/>
    </row>
    <row r="413">
      <c r="C413" s="28"/>
      <c r="H413" s="28"/>
    </row>
    <row r="414">
      <c r="C414" s="28"/>
      <c r="H414" s="28"/>
    </row>
    <row r="415">
      <c r="C415" s="28"/>
      <c r="H415" s="28"/>
    </row>
    <row r="416">
      <c r="C416" s="28"/>
      <c r="H416" s="28"/>
    </row>
    <row r="417">
      <c r="C417" s="28"/>
      <c r="H417" s="28"/>
    </row>
    <row r="418">
      <c r="C418" s="28"/>
      <c r="H418" s="28"/>
    </row>
    <row r="419">
      <c r="C419" s="28"/>
      <c r="H419" s="28"/>
    </row>
    <row r="420">
      <c r="C420" s="28"/>
      <c r="H420" s="28"/>
    </row>
    <row r="421">
      <c r="C421" s="28"/>
      <c r="H421" s="28"/>
    </row>
    <row r="422">
      <c r="C422" s="28"/>
      <c r="H422" s="28"/>
    </row>
    <row r="423">
      <c r="C423" s="28"/>
      <c r="H423" s="28"/>
    </row>
    <row r="424">
      <c r="C424" s="28"/>
      <c r="H424" s="28"/>
    </row>
    <row r="425">
      <c r="C425" s="28"/>
      <c r="H425" s="28"/>
    </row>
    <row r="426">
      <c r="C426" s="28"/>
      <c r="H426" s="28"/>
    </row>
    <row r="427">
      <c r="C427" s="28"/>
      <c r="H427" s="28"/>
    </row>
    <row r="428">
      <c r="C428" s="28"/>
      <c r="H428" s="28"/>
    </row>
    <row r="429">
      <c r="C429" s="28"/>
      <c r="H429" s="28"/>
    </row>
    <row r="430">
      <c r="C430" s="28"/>
      <c r="H430" s="28"/>
    </row>
    <row r="431">
      <c r="C431" s="28"/>
      <c r="H431" s="28"/>
    </row>
    <row r="432">
      <c r="C432" s="28"/>
      <c r="H432" s="28"/>
    </row>
    <row r="433">
      <c r="C433" s="28"/>
      <c r="H433" s="28"/>
    </row>
    <row r="434">
      <c r="C434" s="28"/>
      <c r="H434" s="28"/>
    </row>
    <row r="435">
      <c r="C435" s="28"/>
      <c r="H435" s="28"/>
    </row>
    <row r="436">
      <c r="C436" s="28"/>
      <c r="H436" s="28"/>
    </row>
    <row r="437">
      <c r="C437" s="28"/>
      <c r="H437" s="28"/>
    </row>
    <row r="438">
      <c r="C438" s="28"/>
      <c r="H438" s="28"/>
    </row>
    <row r="439">
      <c r="C439" s="28"/>
      <c r="H439" s="28"/>
    </row>
    <row r="440">
      <c r="C440" s="28"/>
      <c r="H440" s="28"/>
    </row>
    <row r="441">
      <c r="C441" s="28"/>
      <c r="H441" s="28"/>
    </row>
    <row r="442">
      <c r="C442" s="28"/>
      <c r="H442" s="28"/>
    </row>
    <row r="443">
      <c r="C443" s="28"/>
      <c r="H443" s="28"/>
    </row>
    <row r="444">
      <c r="C444" s="28"/>
      <c r="H444" s="28"/>
    </row>
    <row r="445">
      <c r="C445" s="28"/>
      <c r="H445" s="28"/>
    </row>
    <row r="446">
      <c r="C446" s="28"/>
      <c r="H446" s="28"/>
    </row>
    <row r="447">
      <c r="C447" s="28"/>
      <c r="H447" s="28"/>
    </row>
    <row r="448">
      <c r="C448" s="28"/>
      <c r="H448" s="28"/>
    </row>
    <row r="449">
      <c r="C449" s="28"/>
      <c r="H449" s="28"/>
    </row>
    <row r="450">
      <c r="C450" s="28"/>
      <c r="H450" s="28"/>
    </row>
    <row r="451">
      <c r="C451" s="28"/>
      <c r="H451" s="28"/>
    </row>
    <row r="452">
      <c r="C452" s="28"/>
      <c r="H452" s="28"/>
    </row>
    <row r="453">
      <c r="C453" s="28"/>
      <c r="H453" s="28"/>
    </row>
    <row r="454">
      <c r="C454" s="28"/>
      <c r="H454" s="28"/>
    </row>
    <row r="455">
      <c r="C455" s="28"/>
      <c r="H455" s="28"/>
    </row>
    <row r="456">
      <c r="C456" s="28"/>
      <c r="H456" s="28"/>
    </row>
    <row r="457">
      <c r="C457" s="28"/>
      <c r="H457" s="28"/>
    </row>
    <row r="458">
      <c r="C458" s="28"/>
      <c r="H458" s="28"/>
    </row>
    <row r="459">
      <c r="C459" s="28"/>
      <c r="H459" s="28"/>
    </row>
    <row r="460">
      <c r="C460" s="28"/>
      <c r="H460" s="28"/>
    </row>
    <row r="461">
      <c r="C461" s="28"/>
      <c r="H461" s="28"/>
    </row>
    <row r="462">
      <c r="C462" s="28"/>
      <c r="H462" s="28"/>
    </row>
    <row r="463">
      <c r="C463" s="28"/>
      <c r="H463" s="28"/>
    </row>
    <row r="464">
      <c r="C464" s="28"/>
      <c r="H464" s="28"/>
    </row>
    <row r="465">
      <c r="C465" s="28"/>
      <c r="H465" s="28"/>
    </row>
    <row r="466">
      <c r="C466" s="28"/>
      <c r="H466" s="28"/>
    </row>
    <row r="467">
      <c r="C467" s="28"/>
      <c r="H467" s="28"/>
    </row>
    <row r="468">
      <c r="C468" s="28"/>
      <c r="H468" s="28"/>
    </row>
    <row r="469">
      <c r="C469" s="28"/>
      <c r="H469" s="28"/>
    </row>
    <row r="470">
      <c r="C470" s="28"/>
      <c r="H470" s="28"/>
    </row>
    <row r="471">
      <c r="C471" s="28"/>
      <c r="H471" s="28"/>
    </row>
    <row r="472">
      <c r="C472" s="28"/>
      <c r="H472" s="28"/>
    </row>
    <row r="473">
      <c r="C473" s="28"/>
      <c r="H473" s="28"/>
    </row>
    <row r="474">
      <c r="C474" s="28"/>
      <c r="H474" s="28"/>
    </row>
    <row r="475">
      <c r="C475" s="28"/>
      <c r="H475" s="28"/>
    </row>
    <row r="476">
      <c r="C476" s="28"/>
      <c r="H476" s="28"/>
    </row>
    <row r="477">
      <c r="C477" s="28"/>
      <c r="H477" s="28"/>
    </row>
    <row r="478">
      <c r="C478" s="28"/>
      <c r="H478" s="28"/>
    </row>
    <row r="479">
      <c r="C479" s="28"/>
      <c r="H479" s="28"/>
    </row>
    <row r="480">
      <c r="C480" s="28"/>
      <c r="H480" s="28"/>
    </row>
    <row r="481">
      <c r="C481" s="28"/>
      <c r="H481" s="28"/>
    </row>
    <row r="482">
      <c r="C482" s="28"/>
      <c r="H482" s="28"/>
    </row>
    <row r="483">
      <c r="C483" s="28"/>
      <c r="H483" s="28"/>
    </row>
    <row r="484">
      <c r="C484" s="28"/>
      <c r="H484" s="28"/>
    </row>
    <row r="485">
      <c r="C485" s="28"/>
      <c r="H485" s="28"/>
    </row>
    <row r="486">
      <c r="C486" s="28"/>
      <c r="H486" s="28"/>
    </row>
    <row r="487">
      <c r="C487" s="28"/>
      <c r="H487" s="28"/>
    </row>
    <row r="488">
      <c r="C488" s="28"/>
      <c r="H488" s="28"/>
    </row>
    <row r="489">
      <c r="C489" s="28"/>
      <c r="H489" s="28"/>
    </row>
    <row r="490">
      <c r="C490" s="28"/>
      <c r="H490" s="28"/>
    </row>
    <row r="491">
      <c r="C491" s="28"/>
      <c r="H491" s="28"/>
    </row>
    <row r="492">
      <c r="C492" s="28"/>
      <c r="H492" s="28"/>
    </row>
    <row r="493">
      <c r="C493" s="28"/>
      <c r="H493" s="28"/>
    </row>
    <row r="494">
      <c r="C494" s="28"/>
      <c r="H494" s="28"/>
    </row>
    <row r="495">
      <c r="C495" s="28"/>
      <c r="H495" s="28"/>
    </row>
    <row r="496">
      <c r="C496" s="28"/>
      <c r="H496" s="28"/>
    </row>
    <row r="497">
      <c r="C497" s="28"/>
      <c r="H497" s="28"/>
    </row>
    <row r="498">
      <c r="C498" s="28"/>
      <c r="H498" s="28"/>
    </row>
    <row r="499">
      <c r="C499" s="28"/>
      <c r="H499" s="28"/>
    </row>
    <row r="500">
      <c r="C500" s="28"/>
      <c r="H500" s="28"/>
    </row>
    <row r="501">
      <c r="C501" s="28"/>
      <c r="H501" s="28"/>
    </row>
    <row r="502">
      <c r="C502" s="28"/>
      <c r="H502" s="28"/>
    </row>
    <row r="503">
      <c r="C503" s="28"/>
      <c r="H503" s="28"/>
    </row>
    <row r="504">
      <c r="C504" s="28"/>
      <c r="H504" s="28"/>
    </row>
    <row r="505">
      <c r="C505" s="28"/>
      <c r="H505" s="28"/>
    </row>
    <row r="506">
      <c r="C506" s="28"/>
      <c r="H506" s="28"/>
    </row>
    <row r="507">
      <c r="C507" s="28"/>
      <c r="H507" s="28"/>
    </row>
    <row r="508">
      <c r="C508" s="28"/>
      <c r="H508" s="28"/>
    </row>
    <row r="509">
      <c r="C509" s="28"/>
      <c r="H509" s="28"/>
    </row>
    <row r="510">
      <c r="C510" s="28"/>
      <c r="H510" s="28"/>
    </row>
    <row r="511">
      <c r="C511" s="28"/>
      <c r="H511" s="28"/>
    </row>
    <row r="512">
      <c r="C512" s="28"/>
      <c r="H512" s="28"/>
    </row>
    <row r="513">
      <c r="C513" s="28"/>
      <c r="H513" s="28"/>
    </row>
    <row r="514">
      <c r="C514" s="28"/>
      <c r="H514" s="28"/>
    </row>
    <row r="515">
      <c r="C515" s="28"/>
      <c r="H515" s="28"/>
    </row>
    <row r="516">
      <c r="C516" s="28"/>
      <c r="H516" s="28"/>
    </row>
    <row r="517">
      <c r="C517" s="28"/>
      <c r="H517" s="28"/>
    </row>
    <row r="518">
      <c r="C518" s="28"/>
      <c r="H518" s="28"/>
    </row>
    <row r="519">
      <c r="C519" s="28"/>
      <c r="H519" s="28"/>
    </row>
    <row r="520">
      <c r="C520" s="28"/>
      <c r="H520" s="28"/>
    </row>
    <row r="521">
      <c r="C521" s="28"/>
      <c r="H521" s="28"/>
    </row>
    <row r="522">
      <c r="C522" s="28"/>
      <c r="H522" s="28"/>
    </row>
    <row r="523">
      <c r="C523" s="28"/>
      <c r="H523" s="28"/>
    </row>
    <row r="524">
      <c r="C524" s="28"/>
      <c r="H524" s="28"/>
    </row>
    <row r="525">
      <c r="C525" s="28"/>
      <c r="H525" s="28"/>
    </row>
    <row r="526">
      <c r="C526" s="28"/>
      <c r="H526" s="28"/>
    </row>
    <row r="527">
      <c r="C527" s="28"/>
      <c r="H527" s="28"/>
    </row>
    <row r="528">
      <c r="C528" s="28"/>
      <c r="H528" s="28"/>
    </row>
    <row r="529">
      <c r="C529" s="28"/>
      <c r="H529" s="28"/>
    </row>
    <row r="530">
      <c r="C530" s="28"/>
      <c r="H530" s="28"/>
    </row>
    <row r="531">
      <c r="C531" s="28"/>
      <c r="H531" s="28"/>
    </row>
    <row r="532">
      <c r="C532" s="28"/>
      <c r="H532" s="28"/>
    </row>
    <row r="533">
      <c r="C533" s="28"/>
      <c r="H533" s="28"/>
    </row>
    <row r="534">
      <c r="C534" s="28"/>
      <c r="H534" s="28"/>
    </row>
    <row r="535">
      <c r="C535" s="28"/>
      <c r="H535" s="28"/>
    </row>
    <row r="536">
      <c r="C536" s="28"/>
      <c r="H536" s="28"/>
    </row>
    <row r="537">
      <c r="C537" s="28"/>
      <c r="H537" s="28"/>
    </row>
    <row r="538">
      <c r="C538" s="28"/>
      <c r="H538" s="28"/>
    </row>
    <row r="539">
      <c r="C539" s="28"/>
      <c r="H539" s="28"/>
    </row>
    <row r="540">
      <c r="C540" s="28"/>
      <c r="H540" s="28"/>
    </row>
    <row r="541">
      <c r="C541" s="28"/>
      <c r="H541" s="28"/>
    </row>
    <row r="542">
      <c r="C542" s="28"/>
      <c r="H542" s="28"/>
    </row>
    <row r="543">
      <c r="C543" s="28"/>
      <c r="H543" s="28"/>
    </row>
    <row r="544">
      <c r="C544" s="28"/>
      <c r="H544" s="28"/>
    </row>
    <row r="545">
      <c r="C545" s="28"/>
      <c r="H545" s="28"/>
    </row>
    <row r="546">
      <c r="C546" s="28"/>
      <c r="H546" s="28"/>
    </row>
    <row r="547">
      <c r="C547" s="28"/>
      <c r="H547" s="28"/>
    </row>
    <row r="548">
      <c r="C548" s="28"/>
      <c r="H548" s="28"/>
    </row>
    <row r="549">
      <c r="C549" s="28"/>
      <c r="H549" s="28"/>
    </row>
    <row r="550">
      <c r="C550" s="28"/>
      <c r="H550" s="28"/>
    </row>
    <row r="551">
      <c r="C551" s="28"/>
      <c r="H551" s="28"/>
    </row>
    <row r="552">
      <c r="C552" s="28"/>
      <c r="H552" s="28"/>
    </row>
    <row r="553">
      <c r="C553" s="28"/>
      <c r="H553" s="28"/>
    </row>
    <row r="554">
      <c r="C554" s="28"/>
      <c r="H554" s="28"/>
    </row>
    <row r="555">
      <c r="C555" s="28"/>
      <c r="H555" s="28"/>
    </row>
    <row r="556">
      <c r="C556" s="28"/>
      <c r="H556" s="28"/>
    </row>
    <row r="557">
      <c r="C557" s="28"/>
      <c r="H557" s="28"/>
    </row>
    <row r="558">
      <c r="C558" s="28"/>
      <c r="H558" s="28"/>
    </row>
    <row r="559">
      <c r="C559" s="28"/>
      <c r="H559" s="28"/>
    </row>
    <row r="560">
      <c r="C560" s="28"/>
      <c r="H560" s="28"/>
    </row>
    <row r="561">
      <c r="C561" s="28"/>
      <c r="H561" s="28"/>
    </row>
    <row r="562">
      <c r="C562" s="28"/>
      <c r="H562" s="28"/>
    </row>
    <row r="563">
      <c r="C563" s="28"/>
      <c r="H563" s="28"/>
    </row>
    <row r="564">
      <c r="C564" s="28"/>
      <c r="H564" s="28"/>
    </row>
    <row r="565">
      <c r="C565" s="28"/>
      <c r="H565" s="28"/>
    </row>
    <row r="566">
      <c r="C566" s="28"/>
      <c r="H566" s="28"/>
    </row>
    <row r="567">
      <c r="C567" s="28"/>
      <c r="H567" s="28"/>
    </row>
    <row r="568">
      <c r="C568" s="28"/>
      <c r="H568" s="28"/>
    </row>
    <row r="569">
      <c r="C569" s="28"/>
      <c r="H569" s="28"/>
    </row>
    <row r="570">
      <c r="C570" s="28"/>
      <c r="H570" s="28"/>
    </row>
    <row r="571">
      <c r="C571" s="28"/>
      <c r="H571" s="28"/>
    </row>
    <row r="572">
      <c r="C572" s="28"/>
      <c r="H572" s="28"/>
    </row>
    <row r="573">
      <c r="C573" s="28"/>
      <c r="H573" s="28"/>
    </row>
    <row r="574">
      <c r="C574" s="28"/>
      <c r="H574" s="28"/>
    </row>
    <row r="575">
      <c r="C575" s="28"/>
      <c r="H575" s="28"/>
    </row>
    <row r="576">
      <c r="C576" s="28"/>
      <c r="H576" s="28"/>
    </row>
    <row r="577">
      <c r="C577" s="28"/>
      <c r="H577" s="28"/>
    </row>
    <row r="578">
      <c r="C578" s="28"/>
      <c r="H578" s="28"/>
    </row>
    <row r="579">
      <c r="C579" s="28"/>
      <c r="H579" s="28"/>
    </row>
    <row r="580">
      <c r="C580" s="28"/>
      <c r="H580" s="28"/>
    </row>
    <row r="581">
      <c r="C581" s="28"/>
      <c r="H581" s="28"/>
    </row>
    <row r="582">
      <c r="C582" s="28"/>
      <c r="H582" s="28"/>
    </row>
    <row r="583">
      <c r="C583" s="28"/>
      <c r="H583" s="28"/>
    </row>
    <row r="584">
      <c r="C584" s="28"/>
      <c r="H584" s="28"/>
    </row>
    <row r="585">
      <c r="C585" s="28"/>
      <c r="H585" s="28"/>
    </row>
    <row r="586">
      <c r="C586" s="28"/>
      <c r="H586" s="28"/>
    </row>
    <row r="587">
      <c r="C587" s="28"/>
      <c r="H587" s="28"/>
    </row>
    <row r="588">
      <c r="C588" s="28"/>
      <c r="H588" s="28"/>
    </row>
    <row r="589">
      <c r="C589" s="28"/>
      <c r="H589" s="28"/>
    </row>
    <row r="590">
      <c r="C590" s="28"/>
      <c r="H590" s="28"/>
    </row>
    <row r="591">
      <c r="C591" s="28"/>
      <c r="H591" s="28"/>
    </row>
    <row r="592">
      <c r="C592" s="28"/>
      <c r="H592" s="28"/>
    </row>
    <row r="593">
      <c r="C593" s="28"/>
      <c r="H593" s="28"/>
    </row>
    <row r="594">
      <c r="C594" s="28"/>
      <c r="H594" s="28"/>
    </row>
    <row r="595">
      <c r="C595" s="28"/>
      <c r="H595" s="28"/>
    </row>
    <row r="596">
      <c r="C596" s="28"/>
      <c r="H596" s="28"/>
    </row>
    <row r="597">
      <c r="C597" s="28"/>
      <c r="H597" s="28"/>
    </row>
    <row r="598">
      <c r="C598" s="28"/>
      <c r="H598" s="28"/>
    </row>
    <row r="599">
      <c r="C599" s="28"/>
      <c r="H599" s="28"/>
    </row>
    <row r="600">
      <c r="C600" s="28"/>
      <c r="H600" s="28"/>
    </row>
    <row r="601">
      <c r="C601" s="28"/>
      <c r="H601" s="28"/>
    </row>
    <row r="602">
      <c r="C602" s="28"/>
      <c r="H602" s="28"/>
    </row>
    <row r="603">
      <c r="C603" s="28"/>
      <c r="H603" s="28"/>
    </row>
    <row r="604">
      <c r="C604" s="28"/>
      <c r="H604" s="28"/>
    </row>
    <row r="605">
      <c r="C605" s="28"/>
      <c r="H605" s="28"/>
    </row>
    <row r="606">
      <c r="C606" s="28"/>
      <c r="H606" s="28"/>
    </row>
    <row r="607">
      <c r="C607" s="28"/>
      <c r="H607" s="28"/>
    </row>
    <row r="608">
      <c r="C608" s="28"/>
      <c r="H608" s="28"/>
    </row>
    <row r="609">
      <c r="C609" s="28"/>
      <c r="H609" s="28"/>
    </row>
    <row r="610">
      <c r="C610" s="28"/>
      <c r="H610" s="28"/>
    </row>
    <row r="611">
      <c r="C611" s="28"/>
      <c r="H611" s="28"/>
    </row>
    <row r="612">
      <c r="C612" s="28"/>
      <c r="H612" s="28"/>
    </row>
    <row r="613">
      <c r="C613" s="28"/>
      <c r="H613" s="28"/>
    </row>
    <row r="614">
      <c r="C614" s="28"/>
      <c r="H614" s="28"/>
    </row>
    <row r="615">
      <c r="C615" s="28"/>
      <c r="H615" s="28"/>
    </row>
    <row r="616">
      <c r="C616" s="28"/>
      <c r="H616" s="28"/>
    </row>
    <row r="617">
      <c r="C617" s="28"/>
      <c r="H617" s="28"/>
    </row>
    <row r="618">
      <c r="C618" s="28"/>
      <c r="H618" s="28"/>
    </row>
    <row r="619">
      <c r="C619" s="28"/>
      <c r="H619" s="28"/>
    </row>
    <row r="620">
      <c r="C620" s="28"/>
      <c r="H620" s="28"/>
    </row>
    <row r="621">
      <c r="C621" s="28"/>
      <c r="H621" s="28"/>
    </row>
    <row r="622">
      <c r="C622" s="28"/>
      <c r="H622" s="28"/>
    </row>
    <row r="623">
      <c r="C623" s="28"/>
      <c r="H623" s="28"/>
    </row>
    <row r="624">
      <c r="C624" s="28"/>
      <c r="H624" s="28"/>
    </row>
    <row r="625">
      <c r="C625" s="28"/>
      <c r="H625" s="28"/>
    </row>
    <row r="626">
      <c r="C626" s="28"/>
      <c r="H626" s="28"/>
    </row>
    <row r="627">
      <c r="C627" s="28"/>
      <c r="H627" s="28"/>
    </row>
    <row r="628">
      <c r="C628" s="28"/>
      <c r="H628" s="28"/>
    </row>
    <row r="629">
      <c r="C629" s="28"/>
      <c r="H629" s="28"/>
    </row>
    <row r="630">
      <c r="C630" s="28"/>
      <c r="H630" s="28"/>
    </row>
    <row r="631">
      <c r="C631" s="28"/>
      <c r="H631" s="28"/>
    </row>
    <row r="632">
      <c r="C632" s="28"/>
      <c r="H632" s="28"/>
    </row>
    <row r="633">
      <c r="C633" s="28"/>
      <c r="H633" s="28"/>
    </row>
    <row r="634">
      <c r="C634" s="28"/>
      <c r="H634" s="28"/>
    </row>
    <row r="635">
      <c r="C635" s="28"/>
      <c r="H635" s="28"/>
    </row>
    <row r="636">
      <c r="C636" s="28"/>
      <c r="H636" s="28"/>
    </row>
    <row r="637">
      <c r="C637" s="28"/>
      <c r="H637" s="28"/>
    </row>
    <row r="638">
      <c r="C638" s="28"/>
      <c r="H638" s="28"/>
    </row>
    <row r="639">
      <c r="C639" s="28"/>
      <c r="H639" s="28"/>
    </row>
    <row r="640">
      <c r="C640" s="28"/>
      <c r="H640" s="28"/>
    </row>
    <row r="641">
      <c r="C641" s="28"/>
      <c r="H641" s="28"/>
    </row>
    <row r="642">
      <c r="C642" s="28"/>
      <c r="H642" s="28"/>
    </row>
    <row r="643">
      <c r="C643" s="28"/>
      <c r="H643" s="28"/>
    </row>
    <row r="644">
      <c r="C644" s="28"/>
      <c r="H644" s="28"/>
    </row>
    <row r="645">
      <c r="C645" s="28"/>
      <c r="H645" s="28"/>
    </row>
    <row r="646">
      <c r="C646" s="28"/>
      <c r="H646" s="28"/>
    </row>
    <row r="647">
      <c r="C647" s="28"/>
      <c r="H647" s="28"/>
    </row>
    <row r="648">
      <c r="C648" s="28"/>
      <c r="H648" s="28"/>
    </row>
    <row r="649">
      <c r="C649" s="28"/>
      <c r="H649" s="28"/>
    </row>
    <row r="650">
      <c r="C650" s="28"/>
      <c r="H650" s="28"/>
    </row>
    <row r="651">
      <c r="C651" s="28"/>
      <c r="H651" s="28"/>
    </row>
    <row r="652">
      <c r="C652" s="28"/>
      <c r="H652" s="28"/>
    </row>
    <row r="653">
      <c r="C653" s="28"/>
      <c r="H653" s="28"/>
    </row>
    <row r="654">
      <c r="C654" s="28"/>
      <c r="H654" s="28"/>
    </row>
    <row r="655">
      <c r="C655" s="28"/>
      <c r="H655" s="28"/>
    </row>
    <row r="656">
      <c r="C656" s="28"/>
      <c r="H656" s="28"/>
    </row>
    <row r="657">
      <c r="C657" s="28"/>
      <c r="H657" s="28"/>
    </row>
    <row r="658">
      <c r="C658" s="28"/>
      <c r="H658" s="28"/>
    </row>
    <row r="659">
      <c r="C659" s="28"/>
      <c r="H659" s="28"/>
    </row>
    <row r="660">
      <c r="C660" s="28"/>
      <c r="H660" s="28"/>
    </row>
    <row r="661">
      <c r="C661" s="28"/>
      <c r="H661" s="28"/>
    </row>
    <row r="662">
      <c r="C662" s="28"/>
      <c r="H662" s="28"/>
    </row>
    <row r="663">
      <c r="C663" s="28"/>
      <c r="H663" s="28"/>
    </row>
    <row r="664">
      <c r="C664" s="28"/>
      <c r="H664" s="28"/>
    </row>
    <row r="665">
      <c r="C665" s="28"/>
      <c r="H665" s="28"/>
    </row>
    <row r="666">
      <c r="C666" s="28"/>
      <c r="H666" s="28"/>
    </row>
    <row r="667">
      <c r="C667" s="28"/>
      <c r="H667" s="28"/>
    </row>
    <row r="668">
      <c r="C668" s="28"/>
      <c r="H668" s="28"/>
    </row>
    <row r="669">
      <c r="C669" s="28"/>
      <c r="H669" s="28"/>
    </row>
    <row r="670">
      <c r="C670" s="28"/>
      <c r="H670" s="28"/>
    </row>
    <row r="671">
      <c r="C671" s="28"/>
      <c r="H671" s="28"/>
    </row>
    <row r="672">
      <c r="C672" s="28"/>
      <c r="H672" s="28"/>
    </row>
    <row r="673">
      <c r="C673" s="28"/>
      <c r="H673" s="28"/>
    </row>
    <row r="674">
      <c r="C674" s="28"/>
      <c r="H674" s="28"/>
    </row>
    <row r="675">
      <c r="C675" s="28"/>
      <c r="H675" s="28"/>
    </row>
    <row r="676">
      <c r="C676" s="28"/>
      <c r="H676" s="28"/>
    </row>
    <row r="677">
      <c r="C677" s="28"/>
      <c r="H677" s="28"/>
    </row>
    <row r="678">
      <c r="C678" s="28"/>
      <c r="H678" s="28"/>
    </row>
    <row r="679">
      <c r="C679" s="28"/>
      <c r="H679" s="28"/>
    </row>
    <row r="680">
      <c r="C680" s="28"/>
      <c r="H680" s="28"/>
    </row>
    <row r="681">
      <c r="C681" s="28"/>
      <c r="H681" s="28"/>
    </row>
    <row r="682">
      <c r="C682" s="28"/>
      <c r="H682" s="28"/>
    </row>
    <row r="683">
      <c r="C683" s="28"/>
      <c r="H683" s="28"/>
    </row>
    <row r="684">
      <c r="C684" s="28"/>
      <c r="H684" s="28"/>
    </row>
    <row r="685">
      <c r="C685" s="28"/>
      <c r="H685" s="28"/>
    </row>
    <row r="686">
      <c r="C686" s="28"/>
      <c r="H686" s="28"/>
    </row>
    <row r="687">
      <c r="C687" s="28"/>
      <c r="H687" s="28"/>
    </row>
    <row r="688">
      <c r="C688" s="28"/>
      <c r="H688" s="28"/>
    </row>
    <row r="689">
      <c r="C689" s="28"/>
      <c r="H689" s="28"/>
    </row>
    <row r="690">
      <c r="C690" s="28"/>
      <c r="H690" s="28"/>
    </row>
    <row r="691">
      <c r="C691" s="28"/>
      <c r="H691" s="28"/>
    </row>
    <row r="692">
      <c r="C692" s="28"/>
      <c r="H692" s="28"/>
    </row>
    <row r="693">
      <c r="C693" s="28"/>
      <c r="H693" s="28"/>
    </row>
    <row r="694">
      <c r="C694" s="28"/>
      <c r="H694" s="28"/>
    </row>
    <row r="695">
      <c r="C695" s="28"/>
      <c r="H695" s="28"/>
    </row>
    <row r="696">
      <c r="C696" s="28"/>
      <c r="H696" s="28"/>
    </row>
    <row r="697">
      <c r="C697" s="28"/>
      <c r="H697" s="28"/>
    </row>
    <row r="698">
      <c r="C698" s="28"/>
      <c r="H698" s="28"/>
    </row>
    <row r="699">
      <c r="C699" s="28"/>
      <c r="H699" s="28"/>
    </row>
    <row r="700">
      <c r="C700" s="28"/>
      <c r="H700" s="28"/>
    </row>
    <row r="701">
      <c r="C701" s="28"/>
      <c r="H701" s="28"/>
    </row>
    <row r="702">
      <c r="C702" s="28"/>
      <c r="H702" s="28"/>
    </row>
    <row r="703">
      <c r="C703" s="28"/>
      <c r="H703" s="28"/>
    </row>
    <row r="704">
      <c r="C704" s="28"/>
      <c r="H704" s="28"/>
    </row>
    <row r="705">
      <c r="C705" s="28"/>
      <c r="H705" s="28"/>
    </row>
    <row r="706">
      <c r="C706" s="28"/>
      <c r="H706" s="28"/>
    </row>
    <row r="707">
      <c r="C707" s="28"/>
      <c r="H707" s="28"/>
    </row>
    <row r="708">
      <c r="C708" s="28"/>
      <c r="H708" s="28"/>
    </row>
    <row r="709">
      <c r="C709" s="28"/>
      <c r="H709" s="28"/>
    </row>
    <row r="710">
      <c r="C710" s="28"/>
      <c r="H710" s="28"/>
    </row>
    <row r="711">
      <c r="C711" s="28"/>
      <c r="H711" s="28"/>
    </row>
    <row r="712">
      <c r="C712" s="28"/>
      <c r="H712" s="28"/>
    </row>
    <row r="713">
      <c r="C713" s="28"/>
      <c r="H713" s="28"/>
    </row>
    <row r="714">
      <c r="C714" s="28"/>
      <c r="H714" s="28"/>
    </row>
    <row r="715">
      <c r="C715" s="28"/>
      <c r="H715" s="28"/>
    </row>
    <row r="716">
      <c r="C716" s="28"/>
      <c r="H716" s="28"/>
    </row>
    <row r="717">
      <c r="C717" s="28"/>
      <c r="H717" s="28"/>
    </row>
    <row r="718">
      <c r="C718" s="28"/>
      <c r="H718" s="28"/>
    </row>
    <row r="719">
      <c r="C719" s="28"/>
      <c r="H719" s="28"/>
    </row>
    <row r="720">
      <c r="C720" s="28"/>
      <c r="H720" s="28"/>
    </row>
    <row r="721">
      <c r="C721" s="28"/>
      <c r="H721" s="28"/>
    </row>
    <row r="722">
      <c r="C722" s="28"/>
      <c r="H722" s="28"/>
    </row>
    <row r="723">
      <c r="C723" s="28"/>
      <c r="H723" s="28"/>
    </row>
    <row r="724">
      <c r="C724" s="28"/>
      <c r="H724" s="28"/>
    </row>
    <row r="725">
      <c r="C725" s="28"/>
      <c r="H725" s="28"/>
    </row>
    <row r="726">
      <c r="C726" s="28"/>
      <c r="H726" s="28"/>
    </row>
    <row r="727">
      <c r="C727" s="28"/>
      <c r="H727" s="28"/>
    </row>
    <row r="728">
      <c r="C728" s="28"/>
      <c r="H728" s="28"/>
    </row>
    <row r="729">
      <c r="C729" s="28"/>
      <c r="H729" s="28"/>
    </row>
    <row r="730">
      <c r="C730" s="28"/>
      <c r="H730" s="28"/>
    </row>
    <row r="731">
      <c r="C731" s="28"/>
      <c r="H731" s="28"/>
    </row>
    <row r="732">
      <c r="C732" s="28"/>
      <c r="H732" s="28"/>
    </row>
    <row r="733">
      <c r="C733" s="28"/>
      <c r="H733" s="28"/>
    </row>
    <row r="734">
      <c r="C734" s="28"/>
      <c r="H734" s="28"/>
    </row>
    <row r="735">
      <c r="C735" s="28"/>
      <c r="H735" s="28"/>
    </row>
    <row r="736">
      <c r="C736" s="28"/>
      <c r="H736" s="28"/>
    </row>
    <row r="737">
      <c r="C737" s="28"/>
      <c r="H737" s="28"/>
    </row>
    <row r="738">
      <c r="C738" s="28"/>
      <c r="H738" s="28"/>
    </row>
    <row r="739">
      <c r="C739" s="28"/>
      <c r="H739" s="28"/>
    </row>
    <row r="740">
      <c r="C740" s="28"/>
      <c r="H740" s="28"/>
    </row>
    <row r="741">
      <c r="C741" s="28"/>
      <c r="H741" s="28"/>
    </row>
    <row r="742">
      <c r="C742" s="28"/>
      <c r="H742" s="28"/>
    </row>
    <row r="743">
      <c r="C743" s="28"/>
      <c r="H743" s="28"/>
    </row>
    <row r="744">
      <c r="C744" s="28"/>
      <c r="H744" s="28"/>
    </row>
    <row r="745">
      <c r="C745" s="28"/>
      <c r="H745" s="28"/>
    </row>
    <row r="746">
      <c r="C746" s="28"/>
      <c r="H746" s="28"/>
    </row>
    <row r="747">
      <c r="C747" s="28"/>
      <c r="H747" s="28"/>
    </row>
    <row r="748">
      <c r="C748" s="28"/>
      <c r="H748" s="28"/>
    </row>
    <row r="749">
      <c r="C749" s="28"/>
      <c r="H749" s="28"/>
    </row>
    <row r="750">
      <c r="C750" s="28"/>
      <c r="H750" s="28"/>
    </row>
    <row r="751">
      <c r="C751" s="28"/>
      <c r="H751" s="28"/>
    </row>
    <row r="752">
      <c r="C752" s="28"/>
      <c r="H752" s="28"/>
    </row>
    <row r="753">
      <c r="C753" s="28"/>
      <c r="H753" s="28"/>
    </row>
    <row r="754">
      <c r="C754" s="28"/>
      <c r="H754" s="28"/>
    </row>
    <row r="755">
      <c r="C755" s="28"/>
      <c r="H755" s="28"/>
    </row>
    <row r="756">
      <c r="C756" s="28"/>
      <c r="H756" s="28"/>
    </row>
    <row r="757">
      <c r="C757" s="28"/>
      <c r="H757" s="28"/>
    </row>
    <row r="758">
      <c r="C758" s="28"/>
      <c r="H758" s="28"/>
    </row>
    <row r="759">
      <c r="C759" s="28"/>
      <c r="H759" s="28"/>
    </row>
    <row r="760">
      <c r="C760" s="28"/>
      <c r="H760" s="28"/>
    </row>
    <row r="761">
      <c r="C761" s="28"/>
      <c r="H761" s="28"/>
    </row>
    <row r="762">
      <c r="C762" s="28"/>
      <c r="H762" s="28"/>
    </row>
    <row r="763">
      <c r="C763" s="28"/>
      <c r="H763" s="28"/>
    </row>
    <row r="764">
      <c r="C764" s="28"/>
      <c r="H764" s="28"/>
    </row>
    <row r="765">
      <c r="C765" s="28"/>
      <c r="H765" s="28"/>
    </row>
    <row r="766">
      <c r="C766" s="28"/>
      <c r="H766" s="28"/>
    </row>
    <row r="767">
      <c r="C767" s="28"/>
      <c r="H767" s="28"/>
    </row>
    <row r="768">
      <c r="C768" s="28"/>
      <c r="H768" s="28"/>
    </row>
    <row r="769">
      <c r="C769" s="28"/>
      <c r="H769" s="28"/>
    </row>
    <row r="770">
      <c r="C770" s="28"/>
      <c r="H770" s="28"/>
    </row>
    <row r="771">
      <c r="C771" s="28"/>
      <c r="H771" s="28"/>
    </row>
    <row r="772">
      <c r="C772" s="28"/>
      <c r="H772" s="28"/>
    </row>
    <row r="773">
      <c r="C773" s="28"/>
      <c r="H773" s="28"/>
    </row>
    <row r="774">
      <c r="C774" s="28"/>
      <c r="H774" s="28"/>
    </row>
    <row r="775">
      <c r="C775" s="28"/>
      <c r="H775" s="28"/>
    </row>
    <row r="776">
      <c r="C776" s="28"/>
      <c r="H776" s="28"/>
    </row>
    <row r="777">
      <c r="C777" s="28"/>
      <c r="H777" s="28"/>
    </row>
    <row r="778">
      <c r="C778" s="28"/>
      <c r="H778" s="28"/>
    </row>
    <row r="779">
      <c r="C779" s="28"/>
      <c r="H779" s="28"/>
    </row>
    <row r="780">
      <c r="C780" s="28"/>
      <c r="H780" s="28"/>
    </row>
    <row r="781">
      <c r="C781" s="28"/>
      <c r="H781" s="28"/>
    </row>
    <row r="782">
      <c r="C782" s="28"/>
      <c r="H782" s="28"/>
    </row>
    <row r="783">
      <c r="C783" s="28"/>
      <c r="H783" s="28"/>
    </row>
    <row r="784">
      <c r="C784" s="28"/>
      <c r="H784" s="28"/>
    </row>
    <row r="785">
      <c r="C785" s="28"/>
      <c r="H785" s="28"/>
    </row>
    <row r="786">
      <c r="C786" s="28"/>
      <c r="H786" s="28"/>
    </row>
    <row r="787">
      <c r="C787" s="28"/>
      <c r="H787" s="28"/>
    </row>
    <row r="788">
      <c r="C788" s="28"/>
      <c r="H788" s="28"/>
    </row>
    <row r="789">
      <c r="C789" s="28"/>
      <c r="H789" s="28"/>
    </row>
    <row r="790">
      <c r="C790" s="28"/>
      <c r="H790" s="28"/>
    </row>
    <row r="791">
      <c r="C791" s="28"/>
      <c r="H791" s="28"/>
    </row>
    <row r="792">
      <c r="C792" s="28"/>
      <c r="H792" s="28"/>
    </row>
    <row r="793">
      <c r="C793" s="28"/>
      <c r="H793" s="28"/>
    </row>
    <row r="794">
      <c r="C794" s="28"/>
      <c r="H794" s="28"/>
    </row>
    <row r="795">
      <c r="C795" s="28"/>
      <c r="H795" s="28"/>
    </row>
    <row r="796">
      <c r="C796" s="28"/>
      <c r="H796" s="28"/>
    </row>
    <row r="797">
      <c r="C797" s="28"/>
      <c r="H797" s="28"/>
    </row>
    <row r="798">
      <c r="C798" s="28"/>
      <c r="H798" s="28"/>
    </row>
    <row r="799">
      <c r="C799" s="28"/>
      <c r="H799" s="28"/>
    </row>
    <row r="800">
      <c r="C800" s="28"/>
      <c r="H800" s="28"/>
    </row>
    <row r="801">
      <c r="C801" s="28"/>
      <c r="H801" s="28"/>
    </row>
    <row r="802">
      <c r="C802" s="28"/>
      <c r="H802" s="28"/>
    </row>
    <row r="803">
      <c r="C803" s="28"/>
      <c r="H803" s="28"/>
    </row>
    <row r="804">
      <c r="C804" s="28"/>
      <c r="H804" s="28"/>
    </row>
    <row r="805">
      <c r="C805" s="28"/>
      <c r="H805" s="28"/>
    </row>
    <row r="806">
      <c r="C806" s="28"/>
      <c r="H806" s="28"/>
    </row>
    <row r="807">
      <c r="C807" s="28"/>
      <c r="H807" s="28"/>
    </row>
    <row r="808">
      <c r="C808" s="28"/>
      <c r="H808" s="28"/>
    </row>
    <row r="809">
      <c r="C809" s="28"/>
      <c r="H809" s="28"/>
    </row>
    <row r="810">
      <c r="C810" s="28"/>
      <c r="H810" s="28"/>
    </row>
    <row r="811">
      <c r="C811" s="28"/>
      <c r="H811" s="28"/>
    </row>
    <row r="812">
      <c r="C812" s="28"/>
      <c r="H812" s="28"/>
    </row>
    <row r="813">
      <c r="C813" s="28"/>
      <c r="H813" s="28"/>
    </row>
    <row r="814">
      <c r="C814" s="28"/>
      <c r="H814" s="28"/>
    </row>
    <row r="815">
      <c r="C815" s="28"/>
      <c r="H815" s="28"/>
    </row>
    <row r="816">
      <c r="C816" s="28"/>
      <c r="H816" s="28"/>
    </row>
    <row r="817">
      <c r="C817" s="28"/>
      <c r="H817" s="28"/>
    </row>
    <row r="818">
      <c r="C818" s="28"/>
      <c r="H818" s="28"/>
    </row>
    <row r="819">
      <c r="C819" s="28"/>
      <c r="H819" s="28"/>
    </row>
    <row r="820">
      <c r="C820" s="28"/>
      <c r="H820" s="28"/>
    </row>
    <row r="821">
      <c r="C821" s="28"/>
      <c r="H821" s="28"/>
    </row>
    <row r="822">
      <c r="C822" s="28"/>
      <c r="H822" s="28"/>
    </row>
    <row r="823">
      <c r="C823" s="28"/>
      <c r="H823" s="28"/>
    </row>
    <row r="824">
      <c r="C824" s="28"/>
      <c r="H824" s="28"/>
    </row>
    <row r="825">
      <c r="C825" s="28"/>
      <c r="H825" s="28"/>
    </row>
    <row r="826">
      <c r="C826" s="28"/>
      <c r="H826" s="28"/>
    </row>
    <row r="827">
      <c r="C827" s="28"/>
      <c r="H827" s="28"/>
    </row>
    <row r="828">
      <c r="C828" s="28"/>
      <c r="H828" s="28"/>
    </row>
    <row r="829">
      <c r="C829" s="28"/>
      <c r="H829" s="28"/>
    </row>
    <row r="830">
      <c r="C830" s="28"/>
      <c r="H830" s="28"/>
    </row>
    <row r="831">
      <c r="C831" s="28"/>
      <c r="H831" s="28"/>
    </row>
    <row r="832">
      <c r="C832" s="28"/>
      <c r="H832" s="28"/>
    </row>
    <row r="833">
      <c r="C833" s="28"/>
      <c r="H833" s="28"/>
    </row>
    <row r="834">
      <c r="C834" s="28"/>
      <c r="H834" s="28"/>
    </row>
    <row r="835">
      <c r="C835" s="28"/>
      <c r="H835" s="28"/>
    </row>
    <row r="836">
      <c r="C836" s="28"/>
      <c r="H836" s="28"/>
    </row>
    <row r="837">
      <c r="C837" s="28"/>
      <c r="H837" s="28"/>
    </row>
    <row r="838">
      <c r="C838" s="28"/>
      <c r="H838" s="28"/>
    </row>
    <row r="839">
      <c r="C839" s="28"/>
      <c r="H839" s="28"/>
    </row>
    <row r="840">
      <c r="C840" s="28"/>
      <c r="H840" s="28"/>
    </row>
    <row r="841">
      <c r="C841" s="28"/>
      <c r="H841" s="28"/>
    </row>
    <row r="842">
      <c r="C842" s="28"/>
      <c r="H842" s="28"/>
    </row>
    <row r="843">
      <c r="C843" s="28"/>
      <c r="H843" s="28"/>
    </row>
    <row r="844">
      <c r="C844" s="28"/>
      <c r="H844" s="28"/>
    </row>
    <row r="845">
      <c r="C845" s="28"/>
      <c r="H845" s="28"/>
    </row>
    <row r="846">
      <c r="C846" s="28"/>
      <c r="H846" s="28"/>
    </row>
    <row r="847">
      <c r="C847" s="28"/>
      <c r="H847" s="28"/>
    </row>
    <row r="848">
      <c r="C848" s="28"/>
      <c r="H848" s="28"/>
    </row>
    <row r="849">
      <c r="C849" s="28"/>
      <c r="H849" s="28"/>
    </row>
    <row r="850">
      <c r="C850" s="28"/>
      <c r="H850" s="28"/>
    </row>
    <row r="851">
      <c r="C851" s="28"/>
      <c r="H851" s="28"/>
    </row>
    <row r="852">
      <c r="C852" s="28"/>
      <c r="H852" s="28"/>
    </row>
    <row r="853">
      <c r="C853" s="28"/>
      <c r="H853" s="28"/>
    </row>
    <row r="854">
      <c r="C854" s="28"/>
      <c r="H854" s="28"/>
    </row>
    <row r="855">
      <c r="C855" s="28"/>
      <c r="H855" s="28"/>
    </row>
    <row r="856">
      <c r="C856" s="28"/>
      <c r="H856" s="28"/>
    </row>
    <row r="857">
      <c r="C857" s="28"/>
      <c r="H857" s="28"/>
    </row>
    <row r="858">
      <c r="C858" s="28"/>
      <c r="H858" s="28"/>
    </row>
    <row r="859">
      <c r="C859" s="28"/>
      <c r="H859" s="28"/>
    </row>
    <row r="860">
      <c r="C860" s="28"/>
      <c r="H860" s="28"/>
    </row>
    <row r="861">
      <c r="C861" s="28"/>
      <c r="H861" s="28"/>
    </row>
    <row r="862">
      <c r="C862" s="28"/>
      <c r="H862" s="28"/>
    </row>
    <row r="863">
      <c r="C863" s="28"/>
      <c r="H863" s="28"/>
    </row>
    <row r="864">
      <c r="C864" s="28"/>
      <c r="H864" s="28"/>
    </row>
    <row r="865">
      <c r="C865" s="28"/>
      <c r="H865" s="28"/>
    </row>
    <row r="866">
      <c r="C866" s="28"/>
      <c r="H866" s="28"/>
    </row>
    <row r="867">
      <c r="C867" s="28"/>
      <c r="H867" s="28"/>
    </row>
    <row r="868">
      <c r="C868" s="28"/>
      <c r="H868" s="28"/>
    </row>
    <row r="869">
      <c r="C869" s="28"/>
      <c r="H869" s="28"/>
    </row>
    <row r="870">
      <c r="C870" s="28"/>
      <c r="H870" s="28"/>
    </row>
    <row r="871">
      <c r="C871" s="28"/>
      <c r="H871" s="28"/>
    </row>
    <row r="872">
      <c r="C872" s="28"/>
      <c r="H872" s="28"/>
    </row>
    <row r="873">
      <c r="C873" s="28"/>
      <c r="H873" s="28"/>
    </row>
    <row r="874">
      <c r="C874" s="28"/>
      <c r="H874" s="28"/>
    </row>
    <row r="875">
      <c r="C875" s="28"/>
      <c r="H875" s="28"/>
    </row>
    <row r="876">
      <c r="C876" s="28"/>
      <c r="H876" s="28"/>
    </row>
    <row r="877">
      <c r="C877" s="28"/>
      <c r="H877" s="28"/>
    </row>
    <row r="878">
      <c r="C878" s="28"/>
      <c r="H878" s="28"/>
    </row>
    <row r="879">
      <c r="C879" s="28"/>
      <c r="H879" s="28"/>
    </row>
    <row r="880">
      <c r="C880" s="28"/>
      <c r="H880" s="28"/>
    </row>
    <row r="881">
      <c r="C881" s="28"/>
      <c r="H881" s="28"/>
    </row>
    <row r="882">
      <c r="C882" s="28"/>
      <c r="H882" s="28"/>
    </row>
    <row r="883">
      <c r="C883" s="28"/>
      <c r="H883" s="28"/>
    </row>
    <row r="884">
      <c r="C884" s="28"/>
      <c r="H884" s="28"/>
    </row>
    <row r="885">
      <c r="C885" s="28"/>
      <c r="H885" s="28"/>
    </row>
    <row r="886">
      <c r="C886" s="28"/>
      <c r="H886" s="28"/>
    </row>
    <row r="887">
      <c r="C887" s="28"/>
      <c r="H887" s="28"/>
    </row>
    <row r="888">
      <c r="C888" s="28"/>
      <c r="H888" s="28"/>
    </row>
    <row r="889">
      <c r="C889" s="28"/>
      <c r="H889" s="28"/>
    </row>
    <row r="890">
      <c r="C890" s="28"/>
      <c r="H890" s="28"/>
    </row>
    <row r="891">
      <c r="C891" s="28"/>
      <c r="H891" s="28"/>
    </row>
    <row r="892">
      <c r="C892" s="28"/>
      <c r="H892" s="28"/>
    </row>
    <row r="893">
      <c r="C893" s="28"/>
      <c r="H893" s="28"/>
    </row>
    <row r="894">
      <c r="C894" s="28"/>
      <c r="H894" s="28"/>
    </row>
    <row r="895">
      <c r="C895" s="28"/>
      <c r="H895" s="28"/>
    </row>
    <row r="896">
      <c r="C896" s="28"/>
      <c r="H896" s="28"/>
    </row>
    <row r="897">
      <c r="C897" s="28"/>
      <c r="H897" s="28"/>
    </row>
    <row r="898">
      <c r="C898" s="28"/>
      <c r="H898" s="28"/>
    </row>
    <row r="899">
      <c r="C899" s="28"/>
      <c r="H899" s="28"/>
    </row>
    <row r="900">
      <c r="C900" s="28"/>
      <c r="H900" s="28"/>
    </row>
    <row r="901">
      <c r="C901" s="28"/>
      <c r="H901" s="28"/>
    </row>
    <row r="902">
      <c r="C902" s="28"/>
      <c r="H902" s="28"/>
    </row>
    <row r="903">
      <c r="C903" s="28"/>
      <c r="H903" s="28"/>
    </row>
    <row r="904">
      <c r="C904" s="28"/>
      <c r="H904" s="28"/>
    </row>
    <row r="905">
      <c r="C905" s="28"/>
      <c r="H905" s="28"/>
    </row>
    <row r="906">
      <c r="C906" s="28"/>
      <c r="H906" s="28"/>
    </row>
    <row r="907">
      <c r="C907" s="28"/>
      <c r="H907" s="28"/>
    </row>
    <row r="908">
      <c r="C908" s="28"/>
      <c r="H908" s="28"/>
    </row>
    <row r="909">
      <c r="C909" s="28"/>
      <c r="H909" s="28"/>
    </row>
    <row r="910">
      <c r="C910" s="28"/>
      <c r="H910" s="28"/>
    </row>
    <row r="911">
      <c r="C911" s="28"/>
      <c r="H911" s="28"/>
    </row>
    <row r="912">
      <c r="C912" s="28"/>
      <c r="H912" s="28"/>
    </row>
    <row r="913">
      <c r="C913" s="28"/>
      <c r="H913" s="28"/>
    </row>
    <row r="914">
      <c r="C914" s="28"/>
      <c r="H914" s="28"/>
    </row>
    <row r="915">
      <c r="C915" s="28"/>
      <c r="H915" s="28"/>
    </row>
    <row r="916">
      <c r="C916" s="28"/>
      <c r="H916" s="28"/>
    </row>
    <row r="917">
      <c r="C917" s="28"/>
      <c r="H917" s="28"/>
    </row>
    <row r="918">
      <c r="C918" s="28"/>
      <c r="H918" s="28"/>
    </row>
    <row r="919">
      <c r="C919" s="28"/>
      <c r="H919" s="28"/>
    </row>
    <row r="920">
      <c r="C920" s="28"/>
      <c r="H920" s="28"/>
    </row>
    <row r="921">
      <c r="C921" s="28"/>
      <c r="H921" s="28"/>
    </row>
    <row r="922">
      <c r="C922" s="28"/>
      <c r="H922" s="28"/>
    </row>
    <row r="923">
      <c r="C923" s="28"/>
      <c r="H923" s="28"/>
    </row>
    <row r="924">
      <c r="C924" s="28"/>
      <c r="H924" s="28"/>
    </row>
    <row r="925">
      <c r="C925" s="28"/>
      <c r="H925" s="28"/>
    </row>
    <row r="926">
      <c r="C926" s="28"/>
      <c r="H926" s="28"/>
    </row>
    <row r="927">
      <c r="C927" s="28"/>
      <c r="H927" s="28"/>
    </row>
    <row r="928">
      <c r="C928" s="28"/>
      <c r="H928" s="28"/>
    </row>
    <row r="929">
      <c r="C929" s="28"/>
      <c r="H929" s="28"/>
    </row>
    <row r="930">
      <c r="C930" s="28"/>
      <c r="H930" s="28"/>
    </row>
    <row r="931">
      <c r="C931" s="28"/>
      <c r="H931" s="28"/>
    </row>
    <row r="932">
      <c r="C932" s="28"/>
      <c r="H932" s="28"/>
    </row>
    <row r="933">
      <c r="C933" s="28"/>
      <c r="H933" s="28"/>
    </row>
    <row r="934">
      <c r="C934" s="28"/>
      <c r="H934" s="28"/>
    </row>
    <row r="935">
      <c r="C935" s="28"/>
      <c r="H935" s="28"/>
    </row>
    <row r="936">
      <c r="C936" s="28"/>
      <c r="H936" s="28"/>
    </row>
    <row r="937">
      <c r="C937" s="28"/>
      <c r="H937" s="28"/>
    </row>
    <row r="938">
      <c r="C938" s="28"/>
      <c r="H938" s="28"/>
    </row>
    <row r="939">
      <c r="C939" s="28"/>
      <c r="H939" s="28"/>
    </row>
    <row r="940">
      <c r="C940" s="28"/>
      <c r="H940" s="28"/>
    </row>
    <row r="941">
      <c r="C941" s="28"/>
      <c r="H941" s="28"/>
    </row>
    <row r="942">
      <c r="C942" s="28"/>
      <c r="H942" s="28"/>
    </row>
    <row r="943">
      <c r="C943" s="28"/>
      <c r="H943" s="28"/>
    </row>
    <row r="944">
      <c r="C944" s="28"/>
      <c r="H944" s="28"/>
    </row>
    <row r="945">
      <c r="C945" s="28"/>
      <c r="H945" s="28"/>
    </row>
    <row r="946">
      <c r="C946" s="28"/>
      <c r="H946" s="28"/>
    </row>
    <row r="947">
      <c r="C947" s="28"/>
      <c r="H947" s="28"/>
    </row>
    <row r="948">
      <c r="C948" s="28"/>
      <c r="H948" s="28"/>
    </row>
    <row r="949">
      <c r="C949" s="28"/>
      <c r="H949" s="28"/>
    </row>
    <row r="950">
      <c r="C950" s="28"/>
      <c r="H950" s="28"/>
    </row>
    <row r="951">
      <c r="C951" s="28"/>
      <c r="H951" s="28"/>
    </row>
    <row r="952">
      <c r="C952" s="28"/>
      <c r="H952" s="28"/>
    </row>
    <row r="953">
      <c r="C953" s="28"/>
      <c r="H953" s="28"/>
    </row>
    <row r="954">
      <c r="C954" s="28"/>
      <c r="H954" s="28"/>
    </row>
    <row r="955">
      <c r="C955" s="28"/>
      <c r="H955" s="28"/>
    </row>
    <row r="956">
      <c r="C956" s="28"/>
      <c r="H956" s="28"/>
    </row>
    <row r="957">
      <c r="C957" s="28"/>
      <c r="H957" s="28"/>
    </row>
    <row r="958">
      <c r="C958" s="28"/>
      <c r="H958" s="28"/>
    </row>
    <row r="959">
      <c r="C959" s="28"/>
      <c r="H959" s="28"/>
    </row>
    <row r="960">
      <c r="C960" s="28"/>
      <c r="H960" s="28"/>
    </row>
    <row r="961">
      <c r="C961" s="28"/>
      <c r="H961" s="28"/>
    </row>
    <row r="962">
      <c r="C962" s="28"/>
      <c r="H962" s="28"/>
    </row>
    <row r="963">
      <c r="C963" s="28"/>
      <c r="H963" s="28"/>
    </row>
    <row r="964">
      <c r="C964" s="28"/>
      <c r="H964" s="28"/>
    </row>
    <row r="965">
      <c r="C965" s="28"/>
      <c r="H965" s="28"/>
    </row>
    <row r="966">
      <c r="C966" s="28"/>
      <c r="H966" s="28"/>
    </row>
    <row r="967">
      <c r="C967" s="28"/>
      <c r="H967" s="28"/>
    </row>
    <row r="968">
      <c r="C968" s="28"/>
      <c r="H968" s="28"/>
    </row>
    <row r="969">
      <c r="C969" s="28"/>
      <c r="H969" s="28"/>
    </row>
    <row r="970">
      <c r="C970" s="28"/>
      <c r="H970" s="28"/>
    </row>
    <row r="971">
      <c r="C971" s="28"/>
      <c r="H971" s="28"/>
    </row>
    <row r="972">
      <c r="C972" s="28"/>
      <c r="H972" s="28"/>
    </row>
    <row r="973">
      <c r="C973" s="28"/>
      <c r="H973" s="28"/>
    </row>
    <row r="974">
      <c r="C974" s="28"/>
      <c r="H974" s="28"/>
    </row>
    <row r="975">
      <c r="C975" s="28"/>
      <c r="H975" s="28"/>
    </row>
    <row r="976">
      <c r="C976" s="28"/>
      <c r="H976" s="28"/>
    </row>
    <row r="977">
      <c r="C977" s="28"/>
      <c r="H977" s="28"/>
    </row>
    <row r="978">
      <c r="C978" s="28"/>
      <c r="H978" s="28"/>
    </row>
    <row r="979">
      <c r="C979" s="28"/>
      <c r="H979" s="28"/>
    </row>
    <row r="980">
      <c r="C980" s="28"/>
      <c r="H980" s="28"/>
    </row>
    <row r="981">
      <c r="C981" s="28"/>
      <c r="H981" s="28"/>
    </row>
    <row r="982">
      <c r="C982" s="28"/>
      <c r="H982" s="28"/>
    </row>
    <row r="983">
      <c r="C983" s="28"/>
      <c r="H983" s="28"/>
    </row>
    <row r="984">
      <c r="C984" s="28"/>
      <c r="H984" s="28"/>
    </row>
    <row r="985">
      <c r="C985" s="28"/>
      <c r="H985" s="28"/>
    </row>
    <row r="986">
      <c r="C986" s="28"/>
      <c r="H986" s="28"/>
    </row>
    <row r="987">
      <c r="C987" s="28"/>
      <c r="H987" s="28"/>
    </row>
    <row r="988">
      <c r="C988" s="28"/>
      <c r="H988" s="28"/>
    </row>
    <row r="989">
      <c r="C989" s="28"/>
      <c r="H989" s="28"/>
    </row>
    <row r="990">
      <c r="C990" s="28"/>
      <c r="H990" s="28"/>
    </row>
    <row r="991">
      <c r="C991" s="28"/>
      <c r="H991" s="28"/>
    </row>
    <row r="992">
      <c r="C992" s="28"/>
      <c r="H992" s="28"/>
    </row>
    <row r="993">
      <c r="C993" s="28"/>
      <c r="H993" s="28"/>
    </row>
    <row r="994">
      <c r="C994" s="28"/>
      <c r="H994" s="28"/>
    </row>
    <row r="995">
      <c r="C995" s="28"/>
      <c r="H995" s="28"/>
    </row>
    <row r="996">
      <c r="C996" s="28"/>
      <c r="H996" s="28"/>
    </row>
    <row r="997">
      <c r="C997" s="28"/>
      <c r="H997" s="28"/>
    </row>
    <row r="998">
      <c r="C998" s="28"/>
      <c r="H998" s="28"/>
    </row>
    <row r="999">
      <c r="C999" s="28"/>
      <c r="H999" s="28"/>
    </row>
    <row r="1000">
      <c r="C1000" s="28"/>
      <c r="H1000" s="28"/>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9.71"/>
    <col customWidth="1" min="7" max="7" width="38.57"/>
  </cols>
  <sheetData>
    <row r="1">
      <c r="A1" s="61" t="s">
        <v>0</v>
      </c>
      <c r="B1" s="61" t="s">
        <v>2</v>
      </c>
      <c r="C1" s="62" t="s">
        <v>3</v>
      </c>
      <c r="E1" s="61" t="s">
        <v>8</v>
      </c>
      <c r="F1" s="61" t="s">
        <v>9</v>
      </c>
      <c r="G1" s="61" t="s">
        <v>10</v>
      </c>
      <c r="H1" s="61" t="s">
        <v>11</v>
      </c>
    </row>
    <row r="2">
      <c r="A2" s="50" t="s">
        <v>12</v>
      </c>
      <c r="B2" s="50" t="s">
        <v>13</v>
      </c>
      <c r="C2" s="51"/>
      <c r="E2" s="50" t="s">
        <v>14</v>
      </c>
      <c r="F2" s="52">
        <v>1.0</v>
      </c>
      <c r="G2" s="50" t="s">
        <v>15</v>
      </c>
      <c r="H2" s="58" t="s">
        <v>16</v>
      </c>
    </row>
    <row r="3">
      <c r="A3" s="50" t="s">
        <v>17</v>
      </c>
      <c r="B3" s="50" t="s">
        <v>18</v>
      </c>
      <c r="C3" s="51"/>
      <c r="E3" s="50" t="s">
        <v>14</v>
      </c>
      <c r="F3" s="52">
        <v>0.0</v>
      </c>
      <c r="G3" s="50" t="s">
        <v>19</v>
      </c>
      <c r="H3" s="58" t="s">
        <v>20</v>
      </c>
    </row>
    <row r="4">
      <c r="A4" s="50" t="s">
        <v>21</v>
      </c>
      <c r="B4" s="50" t="s">
        <v>21</v>
      </c>
      <c r="C4" s="51"/>
      <c r="E4" s="50" t="s">
        <v>5004</v>
      </c>
      <c r="F4" s="52">
        <v>1.0</v>
      </c>
      <c r="G4" s="50" t="s">
        <v>5006</v>
      </c>
      <c r="H4" s="50" t="s">
        <v>5007</v>
      </c>
    </row>
    <row r="5">
      <c r="A5" s="50" t="s">
        <v>26</v>
      </c>
      <c r="B5" s="50" t="s">
        <v>27</v>
      </c>
      <c r="C5" s="51"/>
      <c r="E5" s="50" t="s">
        <v>5004</v>
      </c>
      <c r="F5" s="52">
        <v>2.0</v>
      </c>
      <c r="G5" s="50" t="s">
        <v>5010</v>
      </c>
      <c r="H5" s="50" t="s">
        <v>5011</v>
      </c>
    </row>
    <row r="6">
      <c r="A6" s="50" t="s">
        <v>30</v>
      </c>
      <c r="B6" s="50" t="s">
        <v>30</v>
      </c>
      <c r="C6" s="32" t="s">
        <v>30</v>
      </c>
      <c r="E6" s="50" t="s">
        <v>5004</v>
      </c>
      <c r="F6" s="52">
        <v>3.0</v>
      </c>
      <c r="G6" s="50" t="s">
        <v>5014</v>
      </c>
      <c r="H6" s="50" t="s">
        <v>5016</v>
      </c>
    </row>
    <row r="7">
      <c r="A7" s="50" t="s">
        <v>34</v>
      </c>
      <c r="B7" s="50" t="s">
        <v>34</v>
      </c>
      <c r="C7" s="32" t="s">
        <v>34</v>
      </c>
      <c r="E7" s="50" t="s">
        <v>5004</v>
      </c>
      <c r="F7" s="57">
        <v>99.0</v>
      </c>
      <c r="G7" s="50" t="s">
        <v>324</v>
      </c>
      <c r="H7" s="50" t="s">
        <v>325</v>
      </c>
    </row>
    <row r="8">
      <c r="A8" s="50" t="s">
        <v>38</v>
      </c>
      <c r="B8" s="50" t="s">
        <v>38</v>
      </c>
      <c r="C8" s="32" t="s">
        <v>38</v>
      </c>
      <c r="E8" s="50" t="s">
        <v>5019</v>
      </c>
      <c r="F8" s="52">
        <v>1.0</v>
      </c>
      <c r="G8" s="50" t="s">
        <v>1659</v>
      </c>
      <c r="H8" s="50" t="s">
        <v>4775</v>
      </c>
    </row>
    <row r="9">
      <c r="A9" s="50" t="s">
        <v>42</v>
      </c>
      <c r="B9" s="50" t="s">
        <v>42</v>
      </c>
      <c r="C9" s="32" t="s">
        <v>42</v>
      </c>
      <c r="E9" s="50" t="s">
        <v>5019</v>
      </c>
      <c r="F9" s="52">
        <v>2.0</v>
      </c>
      <c r="G9" s="50" t="s">
        <v>4776</v>
      </c>
      <c r="H9" s="50" t="s">
        <v>4777</v>
      </c>
    </row>
    <row r="10">
      <c r="A10" s="50" t="s">
        <v>45</v>
      </c>
      <c r="B10" s="50" t="s">
        <v>46</v>
      </c>
      <c r="C10" s="32" t="s">
        <v>46</v>
      </c>
      <c r="E10" s="50" t="s">
        <v>5019</v>
      </c>
      <c r="F10" s="52">
        <v>3.0</v>
      </c>
      <c r="G10" s="50" t="s">
        <v>4778</v>
      </c>
      <c r="H10" s="50" t="s">
        <v>4779</v>
      </c>
    </row>
    <row r="11">
      <c r="A11" s="50" t="s">
        <v>45</v>
      </c>
      <c r="B11" s="50" t="s">
        <v>49</v>
      </c>
      <c r="C11" s="32" t="s">
        <v>49</v>
      </c>
      <c r="E11" s="50" t="s">
        <v>5019</v>
      </c>
      <c r="F11" s="52">
        <v>4.0</v>
      </c>
      <c r="G11" s="50" t="s">
        <v>4780</v>
      </c>
      <c r="H11" s="50" t="s">
        <v>4781</v>
      </c>
    </row>
    <row r="12">
      <c r="A12" s="50" t="s">
        <v>45</v>
      </c>
      <c r="B12" s="50" t="s">
        <v>54</v>
      </c>
      <c r="C12" s="32" t="s">
        <v>54</v>
      </c>
      <c r="E12" s="50" t="s">
        <v>5019</v>
      </c>
      <c r="F12" s="52">
        <v>5.0</v>
      </c>
      <c r="G12" s="50" t="s">
        <v>4782</v>
      </c>
      <c r="H12" s="50" t="s">
        <v>4783</v>
      </c>
    </row>
    <row r="13">
      <c r="A13" s="50" t="s">
        <v>45</v>
      </c>
      <c r="B13" s="50" t="s">
        <v>57</v>
      </c>
      <c r="C13" s="32" t="s">
        <v>57</v>
      </c>
      <c r="E13" s="50" t="s">
        <v>5024</v>
      </c>
      <c r="F13" s="52">
        <v>1.0</v>
      </c>
      <c r="G13" s="50" t="s">
        <v>2269</v>
      </c>
      <c r="H13" s="50" t="s">
        <v>5025</v>
      </c>
    </row>
    <row r="14">
      <c r="A14" s="50" t="s">
        <v>45</v>
      </c>
      <c r="B14" s="50" t="s">
        <v>60</v>
      </c>
      <c r="C14" s="32" t="s">
        <v>60</v>
      </c>
      <c r="E14" s="50" t="s">
        <v>5024</v>
      </c>
      <c r="F14" s="52">
        <v>2.0</v>
      </c>
      <c r="G14" s="50" t="s">
        <v>5026</v>
      </c>
      <c r="H14" s="50" t="s">
        <v>5027</v>
      </c>
    </row>
    <row r="15">
      <c r="A15" s="50" t="s">
        <v>45</v>
      </c>
      <c r="B15" s="50" t="s">
        <v>63</v>
      </c>
      <c r="C15" s="32" t="s">
        <v>63</v>
      </c>
      <c r="E15" s="50" t="s">
        <v>5024</v>
      </c>
      <c r="F15" s="52">
        <v>3.0</v>
      </c>
      <c r="G15" s="50" t="s">
        <v>2522</v>
      </c>
      <c r="H15" s="50" t="s">
        <v>5028</v>
      </c>
    </row>
    <row r="16">
      <c r="A16" s="50" t="s">
        <v>45</v>
      </c>
      <c r="B16" s="50" t="s">
        <v>68</v>
      </c>
      <c r="C16" s="32" t="s">
        <v>68</v>
      </c>
    </row>
    <row r="17">
      <c r="A17" s="50" t="s">
        <v>45</v>
      </c>
      <c r="B17" s="50" t="s">
        <v>70</v>
      </c>
      <c r="C17" s="32" t="s">
        <v>70</v>
      </c>
    </row>
    <row r="18">
      <c r="A18" s="50" t="s">
        <v>45</v>
      </c>
      <c r="B18" s="50" t="s">
        <v>72</v>
      </c>
      <c r="C18" s="32" t="s">
        <v>72</v>
      </c>
    </row>
    <row r="19">
      <c r="A19" s="50" t="s">
        <v>45</v>
      </c>
      <c r="B19" s="50" t="s">
        <v>74</v>
      </c>
      <c r="C19" s="32" t="s">
        <v>74</v>
      </c>
    </row>
    <row r="20">
      <c r="A20" s="50" t="s">
        <v>45</v>
      </c>
      <c r="B20" s="50" t="s">
        <v>77</v>
      </c>
      <c r="C20" s="32" t="s">
        <v>77</v>
      </c>
    </row>
    <row r="21">
      <c r="A21" s="50" t="s">
        <v>79</v>
      </c>
      <c r="B21" s="50" t="s">
        <v>80</v>
      </c>
      <c r="C21" s="32" t="s">
        <v>5029</v>
      </c>
    </row>
    <row r="22">
      <c r="A22" s="50" t="s">
        <v>79</v>
      </c>
      <c r="B22" s="50" t="s">
        <v>82</v>
      </c>
      <c r="C22" s="32" t="s">
        <v>83</v>
      </c>
    </row>
    <row r="23">
      <c r="A23" s="50" t="s">
        <v>180</v>
      </c>
      <c r="B23" s="50" t="s">
        <v>5030</v>
      </c>
      <c r="C23" s="32" t="s">
        <v>5031</v>
      </c>
    </row>
    <row r="24">
      <c r="A24" s="50" t="s">
        <v>212</v>
      </c>
      <c r="B24" s="50" t="s">
        <v>5032</v>
      </c>
      <c r="C24" s="51"/>
    </row>
    <row r="25">
      <c r="A25" s="50" t="s">
        <v>100</v>
      </c>
      <c r="B25" s="50" t="s">
        <v>5033</v>
      </c>
      <c r="C25" s="32" t="s">
        <v>5034</v>
      </c>
    </row>
    <row r="26">
      <c r="A26" s="50" t="s">
        <v>5035</v>
      </c>
      <c r="B26" s="50" t="s">
        <v>5036</v>
      </c>
      <c r="C26" s="32" t="s">
        <v>5037</v>
      </c>
    </row>
    <row r="27">
      <c r="A27" s="50" t="s">
        <v>94</v>
      </c>
      <c r="B27" s="50" t="s">
        <v>5038</v>
      </c>
      <c r="C27" s="32" t="s">
        <v>5039</v>
      </c>
    </row>
    <row r="28">
      <c r="A28" s="50" t="s">
        <v>212</v>
      </c>
      <c r="B28" s="50" t="s">
        <v>5040</v>
      </c>
      <c r="C28" s="51"/>
    </row>
    <row r="29">
      <c r="A29" s="50" t="s">
        <v>100</v>
      </c>
      <c r="B29" s="50" t="s">
        <v>5041</v>
      </c>
      <c r="C29" s="32" t="s">
        <v>5042</v>
      </c>
    </row>
    <row r="30">
      <c r="A30" s="50" t="s">
        <v>5043</v>
      </c>
      <c r="B30" s="50" t="s">
        <v>5044</v>
      </c>
      <c r="C30" s="32" t="s">
        <v>1994</v>
      </c>
    </row>
    <row r="31">
      <c r="A31" s="50" t="s">
        <v>218</v>
      </c>
      <c r="B31" s="59"/>
      <c r="C31" s="51"/>
    </row>
    <row r="32">
      <c r="A32" s="50" t="s">
        <v>212</v>
      </c>
      <c r="B32" s="50" t="s">
        <v>5045</v>
      </c>
      <c r="C32" s="32" t="s">
        <v>5046</v>
      </c>
    </row>
    <row r="33">
      <c r="A33" s="50" t="s">
        <v>180</v>
      </c>
      <c r="B33" s="50" t="s">
        <v>5047</v>
      </c>
      <c r="C33" s="32" t="s">
        <v>2105</v>
      </c>
    </row>
    <row r="34">
      <c r="A34" s="50" t="s">
        <v>180</v>
      </c>
      <c r="B34" s="50" t="s">
        <v>5048</v>
      </c>
      <c r="C34" s="32" t="s">
        <v>1109</v>
      </c>
    </row>
    <row r="35">
      <c r="A35" s="50" t="s">
        <v>180</v>
      </c>
      <c r="B35" s="50" t="s">
        <v>5049</v>
      </c>
      <c r="C35" s="32" t="s">
        <v>4185</v>
      </c>
    </row>
    <row r="36">
      <c r="A36" s="50" t="s">
        <v>180</v>
      </c>
      <c r="B36" s="50" t="s">
        <v>5050</v>
      </c>
      <c r="C36" s="32" t="s">
        <v>356</v>
      </c>
    </row>
    <row r="37">
      <c r="A37" s="50" t="s">
        <v>218</v>
      </c>
      <c r="B37" s="59"/>
      <c r="C37" s="51"/>
    </row>
    <row r="38">
      <c r="A38" s="50" t="s">
        <v>94</v>
      </c>
      <c r="B38" s="50" t="s">
        <v>5051</v>
      </c>
      <c r="C38" s="32" t="s">
        <v>5052</v>
      </c>
    </row>
    <row r="39">
      <c r="A39" s="70" t="s">
        <v>5053</v>
      </c>
      <c r="B39" s="70" t="s">
        <v>5054</v>
      </c>
      <c r="C39" s="71" t="s">
        <v>5055</v>
      </c>
    </row>
    <row r="40">
      <c r="A40" s="70" t="s">
        <v>212</v>
      </c>
      <c r="B40" s="70" t="s">
        <v>5056</v>
      </c>
      <c r="C40" s="71" t="s">
        <v>5057</v>
      </c>
    </row>
    <row r="41">
      <c r="A41" s="50" t="s">
        <v>100</v>
      </c>
      <c r="B41" s="50" t="s">
        <v>5058</v>
      </c>
      <c r="C41" s="32" t="s">
        <v>2105</v>
      </c>
    </row>
    <row r="42">
      <c r="A42" s="50" t="s">
        <v>100</v>
      </c>
      <c r="B42" s="50" t="s">
        <v>5059</v>
      </c>
      <c r="C42" s="32" t="s">
        <v>1109</v>
      </c>
    </row>
    <row r="43">
      <c r="A43" s="50" t="s">
        <v>100</v>
      </c>
      <c r="B43" s="50" t="s">
        <v>5060</v>
      </c>
      <c r="C43" s="32" t="s">
        <v>4185</v>
      </c>
    </row>
    <row r="44">
      <c r="A44" s="50" t="s">
        <v>100</v>
      </c>
      <c r="B44" s="50" t="s">
        <v>5061</v>
      </c>
      <c r="C44" s="32" t="s">
        <v>5062</v>
      </c>
    </row>
    <row r="45">
      <c r="A45" s="50" t="s">
        <v>218</v>
      </c>
      <c r="B45" s="59"/>
      <c r="C45" s="51"/>
    </row>
    <row r="46">
      <c r="A46" s="50" t="s">
        <v>180</v>
      </c>
      <c r="B46" s="50" t="s">
        <v>5063</v>
      </c>
      <c r="C46" s="32" t="s">
        <v>5064</v>
      </c>
    </row>
    <row r="47">
      <c r="A47" s="50" t="s">
        <v>212</v>
      </c>
      <c r="B47" s="50" t="s">
        <v>5065</v>
      </c>
      <c r="C47" s="32" t="s">
        <v>5066</v>
      </c>
    </row>
    <row r="48">
      <c r="A48" s="50" t="s">
        <v>100</v>
      </c>
      <c r="B48" s="50" t="s">
        <v>5067</v>
      </c>
      <c r="C48" s="32" t="s">
        <v>5068</v>
      </c>
    </row>
    <row r="49">
      <c r="A49" s="50" t="s">
        <v>100</v>
      </c>
      <c r="B49" s="50" t="s">
        <v>5069</v>
      </c>
      <c r="C49" s="32" t="s">
        <v>5070</v>
      </c>
    </row>
    <row r="50">
      <c r="A50" s="50" t="s">
        <v>100</v>
      </c>
      <c r="B50" s="50" t="s">
        <v>5071</v>
      </c>
      <c r="C50" s="32" t="s">
        <v>4306</v>
      </c>
    </row>
    <row r="51">
      <c r="A51" s="50" t="s">
        <v>100</v>
      </c>
      <c r="B51" s="50" t="s">
        <v>5072</v>
      </c>
      <c r="C51" s="32" t="s">
        <v>5073</v>
      </c>
    </row>
    <row r="52">
      <c r="A52" s="50" t="s">
        <v>100</v>
      </c>
      <c r="B52" s="50" t="s">
        <v>5074</v>
      </c>
      <c r="C52" s="32" t="s">
        <v>4315</v>
      </c>
    </row>
    <row r="53">
      <c r="A53" s="50" t="s">
        <v>100</v>
      </c>
      <c r="B53" s="50" t="s">
        <v>5075</v>
      </c>
      <c r="C53" s="32" t="s">
        <v>5076</v>
      </c>
    </row>
    <row r="54">
      <c r="A54" s="50" t="s">
        <v>218</v>
      </c>
      <c r="B54" s="59"/>
      <c r="C54" s="51"/>
    </row>
    <row r="55">
      <c r="A55" s="50" t="s">
        <v>218</v>
      </c>
      <c r="B55" s="59"/>
      <c r="C55" s="51"/>
    </row>
    <row r="56">
      <c r="A56" s="50" t="s">
        <v>79</v>
      </c>
      <c r="B56" s="50" t="s">
        <v>127</v>
      </c>
      <c r="C56" s="32" t="s">
        <v>128</v>
      </c>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57"/>
    <col customWidth="1" min="3" max="3" width="34.43"/>
    <col customWidth="1" min="7" max="7" width="20.29"/>
  </cols>
  <sheetData>
    <row r="1">
      <c r="A1" s="1" t="s">
        <v>0</v>
      </c>
      <c r="B1" s="1" t="s">
        <v>2</v>
      </c>
      <c r="C1" s="6" t="s">
        <v>3</v>
      </c>
      <c r="E1" s="9" t="s">
        <v>8</v>
      </c>
      <c r="F1" s="9" t="s">
        <v>9</v>
      </c>
      <c r="G1" s="9" t="s">
        <v>10</v>
      </c>
    </row>
    <row r="2">
      <c r="A2" s="10" t="s">
        <v>12</v>
      </c>
      <c r="B2" s="10" t="s">
        <v>13</v>
      </c>
      <c r="C2" s="11"/>
      <c r="E2" s="12" t="s">
        <v>14</v>
      </c>
      <c r="F2" s="12">
        <v>1.0</v>
      </c>
      <c r="G2" s="12" t="s">
        <v>15</v>
      </c>
    </row>
    <row r="3">
      <c r="A3" s="10" t="s">
        <v>17</v>
      </c>
      <c r="B3" s="10" t="s">
        <v>18</v>
      </c>
      <c r="C3" s="11"/>
      <c r="E3" s="12" t="s">
        <v>14</v>
      </c>
      <c r="F3" s="12">
        <v>0.0</v>
      </c>
      <c r="G3" s="12" t="s">
        <v>19</v>
      </c>
    </row>
    <row r="4">
      <c r="A4" s="10" t="s">
        <v>21</v>
      </c>
      <c r="B4" s="10" t="s">
        <v>21</v>
      </c>
      <c r="C4" s="11"/>
      <c r="E4" s="12" t="s">
        <v>770</v>
      </c>
      <c r="F4" s="12">
        <v>1.0</v>
      </c>
      <c r="G4" s="12" t="s">
        <v>557</v>
      </c>
    </row>
    <row r="5">
      <c r="A5" s="10" t="s">
        <v>26</v>
      </c>
      <c r="B5" s="10" t="s">
        <v>27</v>
      </c>
      <c r="C5" s="11"/>
      <c r="E5" s="12" t="s">
        <v>770</v>
      </c>
      <c r="F5" s="12">
        <v>2.0</v>
      </c>
      <c r="G5" s="12" t="s">
        <v>559</v>
      </c>
    </row>
    <row r="6">
      <c r="A6" s="10" t="s">
        <v>30</v>
      </c>
      <c r="B6" s="10" t="s">
        <v>30</v>
      </c>
      <c r="C6" s="16" t="s">
        <v>30</v>
      </c>
      <c r="E6" s="12" t="s">
        <v>770</v>
      </c>
      <c r="F6" s="12">
        <v>3.0</v>
      </c>
      <c r="G6" s="12" t="s">
        <v>561</v>
      </c>
    </row>
    <row r="7">
      <c r="A7" s="10" t="s">
        <v>34</v>
      </c>
      <c r="B7" s="10" t="s">
        <v>34</v>
      </c>
      <c r="C7" s="16" t="s">
        <v>34</v>
      </c>
      <c r="E7" s="12" t="s">
        <v>770</v>
      </c>
      <c r="F7" s="12">
        <v>4.0</v>
      </c>
      <c r="G7" s="12" t="s">
        <v>563</v>
      </c>
    </row>
    <row r="8">
      <c r="A8" s="10" t="s">
        <v>38</v>
      </c>
      <c r="B8" s="10" t="s">
        <v>38</v>
      </c>
      <c r="C8" s="16" t="s">
        <v>38</v>
      </c>
      <c r="E8" s="12" t="s">
        <v>770</v>
      </c>
      <c r="F8" s="12">
        <v>5.0</v>
      </c>
      <c r="G8" s="12" t="s">
        <v>771</v>
      </c>
    </row>
    <row r="9">
      <c r="A9" s="10" t="s">
        <v>42</v>
      </c>
      <c r="B9" s="10" t="s">
        <v>42</v>
      </c>
      <c r="C9" s="16" t="s">
        <v>42</v>
      </c>
      <c r="E9" s="12" t="s">
        <v>2879</v>
      </c>
      <c r="F9" s="12">
        <v>1.0</v>
      </c>
      <c r="G9" s="12" t="s">
        <v>2880</v>
      </c>
    </row>
    <row r="10">
      <c r="A10" s="10" t="s">
        <v>45</v>
      </c>
      <c r="B10" s="10" t="s">
        <v>46</v>
      </c>
      <c r="C10" s="16" t="s">
        <v>46</v>
      </c>
      <c r="E10" s="12" t="s">
        <v>2879</v>
      </c>
      <c r="F10" s="12">
        <v>2.0</v>
      </c>
      <c r="G10" s="12" t="s">
        <v>2885</v>
      </c>
    </row>
    <row r="11">
      <c r="A11" s="10" t="s">
        <v>45</v>
      </c>
      <c r="B11" s="10" t="s">
        <v>49</v>
      </c>
      <c r="C11" s="16" t="s">
        <v>49</v>
      </c>
      <c r="E11" s="12" t="s">
        <v>2879</v>
      </c>
      <c r="F11" s="12">
        <v>3.0</v>
      </c>
      <c r="G11" s="12" t="s">
        <v>2889</v>
      </c>
    </row>
    <row r="12">
      <c r="A12" s="10" t="s">
        <v>45</v>
      </c>
      <c r="B12" s="10" t="s">
        <v>54</v>
      </c>
      <c r="C12" s="16" t="s">
        <v>54</v>
      </c>
      <c r="E12" s="12" t="s">
        <v>2879</v>
      </c>
      <c r="F12" s="12">
        <v>4.0</v>
      </c>
      <c r="G12" s="12" t="s">
        <v>2894</v>
      </c>
    </row>
    <row r="13">
      <c r="A13" s="10" t="s">
        <v>45</v>
      </c>
      <c r="B13" s="10" t="s">
        <v>57</v>
      </c>
      <c r="C13" s="16" t="s">
        <v>57</v>
      </c>
      <c r="E13" s="12" t="s">
        <v>2879</v>
      </c>
      <c r="F13" s="45">
        <v>99.0</v>
      </c>
      <c r="G13" s="12" t="s">
        <v>456</v>
      </c>
    </row>
    <row r="14">
      <c r="A14" s="10" t="s">
        <v>45</v>
      </c>
      <c r="B14" s="10" t="s">
        <v>60</v>
      </c>
      <c r="C14" s="16" t="s">
        <v>60</v>
      </c>
      <c r="E14" s="12" t="s">
        <v>2879</v>
      </c>
      <c r="F14" s="45">
        <v>77.0</v>
      </c>
      <c r="G14" s="12" t="s">
        <v>2901</v>
      </c>
    </row>
    <row r="15">
      <c r="A15" s="10" t="s">
        <v>45</v>
      </c>
      <c r="B15" s="10" t="s">
        <v>63</v>
      </c>
      <c r="C15" s="16" t="s">
        <v>63</v>
      </c>
      <c r="E15" s="12" t="s">
        <v>2904</v>
      </c>
      <c r="F15" s="12">
        <v>1.0</v>
      </c>
      <c r="G15" s="12" t="s">
        <v>2905</v>
      </c>
    </row>
    <row r="16">
      <c r="A16" s="10" t="s">
        <v>45</v>
      </c>
      <c r="B16" s="10" t="s">
        <v>68</v>
      </c>
      <c r="C16" s="16" t="s">
        <v>68</v>
      </c>
      <c r="E16" s="12" t="s">
        <v>2904</v>
      </c>
      <c r="F16" s="12">
        <v>2.0</v>
      </c>
      <c r="G16" s="12" t="s">
        <v>5077</v>
      </c>
    </row>
    <row r="17">
      <c r="A17" s="10" t="s">
        <v>45</v>
      </c>
      <c r="B17" s="10" t="s">
        <v>70</v>
      </c>
      <c r="C17" s="16" t="s">
        <v>70</v>
      </c>
      <c r="E17" s="12" t="s">
        <v>2904</v>
      </c>
      <c r="F17" s="12">
        <v>3.0</v>
      </c>
      <c r="G17" s="12" t="s">
        <v>2909</v>
      </c>
    </row>
    <row r="18">
      <c r="A18" s="10" t="s">
        <v>45</v>
      </c>
      <c r="B18" s="10" t="s">
        <v>72</v>
      </c>
      <c r="C18" s="16" t="s">
        <v>72</v>
      </c>
      <c r="E18" s="12" t="s">
        <v>2904</v>
      </c>
      <c r="F18" s="45">
        <v>99.0</v>
      </c>
      <c r="G18" s="12" t="s">
        <v>456</v>
      </c>
    </row>
    <row r="19">
      <c r="A19" s="10" t="s">
        <v>45</v>
      </c>
      <c r="B19" s="10" t="s">
        <v>74</v>
      </c>
      <c r="C19" s="16" t="s">
        <v>74</v>
      </c>
      <c r="E19" s="10" t="s">
        <v>5078</v>
      </c>
      <c r="F19" s="12">
        <v>1.0</v>
      </c>
      <c r="G19" s="10" t="s">
        <v>5079</v>
      </c>
    </row>
    <row r="20">
      <c r="A20" s="10" t="s">
        <v>45</v>
      </c>
      <c r="B20" s="10" t="s">
        <v>77</v>
      </c>
      <c r="C20" s="16" t="s">
        <v>77</v>
      </c>
      <c r="E20" s="10" t="s">
        <v>5078</v>
      </c>
      <c r="F20" s="12">
        <v>2.0</v>
      </c>
      <c r="G20" s="10" t="s">
        <v>5080</v>
      </c>
    </row>
    <row r="21">
      <c r="A21" s="10" t="s">
        <v>79</v>
      </c>
      <c r="B21" s="10" t="s">
        <v>80</v>
      </c>
      <c r="C21" s="16" t="s">
        <v>5081</v>
      </c>
      <c r="E21" s="10" t="s">
        <v>5082</v>
      </c>
      <c r="F21" s="14">
        <v>1.0</v>
      </c>
      <c r="G21" s="10" t="s">
        <v>5083</v>
      </c>
    </row>
    <row r="22">
      <c r="A22" s="10" t="s">
        <v>79</v>
      </c>
      <c r="B22" s="10" t="s">
        <v>82</v>
      </c>
      <c r="C22" s="16" t="s">
        <v>83</v>
      </c>
      <c r="E22" s="10" t="s">
        <v>5082</v>
      </c>
      <c r="F22" s="14">
        <v>2.0</v>
      </c>
      <c r="G22" s="10" t="s">
        <v>5084</v>
      </c>
    </row>
    <row r="23">
      <c r="A23" s="10" t="s">
        <v>79</v>
      </c>
      <c r="B23" s="10" t="s">
        <v>2926</v>
      </c>
      <c r="C23" s="16" t="s">
        <v>5085</v>
      </c>
      <c r="E23" s="10" t="s">
        <v>5082</v>
      </c>
      <c r="F23" s="14">
        <v>3.0</v>
      </c>
      <c r="G23" s="10" t="s">
        <v>5086</v>
      </c>
    </row>
    <row r="24">
      <c r="A24" s="10" t="s">
        <v>5087</v>
      </c>
      <c r="B24" s="10" t="s">
        <v>5088</v>
      </c>
      <c r="C24" s="16" t="s">
        <v>5089</v>
      </c>
      <c r="E24" s="10" t="s">
        <v>5082</v>
      </c>
      <c r="F24" s="14">
        <v>4.0</v>
      </c>
      <c r="G24" s="10" t="s">
        <v>5090</v>
      </c>
    </row>
    <row r="25">
      <c r="A25" s="10" t="s">
        <v>5091</v>
      </c>
      <c r="B25" s="10" t="s">
        <v>5082</v>
      </c>
      <c r="C25" s="16" t="s">
        <v>5092</v>
      </c>
      <c r="E25" s="10" t="s">
        <v>5082</v>
      </c>
      <c r="F25" s="14">
        <v>5.0</v>
      </c>
      <c r="G25" s="10" t="s">
        <v>5093</v>
      </c>
    </row>
    <row r="26">
      <c r="A26" s="10" t="s">
        <v>94</v>
      </c>
      <c r="B26" s="10" t="s">
        <v>5094</v>
      </c>
      <c r="C26" s="16" t="s">
        <v>5095</v>
      </c>
      <c r="E26" s="10" t="s">
        <v>5082</v>
      </c>
      <c r="F26" s="14">
        <v>6.0</v>
      </c>
      <c r="G26" s="10" t="s">
        <v>5096</v>
      </c>
    </row>
    <row r="27">
      <c r="A27" s="10" t="s">
        <v>5097</v>
      </c>
      <c r="B27" s="10" t="s">
        <v>5098</v>
      </c>
      <c r="C27" s="16" t="s">
        <v>5099</v>
      </c>
      <c r="E27" s="10" t="s">
        <v>5082</v>
      </c>
      <c r="F27" s="14">
        <v>7.0</v>
      </c>
      <c r="G27" s="10" t="s">
        <v>5100</v>
      </c>
    </row>
    <row r="28">
      <c r="A28" s="10" t="s">
        <v>94</v>
      </c>
      <c r="B28" s="10" t="s">
        <v>5101</v>
      </c>
      <c r="C28" s="16" t="s">
        <v>5095</v>
      </c>
      <c r="E28" s="10" t="s">
        <v>5082</v>
      </c>
      <c r="F28" s="14">
        <v>8.0</v>
      </c>
      <c r="G28" s="10" t="s">
        <v>5102</v>
      </c>
    </row>
    <row r="29">
      <c r="A29" s="10" t="s">
        <v>94</v>
      </c>
      <c r="B29" s="10" t="s">
        <v>5103</v>
      </c>
      <c r="C29" s="16" t="s">
        <v>5104</v>
      </c>
      <c r="E29" s="10" t="s">
        <v>5082</v>
      </c>
      <c r="F29" s="14">
        <v>9.0</v>
      </c>
      <c r="G29" s="10" t="s">
        <v>5105</v>
      </c>
    </row>
    <row r="30">
      <c r="A30" s="10" t="s">
        <v>198</v>
      </c>
      <c r="B30" s="10" t="s">
        <v>5106</v>
      </c>
      <c r="C30" s="16" t="s">
        <v>5107</v>
      </c>
      <c r="E30" s="10" t="s">
        <v>5082</v>
      </c>
      <c r="F30" s="14">
        <v>10.0</v>
      </c>
      <c r="G30" s="10" t="s">
        <v>5108</v>
      </c>
    </row>
    <row r="31">
      <c r="A31" s="10" t="s">
        <v>79</v>
      </c>
      <c r="B31" s="10" t="s">
        <v>5109</v>
      </c>
      <c r="C31" s="16" t="s">
        <v>5110</v>
      </c>
      <c r="E31" s="10" t="s">
        <v>5082</v>
      </c>
      <c r="F31" s="14">
        <v>11.0</v>
      </c>
      <c r="G31" s="10" t="s">
        <v>5111</v>
      </c>
    </row>
    <row r="32">
      <c r="A32" s="10" t="s">
        <v>660</v>
      </c>
      <c r="B32" s="10" t="s">
        <v>5112</v>
      </c>
      <c r="C32" s="16" t="s">
        <v>5113</v>
      </c>
      <c r="E32" s="10" t="s">
        <v>5082</v>
      </c>
      <c r="F32" s="14">
        <v>12.0</v>
      </c>
      <c r="G32" s="10" t="s">
        <v>5114</v>
      </c>
    </row>
    <row r="33">
      <c r="A33" s="10" t="s">
        <v>100</v>
      </c>
      <c r="B33" s="10" t="s">
        <v>349</v>
      </c>
      <c r="C33" s="16" t="s">
        <v>350</v>
      </c>
      <c r="E33" s="10" t="s">
        <v>5082</v>
      </c>
      <c r="F33" s="14">
        <v>13.0</v>
      </c>
      <c r="G33" s="10" t="s">
        <v>5115</v>
      </c>
    </row>
    <row r="34">
      <c r="A34" s="10" t="s">
        <v>5116</v>
      </c>
      <c r="B34" s="10" t="s">
        <v>2879</v>
      </c>
      <c r="C34" s="16" t="s">
        <v>5117</v>
      </c>
      <c r="E34" s="10" t="s">
        <v>5082</v>
      </c>
      <c r="F34" s="14">
        <v>14.0</v>
      </c>
      <c r="G34" s="10" t="s">
        <v>5118</v>
      </c>
    </row>
    <row r="35">
      <c r="A35" s="10" t="s">
        <v>94</v>
      </c>
      <c r="B35" s="10" t="s">
        <v>5119</v>
      </c>
      <c r="C35" s="16" t="s">
        <v>456</v>
      </c>
      <c r="E35" s="10" t="s">
        <v>5082</v>
      </c>
      <c r="F35" s="14">
        <v>15.0</v>
      </c>
      <c r="G35" s="10" t="s">
        <v>5120</v>
      </c>
    </row>
    <row r="36">
      <c r="A36" s="10" t="s">
        <v>5121</v>
      </c>
      <c r="B36" s="10" t="s">
        <v>2904</v>
      </c>
      <c r="C36" s="16" t="s">
        <v>5122</v>
      </c>
      <c r="E36" s="10" t="s">
        <v>5082</v>
      </c>
      <c r="F36" s="14">
        <v>16.0</v>
      </c>
      <c r="G36" s="10" t="s">
        <v>5123</v>
      </c>
    </row>
    <row r="37">
      <c r="A37" s="10" t="s">
        <v>94</v>
      </c>
      <c r="B37" s="10" t="s">
        <v>5124</v>
      </c>
      <c r="C37" s="16" t="s">
        <v>456</v>
      </c>
      <c r="E37" s="10" t="s">
        <v>5082</v>
      </c>
      <c r="F37" s="14">
        <v>17.0</v>
      </c>
      <c r="G37" s="10" t="s">
        <v>5125</v>
      </c>
    </row>
    <row r="38">
      <c r="A38" s="10" t="s">
        <v>79</v>
      </c>
      <c r="B38" s="10" t="s">
        <v>127</v>
      </c>
      <c r="C38" s="16" t="s">
        <v>128</v>
      </c>
      <c r="E38" s="10" t="s">
        <v>5082</v>
      </c>
      <c r="F38" s="14">
        <v>18.0</v>
      </c>
      <c r="G38" s="10" t="s">
        <v>5126</v>
      </c>
    </row>
    <row r="39">
      <c r="C39" s="28"/>
      <c r="E39" s="10" t="s">
        <v>5082</v>
      </c>
      <c r="F39" s="14">
        <v>19.0</v>
      </c>
      <c r="G39" s="10" t="s">
        <v>5127</v>
      </c>
    </row>
    <row r="40">
      <c r="C40" s="28"/>
      <c r="E40" s="10" t="s">
        <v>5082</v>
      </c>
      <c r="F40" s="14">
        <v>20.0</v>
      </c>
      <c r="G40" s="10" t="s">
        <v>5128</v>
      </c>
    </row>
    <row r="41">
      <c r="C41" s="28"/>
      <c r="E41" s="92" t="s">
        <v>5082</v>
      </c>
      <c r="F41" s="18">
        <v>99.0</v>
      </c>
      <c r="G41" s="92" t="s">
        <v>456</v>
      </c>
    </row>
    <row r="42">
      <c r="C42" s="28"/>
      <c r="E42" s="10" t="s">
        <v>5098</v>
      </c>
      <c r="F42" s="14">
        <v>21.0</v>
      </c>
      <c r="G42" s="10" t="s">
        <v>5129</v>
      </c>
    </row>
    <row r="43">
      <c r="C43" s="28"/>
      <c r="E43" s="10" t="s">
        <v>5098</v>
      </c>
      <c r="F43" s="14">
        <v>22.0</v>
      </c>
      <c r="G43" s="10" t="s">
        <v>5130</v>
      </c>
    </row>
    <row r="44">
      <c r="C44" s="28"/>
      <c r="E44" s="10" t="s">
        <v>5098</v>
      </c>
      <c r="F44" s="14">
        <v>23.0</v>
      </c>
      <c r="G44" s="10" t="s">
        <v>5131</v>
      </c>
    </row>
    <row r="45">
      <c r="C45" s="28"/>
      <c r="E45" s="10" t="s">
        <v>5098</v>
      </c>
      <c r="F45" s="14">
        <v>24.0</v>
      </c>
      <c r="G45" s="10" t="s">
        <v>5132</v>
      </c>
    </row>
    <row r="46">
      <c r="C46" s="28"/>
      <c r="E46" s="10" t="s">
        <v>5098</v>
      </c>
      <c r="F46" s="14">
        <v>25.0</v>
      </c>
      <c r="G46" s="10" t="s">
        <v>5133</v>
      </c>
    </row>
    <row r="47">
      <c r="C47" s="28"/>
      <c r="E47" s="10" t="s">
        <v>5098</v>
      </c>
      <c r="F47" s="14">
        <v>26.0</v>
      </c>
      <c r="G47" s="10" t="s">
        <v>5134</v>
      </c>
    </row>
    <row r="48">
      <c r="C48" s="28"/>
      <c r="E48" s="10" t="s">
        <v>5098</v>
      </c>
      <c r="F48" s="14">
        <v>27.0</v>
      </c>
      <c r="G48" s="10" t="s">
        <v>5135</v>
      </c>
    </row>
    <row r="49">
      <c r="C49" s="28"/>
      <c r="E49" s="10" t="s">
        <v>5098</v>
      </c>
      <c r="F49" s="14">
        <v>28.0</v>
      </c>
      <c r="G49" s="10" t="s">
        <v>5136</v>
      </c>
    </row>
    <row r="50">
      <c r="C50" s="28"/>
      <c r="E50" s="10" t="s">
        <v>5098</v>
      </c>
      <c r="F50" s="14">
        <v>29.0</v>
      </c>
      <c r="G50" s="10" t="s">
        <v>5137</v>
      </c>
    </row>
    <row r="51">
      <c r="C51" s="28"/>
      <c r="E51" s="10" t="s">
        <v>5098</v>
      </c>
      <c r="F51" s="14">
        <v>30.0</v>
      </c>
      <c r="G51" s="10" t="s">
        <v>5138</v>
      </c>
    </row>
    <row r="52">
      <c r="C52" s="28"/>
      <c r="E52" s="10" t="s">
        <v>5098</v>
      </c>
      <c r="F52" s="14">
        <v>31.0</v>
      </c>
      <c r="G52" s="10" t="s">
        <v>5139</v>
      </c>
    </row>
    <row r="53">
      <c r="C53" s="28"/>
      <c r="E53" s="10" t="s">
        <v>5098</v>
      </c>
      <c r="F53" s="14">
        <v>32.0</v>
      </c>
      <c r="G53" s="10" t="s">
        <v>5140</v>
      </c>
    </row>
    <row r="54">
      <c r="C54" s="28"/>
      <c r="E54" s="10" t="s">
        <v>5098</v>
      </c>
      <c r="F54" s="14">
        <v>33.0</v>
      </c>
      <c r="G54" s="10" t="s">
        <v>5141</v>
      </c>
    </row>
    <row r="55">
      <c r="C55" s="28"/>
      <c r="E55" s="10" t="s">
        <v>5098</v>
      </c>
      <c r="F55" s="14">
        <v>34.0</v>
      </c>
      <c r="G55" s="10" t="s">
        <v>5142</v>
      </c>
    </row>
    <row r="56">
      <c r="C56" s="28"/>
      <c r="E56" s="10" t="s">
        <v>5098</v>
      </c>
      <c r="F56" s="14">
        <v>35.0</v>
      </c>
      <c r="G56" s="10" t="s">
        <v>5143</v>
      </c>
    </row>
    <row r="57">
      <c r="C57" s="28"/>
      <c r="E57" s="10" t="s">
        <v>5098</v>
      </c>
      <c r="F57" s="14">
        <v>36.0</v>
      </c>
      <c r="G57" s="10" t="s">
        <v>5144</v>
      </c>
    </row>
    <row r="58">
      <c r="C58" s="28"/>
      <c r="E58" s="10" t="s">
        <v>5098</v>
      </c>
      <c r="F58" s="14">
        <v>37.0</v>
      </c>
      <c r="G58" s="10" t="s">
        <v>5145</v>
      </c>
    </row>
    <row r="59">
      <c r="C59" s="28"/>
      <c r="E59" s="10" t="s">
        <v>5098</v>
      </c>
      <c r="F59" s="14">
        <v>38.0</v>
      </c>
      <c r="G59" s="10" t="s">
        <v>5146</v>
      </c>
    </row>
    <row r="60">
      <c r="C60" s="28"/>
      <c r="E60" s="10" t="s">
        <v>5098</v>
      </c>
      <c r="F60" s="14">
        <v>39.0</v>
      </c>
      <c r="G60" s="10" t="s">
        <v>5147</v>
      </c>
    </row>
    <row r="61">
      <c r="C61" s="28"/>
      <c r="E61" s="10" t="s">
        <v>5098</v>
      </c>
      <c r="F61" s="14">
        <v>40.0</v>
      </c>
      <c r="G61" s="10" t="s">
        <v>5148</v>
      </c>
    </row>
    <row r="62">
      <c r="C62" s="28"/>
      <c r="E62" s="92" t="s">
        <v>5098</v>
      </c>
      <c r="F62" s="18">
        <v>99.0</v>
      </c>
      <c r="G62" s="92" t="s">
        <v>456</v>
      </c>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43"/>
    <col customWidth="1" min="2" max="2" width="21.0"/>
    <col customWidth="1" min="3" max="3" width="40.86"/>
    <col customWidth="1" min="7" max="7" width="37.14"/>
  </cols>
  <sheetData>
    <row r="1">
      <c r="A1" s="68" t="s">
        <v>0</v>
      </c>
      <c r="B1" s="68" t="s">
        <v>2</v>
      </c>
      <c r="C1" s="69" t="s">
        <v>3</v>
      </c>
      <c r="D1" s="8"/>
      <c r="E1" s="68" t="s">
        <v>8</v>
      </c>
      <c r="F1" s="68" t="s">
        <v>9</v>
      </c>
      <c r="G1" s="68" t="s">
        <v>10</v>
      </c>
    </row>
    <row r="2">
      <c r="A2" s="58" t="s">
        <v>12</v>
      </c>
      <c r="B2" s="58" t="s">
        <v>13</v>
      </c>
      <c r="C2" s="51"/>
      <c r="E2" s="93" t="s">
        <v>3413</v>
      </c>
      <c r="F2" s="94">
        <v>2.0</v>
      </c>
      <c r="G2" s="93" t="s">
        <v>5149</v>
      </c>
    </row>
    <row r="3">
      <c r="A3" s="58" t="s">
        <v>17</v>
      </c>
      <c r="B3" s="58" t="s">
        <v>18</v>
      </c>
      <c r="C3" s="51"/>
      <c r="E3" s="93" t="s">
        <v>3413</v>
      </c>
      <c r="F3" s="94">
        <v>1.0</v>
      </c>
      <c r="G3" s="93" t="s">
        <v>5150</v>
      </c>
    </row>
    <row r="4">
      <c r="A4" s="58" t="s">
        <v>21</v>
      </c>
      <c r="B4" s="58" t="s">
        <v>21</v>
      </c>
      <c r="C4" s="51"/>
      <c r="E4" s="93" t="s">
        <v>3413</v>
      </c>
      <c r="F4" s="94">
        <v>0.0</v>
      </c>
      <c r="G4" s="93" t="s">
        <v>19</v>
      </c>
    </row>
    <row r="5">
      <c r="A5" s="58" t="s">
        <v>26</v>
      </c>
      <c r="B5" s="58" t="s">
        <v>27</v>
      </c>
      <c r="C5" s="51"/>
      <c r="E5" s="95" t="s">
        <v>14</v>
      </c>
      <c r="F5" s="96">
        <v>1.0</v>
      </c>
      <c r="G5" s="95" t="s">
        <v>15</v>
      </c>
    </row>
    <row r="6">
      <c r="A6" s="58" t="s">
        <v>30</v>
      </c>
      <c r="B6" s="58" t="s">
        <v>30</v>
      </c>
      <c r="C6" s="36" t="s">
        <v>30</v>
      </c>
      <c r="E6" s="95" t="s">
        <v>14</v>
      </c>
      <c r="F6" s="96">
        <v>0.0</v>
      </c>
      <c r="G6" s="95" t="s">
        <v>19</v>
      </c>
    </row>
    <row r="7">
      <c r="A7" s="58" t="s">
        <v>34</v>
      </c>
      <c r="B7" s="58" t="s">
        <v>34</v>
      </c>
      <c r="C7" s="36" t="s">
        <v>34</v>
      </c>
      <c r="E7" s="98" t="s">
        <v>5152</v>
      </c>
      <c r="F7" s="99">
        <v>1.0</v>
      </c>
      <c r="G7" s="98" t="s">
        <v>5158</v>
      </c>
    </row>
    <row r="8">
      <c r="A8" s="58" t="s">
        <v>38</v>
      </c>
      <c r="B8" s="58" t="s">
        <v>38</v>
      </c>
      <c r="C8" s="36" t="s">
        <v>38</v>
      </c>
      <c r="E8" s="98" t="s">
        <v>5152</v>
      </c>
      <c r="F8" s="99">
        <v>2.0</v>
      </c>
      <c r="G8" s="98" t="s">
        <v>5159</v>
      </c>
    </row>
    <row r="9">
      <c r="A9" s="58" t="s">
        <v>42</v>
      </c>
      <c r="B9" s="58" t="s">
        <v>42</v>
      </c>
      <c r="C9" s="36" t="s">
        <v>42</v>
      </c>
      <c r="E9" s="98" t="s">
        <v>5152</v>
      </c>
      <c r="F9" s="99">
        <v>3.0</v>
      </c>
      <c r="G9" s="98" t="s">
        <v>5161</v>
      </c>
    </row>
    <row r="10">
      <c r="A10" s="58" t="s">
        <v>45</v>
      </c>
      <c r="B10" s="58" t="s">
        <v>46</v>
      </c>
      <c r="C10" s="36" t="s">
        <v>46</v>
      </c>
      <c r="E10" s="100" t="s">
        <v>567</v>
      </c>
      <c r="F10" s="101">
        <v>1.0</v>
      </c>
      <c r="G10" s="100" t="s">
        <v>5162</v>
      </c>
    </row>
    <row r="11">
      <c r="A11" s="58" t="s">
        <v>45</v>
      </c>
      <c r="B11" s="58" t="s">
        <v>49</v>
      </c>
      <c r="C11" s="36" t="s">
        <v>49</v>
      </c>
      <c r="E11" s="100" t="s">
        <v>567</v>
      </c>
      <c r="F11" s="101">
        <v>2.0</v>
      </c>
      <c r="G11" s="100" t="s">
        <v>5163</v>
      </c>
    </row>
    <row r="12">
      <c r="A12" s="58" t="s">
        <v>45</v>
      </c>
      <c r="B12" s="58" t="s">
        <v>54</v>
      </c>
      <c r="C12" s="36" t="s">
        <v>54</v>
      </c>
      <c r="E12" s="100" t="s">
        <v>567</v>
      </c>
      <c r="F12" s="101">
        <v>3.0</v>
      </c>
      <c r="G12" s="100" t="s">
        <v>5164</v>
      </c>
    </row>
    <row r="13">
      <c r="A13" s="58" t="s">
        <v>45</v>
      </c>
      <c r="B13" s="58" t="s">
        <v>57</v>
      </c>
      <c r="C13" s="36" t="s">
        <v>57</v>
      </c>
      <c r="E13" s="100" t="s">
        <v>567</v>
      </c>
      <c r="F13" s="101">
        <v>4.0</v>
      </c>
      <c r="G13" s="100" t="s">
        <v>5165</v>
      </c>
    </row>
    <row r="14">
      <c r="A14" s="58" t="s">
        <v>45</v>
      </c>
      <c r="B14" s="58" t="s">
        <v>60</v>
      </c>
      <c r="C14" s="36" t="s">
        <v>60</v>
      </c>
      <c r="E14" s="100" t="s">
        <v>567</v>
      </c>
      <c r="F14" s="101">
        <v>5.0</v>
      </c>
      <c r="G14" s="100" t="s">
        <v>5166</v>
      </c>
    </row>
    <row r="15">
      <c r="A15" s="58" t="s">
        <v>45</v>
      </c>
      <c r="B15" s="58" t="s">
        <v>63</v>
      </c>
      <c r="C15" s="36" t="s">
        <v>63</v>
      </c>
      <c r="E15" s="100" t="s">
        <v>567</v>
      </c>
      <c r="F15" s="101">
        <v>99.0</v>
      </c>
      <c r="G15" s="100" t="s">
        <v>5167</v>
      </c>
    </row>
    <row r="16">
      <c r="A16" s="58" t="s">
        <v>45</v>
      </c>
      <c r="B16" s="58" t="s">
        <v>68</v>
      </c>
      <c r="C16" s="36" t="s">
        <v>68</v>
      </c>
    </row>
    <row r="17">
      <c r="A17" s="58" t="s">
        <v>45</v>
      </c>
      <c r="B17" s="58" t="s">
        <v>70</v>
      </c>
      <c r="C17" s="36" t="s">
        <v>70</v>
      </c>
    </row>
    <row r="18">
      <c r="A18" s="58" t="s">
        <v>45</v>
      </c>
      <c r="B18" s="58" t="s">
        <v>72</v>
      </c>
      <c r="C18" s="36" t="s">
        <v>72</v>
      </c>
    </row>
    <row r="19">
      <c r="A19" s="58" t="s">
        <v>45</v>
      </c>
      <c r="B19" s="58" t="s">
        <v>74</v>
      </c>
      <c r="C19" s="36" t="s">
        <v>74</v>
      </c>
    </row>
    <row r="20">
      <c r="A20" s="58" t="s">
        <v>45</v>
      </c>
      <c r="B20" s="58" t="s">
        <v>77</v>
      </c>
      <c r="C20" s="36" t="s">
        <v>77</v>
      </c>
    </row>
    <row r="21">
      <c r="A21" s="58" t="s">
        <v>79</v>
      </c>
      <c r="B21" s="58" t="s">
        <v>80</v>
      </c>
      <c r="C21" s="36" t="s">
        <v>5169</v>
      </c>
    </row>
    <row r="22">
      <c r="A22" s="58" t="s">
        <v>79</v>
      </c>
      <c r="B22" s="58" t="s">
        <v>82</v>
      </c>
      <c r="C22" s="36" t="s">
        <v>83</v>
      </c>
    </row>
    <row r="23">
      <c r="A23" s="95" t="s">
        <v>180</v>
      </c>
      <c r="B23" s="95" t="s">
        <v>5170</v>
      </c>
      <c r="C23" s="102" t="s">
        <v>5171</v>
      </c>
    </row>
    <row r="24">
      <c r="A24" s="58" t="s">
        <v>212</v>
      </c>
      <c r="B24" s="58" t="s">
        <v>5173</v>
      </c>
      <c r="C24" s="36" t="s">
        <v>5174</v>
      </c>
    </row>
    <row r="25">
      <c r="A25" s="58" t="s">
        <v>100</v>
      </c>
      <c r="B25" s="58" t="s">
        <v>5175</v>
      </c>
      <c r="C25" s="36" t="s">
        <v>5176</v>
      </c>
    </row>
    <row r="26">
      <c r="A26" s="58" t="s">
        <v>100</v>
      </c>
      <c r="B26" s="58" t="s">
        <v>5177</v>
      </c>
      <c r="C26" s="36" t="s">
        <v>5178</v>
      </c>
    </row>
    <row r="27">
      <c r="A27" s="58" t="s">
        <v>100</v>
      </c>
      <c r="B27" s="58" t="s">
        <v>5179</v>
      </c>
      <c r="C27" s="36" t="s">
        <v>5180</v>
      </c>
    </row>
    <row r="28">
      <c r="A28" s="58" t="s">
        <v>218</v>
      </c>
      <c r="B28" s="59"/>
      <c r="C28" s="51"/>
    </row>
    <row r="29">
      <c r="A29" s="59"/>
      <c r="B29" s="59"/>
      <c r="C29" s="51"/>
    </row>
    <row r="30">
      <c r="A30" s="95" t="s">
        <v>180</v>
      </c>
      <c r="B30" s="95" t="s">
        <v>5181</v>
      </c>
      <c r="C30" s="102" t="s">
        <v>5182</v>
      </c>
    </row>
    <row r="31">
      <c r="A31" s="58" t="s">
        <v>212</v>
      </c>
      <c r="B31" s="58" t="s">
        <v>5185</v>
      </c>
      <c r="C31" s="36" t="s">
        <v>5186</v>
      </c>
    </row>
    <row r="32">
      <c r="A32" s="58" t="s">
        <v>100</v>
      </c>
      <c r="B32" s="58" t="s">
        <v>5187</v>
      </c>
      <c r="C32" s="36" t="s">
        <v>5188</v>
      </c>
    </row>
    <row r="33">
      <c r="A33" s="58" t="s">
        <v>100</v>
      </c>
      <c r="B33" s="58" t="s">
        <v>5189</v>
      </c>
      <c r="C33" s="36" t="s">
        <v>5191</v>
      </c>
    </row>
    <row r="34">
      <c r="A34" s="58" t="s">
        <v>100</v>
      </c>
      <c r="B34" s="58" t="s">
        <v>5192</v>
      </c>
      <c r="C34" s="36" t="s">
        <v>5193</v>
      </c>
    </row>
    <row r="35">
      <c r="A35" s="58" t="s">
        <v>218</v>
      </c>
      <c r="B35" s="59"/>
      <c r="C35" s="51"/>
    </row>
    <row r="36">
      <c r="A36" s="58" t="s">
        <v>79</v>
      </c>
      <c r="B36" s="58" t="s">
        <v>5194</v>
      </c>
      <c r="C36" s="36" t="s">
        <v>5195</v>
      </c>
    </row>
    <row r="37">
      <c r="A37" s="93" t="s">
        <v>3264</v>
      </c>
      <c r="B37" s="93" t="s">
        <v>5196</v>
      </c>
      <c r="C37" s="104" t="s">
        <v>5197</v>
      </c>
    </row>
    <row r="38">
      <c r="A38" s="98" t="s">
        <v>5199</v>
      </c>
      <c r="B38" s="98" t="s">
        <v>5201</v>
      </c>
      <c r="C38" s="105" t="s">
        <v>5202</v>
      </c>
    </row>
    <row r="39">
      <c r="A39" s="93" t="s">
        <v>3264</v>
      </c>
      <c r="B39" s="93" t="s">
        <v>5204</v>
      </c>
      <c r="C39" s="104" t="s">
        <v>5205</v>
      </c>
    </row>
    <row r="40">
      <c r="A40" s="98" t="s">
        <v>5199</v>
      </c>
      <c r="B40" s="98" t="s">
        <v>5206</v>
      </c>
      <c r="C40" s="105" t="s">
        <v>5202</v>
      </c>
    </row>
    <row r="41">
      <c r="A41" s="93" t="s">
        <v>3264</v>
      </c>
      <c r="B41" s="93" t="s">
        <v>5207</v>
      </c>
      <c r="C41" s="104" t="s">
        <v>5208</v>
      </c>
    </row>
    <row r="42">
      <c r="A42" s="98" t="s">
        <v>5199</v>
      </c>
      <c r="B42" s="98" t="s">
        <v>5209</v>
      </c>
      <c r="C42" s="105" t="s">
        <v>5202</v>
      </c>
    </row>
    <row r="43">
      <c r="A43" s="93" t="s">
        <v>3264</v>
      </c>
      <c r="B43" s="93" t="s">
        <v>5210</v>
      </c>
      <c r="C43" s="104" t="s">
        <v>5211</v>
      </c>
    </row>
    <row r="44">
      <c r="A44" s="98" t="s">
        <v>5199</v>
      </c>
      <c r="B44" s="98" t="s">
        <v>5213</v>
      </c>
      <c r="C44" s="105" t="s">
        <v>5202</v>
      </c>
    </row>
    <row r="45">
      <c r="A45" s="93" t="s">
        <v>3264</v>
      </c>
      <c r="B45" s="93" t="s">
        <v>5214</v>
      </c>
      <c r="C45" s="104" t="s">
        <v>5216</v>
      </c>
    </row>
    <row r="46">
      <c r="A46" s="98" t="s">
        <v>5199</v>
      </c>
      <c r="B46" s="98" t="s">
        <v>5217</v>
      </c>
      <c r="C46" s="105" t="s">
        <v>5202</v>
      </c>
    </row>
    <row r="47">
      <c r="A47" s="93" t="s">
        <v>3264</v>
      </c>
      <c r="B47" s="93" t="s">
        <v>5219</v>
      </c>
      <c r="C47" s="104" t="s">
        <v>5221</v>
      </c>
    </row>
    <row r="48">
      <c r="A48" s="98" t="s">
        <v>5199</v>
      </c>
      <c r="B48" s="98" t="s">
        <v>5222</v>
      </c>
      <c r="C48" s="105" t="s">
        <v>5202</v>
      </c>
    </row>
    <row r="49">
      <c r="A49" s="93" t="s">
        <v>3264</v>
      </c>
      <c r="B49" s="93" t="s">
        <v>5225</v>
      </c>
      <c r="C49" s="104" t="s">
        <v>5226</v>
      </c>
    </row>
    <row r="50">
      <c r="A50" s="98" t="s">
        <v>5199</v>
      </c>
      <c r="B50" s="98" t="s">
        <v>5227</v>
      </c>
      <c r="C50" s="105" t="s">
        <v>5202</v>
      </c>
    </row>
    <row r="51">
      <c r="A51" s="93" t="s">
        <v>3264</v>
      </c>
      <c r="B51" s="93" t="s">
        <v>5230</v>
      </c>
      <c r="C51" s="104" t="s">
        <v>5231</v>
      </c>
    </row>
    <row r="52">
      <c r="A52" s="58" t="s">
        <v>94</v>
      </c>
      <c r="B52" s="58" t="s">
        <v>5232</v>
      </c>
      <c r="C52" s="36" t="s">
        <v>5233</v>
      </c>
    </row>
    <row r="53">
      <c r="A53" s="98" t="s">
        <v>5199</v>
      </c>
      <c r="B53" s="98" t="s">
        <v>5235</v>
      </c>
      <c r="C53" s="105" t="s">
        <v>5202</v>
      </c>
    </row>
    <row r="54">
      <c r="A54" s="100" t="s">
        <v>5237</v>
      </c>
      <c r="B54" s="100" t="s">
        <v>5238</v>
      </c>
      <c r="C54" s="106" t="s">
        <v>5239</v>
      </c>
    </row>
    <row r="55">
      <c r="A55" s="58" t="s">
        <v>94</v>
      </c>
      <c r="B55" s="58" t="s">
        <v>5250</v>
      </c>
      <c r="C55" s="36" t="s">
        <v>5251</v>
      </c>
    </row>
    <row r="56">
      <c r="A56" s="58" t="s">
        <v>79</v>
      </c>
      <c r="B56" s="58" t="s">
        <v>127</v>
      </c>
      <c r="C56" s="36" t="s">
        <v>128</v>
      </c>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57"/>
    <col customWidth="1" min="3" max="3" width="29.71"/>
    <col customWidth="1" min="4" max="4" width="35.43"/>
    <col customWidth="1" min="5" max="6" width="17.29"/>
    <col customWidth="1" min="8" max="8" width="30.71"/>
  </cols>
  <sheetData>
    <row r="1">
      <c r="A1" s="61" t="s">
        <v>0</v>
      </c>
      <c r="B1" s="61" t="s">
        <v>2</v>
      </c>
      <c r="C1" s="62" t="s">
        <v>3</v>
      </c>
      <c r="D1" s="7" t="s">
        <v>398</v>
      </c>
      <c r="E1" s="61"/>
      <c r="F1" s="61" t="s">
        <v>8</v>
      </c>
      <c r="G1" s="61" t="s">
        <v>9</v>
      </c>
      <c r="H1" s="61" t="s">
        <v>10</v>
      </c>
    </row>
    <row r="2">
      <c r="A2" s="50" t="s">
        <v>12</v>
      </c>
      <c r="B2" s="50" t="s">
        <v>13</v>
      </c>
      <c r="C2" s="51"/>
      <c r="D2" s="97" t="s">
        <v>5151</v>
      </c>
      <c r="E2" s="50"/>
      <c r="F2" s="50" t="s">
        <v>14</v>
      </c>
      <c r="G2" s="52">
        <v>1.0</v>
      </c>
      <c r="H2" s="50" t="s">
        <v>15</v>
      </c>
    </row>
    <row r="3">
      <c r="A3" s="50" t="s">
        <v>17</v>
      </c>
      <c r="B3" s="50" t="s">
        <v>18</v>
      </c>
      <c r="C3" s="51"/>
      <c r="D3" s="97" t="s">
        <v>5151</v>
      </c>
      <c r="E3" s="50"/>
      <c r="F3" s="50" t="s">
        <v>14</v>
      </c>
      <c r="G3" s="52">
        <v>0.0</v>
      </c>
      <c r="H3" s="50" t="s">
        <v>19</v>
      </c>
    </row>
    <row r="4">
      <c r="A4" s="50" t="s">
        <v>21</v>
      </c>
      <c r="B4" s="50" t="s">
        <v>21</v>
      </c>
      <c r="C4" s="51"/>
      <c r="D4" s="97" t="s">
        <v>5151</v>
      </c>
      <c r="E4" s="50"/>
      <c r="F4" s="50" t="s">
        <v>5153</v>
      </c>
      <c r="G4" s="52">
        <v>1.0</v>
      </c>
      <c r="H4" s="50" t="s">
        <v>5154</v>
      </c>
    </row>
    <row r="5">
      <c r="A5" s="50" t="s">
        <v>26</v>
      </c>
      <c r="B5" s="50" t="s">
        <v>27</v>
      </c>
      <c r="C5" s="51"/>
      <c r="D5" s="97" t="s">
        <v>5151</v>
      </c>
      <c r="E5" s="50"/>
      <c r="F5" s="50" t="s">
        <v>5153</v>
      </c>
      <c r="G5" s="52">
        <v>2.0</v>
      </c>
      <c r="H5" s="50" t="s">
        <v>5155</v>
      </c>
    </row>
    <row r="6">
      <c r="A6" s="50" t="s">
        <v>30</v>
      </c>
      <c r="B6" s="50" t="s">
        <v>30</v>
      </c>
      <c r="C6" s="32" t="s">
        <v>30</v>
      </c>
      <c r="D6" s="97" t="s">
        <v>5151</v>
      </c>
      <c r="E6" s="50"/>
      <c r="F6" s="50" t="s">
        <v>5153</v>
      </c>
      <c r="G6" s="52">
        <v>3.0</v>
      </c>
      <c r="H6" s="50" t="s">
        <v>5156</v>
      </c>
    </row>
    <row r="7">
      <c r="A7" s="50" t="s">
        <v>34</v>
      </c>
      <c r="B7" s="50" t="s">
        <v>34</v>
      </c>
      <c r="C7" s="32" t="s">
        <v>34</v>
      </c>
      <c r="D7" s="97" t="s">
        <v>5151</v>
      </c>
      <c r="E7" s="50"/>
      <c r="F7" s="50" t="s">
        <v>5153</v>
      </c>
      <c r="G7" s="52">
        <v>4.0</v>
      </c>
      <c r="H7" s="50" t="s">
        <v>4862</v>
      </c>
    </row>
    <row r="8">
      <c r="A8" s="50" t="s">
        <v>38</v>
      </c>
      <c r="B8" s="50" t="s">
        <v>38</v>
      </c>
      <c r="C8" s="32" t="s">
        <v>38</v>
      </c>
      <c r="D8" s="97" t="s">
        <v>5151</v>
      </c>
      <c r="E8" s="50"/>
      <c r="F8" s="50" t="s">
        <v>5153</v>
      </c>
      <c r="G8" s="52">
        <v>5.0</v>
      </c>
      <c r="H8" s="50" t="s">
        <v>5157</v>
      </c>
    </row>
    <row r="9">
      <c r="A9" s="50" t="s">
        <v>42</v>
      </c>
      <c r="B9" s="50" t="s">
        <v>42</v>
      </c>
      <c r="C9" s="32" t="s">
        <v>42</v>
      </c>
      <c r="D9" s="97" t="s">
        <v>5151</v>
      </c>
      <c r="E9" s="50"/>
      <c r="F9" s="50" t="s">
        <v>5153</v>
      </c>
      <c r="G9" s="57">
        <v>999.0</v>
      </c>
      <c r="H9" s="50" t="s">
        <v>356</v>
      </c>
    </row>
    <row r="10">
      <c r="A10" s="50" t="s">
        <v>45</v>
      </c>
      <c r="B10" s="50" t="s">
        <v>46</v>
      </c>
      <c r="C10" s="32" t="s">
        <v>46</v>
      </c>
      <c r="D10" s="97" t="s">
        <v>5151</v>
      </c>
      <c r="E10" s="50"/>
      <c r="F10" s="50" t="s">
        <v>5160</v>
      </c>
      <c r="G10" s="52">
        <v>7.0</v>
      </c>
      <c r="H10" s="50" t="s">
        <v>2447</v>
      </c>
    </row>
    <row r="11">
      <c r="A11" s="50" t="s">
        <v>45</v>
      </c>
      <c r="B11" s="50" t="s">
        <v>49</v>
      </c>
      <c r="C11" s="32" t="s">
        <v>49</v>
      </c>
      <c r="D11" s="97" t="s">
        <v>5151</v>
      </c>
      <c r="E11" s="50"/>
      <c r="F11" s="50" t="s">
        <v>5160</v>
      </c>
      <c r="G11" s="52">
        <v>8.0</v>
      </c>
      <c r="H11" s="50" t="s">
        <v>2449</v>
      </c>
    </row>
    <row r="12">
      <c r="A12" s="50" t="s">
        <v>45</v>
      </c>
      <c r="B12" s="50" t="s">
        <v>54</v>
      </c>
      <c r="C12" s="32" t="s">
        <v>54</v>
      </c>
      <c r="D12" s="97" t="s">
        <v>5151</v>
      </c>
      <c r="E12" s="50"/>
      <c r="F12" s="50" t="s">
        <v>5160</v>
      </c>
      <c r="G12" s="52">
        <v>9.0</v>
      </c>
      <c r="H12" s="50" t="s">
        <v>2450</v>
      </c>
    </row>
    <row r="13">
      <c r="A13" s="50" t="s">
        <v>45</v>
      </c>
      <c r="B13" s="50" t="s">
        <v>57</v>
      </c>
      <c r="C13" s="32" t="s">
        <v>57</v>
      </c>
      <c r="D13" s="97" t="s">
        <v>5151</v>
      </c>
      <c r="E13" s="50"/>
      <c r="F13" s="50" t="s">
        <v>5160</v>
      </c>
      <c r="G13" s="52">
        <v>10.0</v>
      </c>
      <c r="H13" s="50" t="s">
        <v>2451</v>
      </c>
    </row>
    <row r="14">
      <c r="A14" s="50" t="s">
        <v>45</v>
      </c>
      <c r="B14" s="50" t="s">
        <v>60</v>
      </c>
      <c r="C14" s="32" t="s">
        <v>60</v>
      </c>
      <c r="D14" s="97" t="s">
        <v>5151</v>
      </c>
      <c r="E14" s="50"/>
      <c r="F14" s="50" t="s">
        <v>5160</v>
      </c>
      <c r="G14" s="57">
        <v>999.0</v>
      </c>
      <c r="H14" s="50" t="s">
        <v>356</v>
      </c>
    </row>
    <row r="15">
      <c r="A15" s="50" t="s">
        <v>45</v>
      </c>
      <c r="B15" s="50" t="s">
        <v>63</v>
      </c>
      <c r="C15" s="32" t="s">
        <v>63</v>
      </c>
      <c r="D15" s="97" t="s">
        <v>5151</v>
      </c>
      <c r="E15" s="50"/>
      <c r="F15" s="50" t="s">
        <v>900</v>
      </c>
      <c r="G15" s="50" t="s">
        <v>909</v>
      </c>
      <c r="H15" s="50" t="s">
        <v>910</v>
      </c>
    </row>
    <row r="16">
      <c r="A16" s="50" t="s">
        <v>45</v>
      </c>
      <c r="B16" s="50" t="s">
        <v>68</v>
      </c>
      <c r="C16" s="32" t="s">
        <v>68</v>
      </c>
      <c r="D16" s="97" t="s">
        <v>5151</v>
      </c>
      <c r="E16" s="50"/>
      <c r="F16" s="50" t="s">
        <v>900</v>
      </c>
      <c r="G16" s="50" t="s">
        <v>914</v>
      </c>
      <c r="H16" s="50" t="s">
        <v>915</v>
      </c>
    </row>
    <row r="17">
      <c r="A17" s="50" t="s">
        <v>45</v>
      </c>
      <c r="B17" s="50" t="s">
        <v>70</v>
      </c>
      <c r="C17" s="32" t="s">
        <v>70</v>
      </c>
      <c r="D17" s="97" t="s">
        <v>5151</v>
      </c>
      <c r="E17" s="50"/>
      <c r="F17" s="50" t="s">
        <v>900</v>
      </c>
      <c r="G17" s="50" t="s">
        <v>918</v>
      </c>
      <c r="H17" s="50" t="s">
        <v>919</v>
      </c>
    </row>
    <row r="18">
      <c r="A18" s="50" t="s">
        <v>45</v>
      </c>
      <c r="B18" s="50" t="s">
        <v>72</v>
      </c>
      <c r="C18" s="32" t="s">
        <v>72</v>
      </c>
      <c r="D18" s="97" t="s">
        <v>5151</v>
      </c>
      <c r="E18" s="50"/>
      <c r="F18" s="50" t="s">
        <v>900</v>
      </c>
      <c r="G18" s="50" t="s">
        <v>921</v>
      </c>
      <c r="H18" s="50" t="s">
        <v>922</v>
      </c>
    </row>
    <row r="19">
      <c r="A19" s="50" t="s">
        <v>45</v>
      </c>
      <c r="B19" s="50" t="s">
        <v>74</v>
      </c>
      <c r="C19" s="32" t="s">
        <v>74</v>
      </c>
      <c r="D19" s="97" t="s">
        <v>5151</v>
      </c>
      <c r="E19" s="50"/>
      <c r="F19" s="50" t="s">
        <v>900</v>
      </c>
      <c r="G19" s="50" t="s">
        <v>926</v>
      </c>
      <c r="H19" s="50" t="s">
        <v>927</v>
      </c>
    </row>
    <row r="20">
      <c r="A20" s="50" t="s">
        <v>45</v>
      </c>
      <c r="B20" s="50" t="s">
        <v>77</v>
      </c>
      <c r="C20" s="32" t="s">
        <v>77</v>
      </c>
      <c r="D20" s="97" t="s">
        <v>5151</v>
      </c>
      <c r="E20" s="50"/>
      <c r="F20" s="50" t="s">
        <v>900</v>
      </c>
      <c r="G20" s="50" t="s">
        <v>932</v>
      </c>
      <c r="H20" s="50" t="s">
        <v>933</v>
      </c>
    </row>
    <row r="21">
      <c r="A21" s="50" t="s">
        <v>79</v>
      </c>
      <c r="B21" s="50" t="s">
        <v>80</v>
      </c>
      <c r="C21" s="32" t="s">
        <v>5168</v>
      </c>
      <c r="D21" s="97" t="s">
        <v>5151</v>
      </c>
      <c r="E21" s="50"/>
      <c r="F21" s="50" t="s">
        <v>900</v>
      </c>
      <c r="G21" s="50" t="s">
        <v>937</v>
      </c>
      <c r="H21" s="50" t="s">
        <v>938</v>
      </c>
    </row>
    <row r="22">
      <c r="A22" s="50" t="s">
        <v>79</v>
      </c>
      <c r="B22" s="50" t="s">
        <v>82</v>
      </c>
      <c r="C22" s="32" t="s">
        <v>83</v>
      </c>
      <c r="D22" s="97" t="s">
        <v>5151</v>
      </c>
      <c r="E22" s="50"/>
      <c r="F22" s="50" t="s">
        <v>900</v>
      </c>
      <c r="G22" s="50" t="s">
        <v>942</v>
      </c>
      <c r="H22" s="50" t="s">
        <v>943</v>
      </c>
    </row>
    <row r="23">
      <c r="A23" s="50" t="s">
        <v>79</v>
      </c>
      <c r="B23" s="50" t="s">
        <v>995</v>
      </c>
      <c r="C23" s="32" t="s">
        <v>5172</v>
      </c>
      <c r="D23" s="97" t="s">
        <v>5151</v>
      </c>
      <c r="E23" s="50"/>
      <c r="F23" s="50" t="s">
        <v>900</v>
      </c>
      <c r="G23" s="50" t="s">
        <v>822</v>
      </c>
      <c r="H23" s="50" t="s">
        <v>947</v>
      </c>
    </row>
    <row r="24">
      <c r="A24" s="50" t="s">
        <v>87</v>
      </c>
      <c r="B24" s="50" t="s">
        <v>1005</v>
      </c>
      <c r="C24" s="32" t="s">
        <v>1007</v>
      </c>
      <c r="D24" s="103"/>
      <c r="E24" s="50"/>
      <c r="F24" s="50" t="s">
        <v>950</v>
      </c>
      <c r="G24" s="52">
        <v>1.0</v>
      </c>
      <c r="H24" s="50" t="s">
        <v>951</v>
      </c>
    </row>
    <row r="25">
      <c r="A25" s="50" t="s">
        <v>94</v>
      </c>
      <c r="B25" s="50" t="s">
        <v>1014</v>
      </c>
      <c r="C25" s="32" t="s">
        <v>5183</v>
      </c>
      <c r="D25" s="88" t="s">
        <v>5184</v>
      </c>
      <c r="E25" s="50"/>
      <c r="F25" s="50" t="s">
        <v>950</v>
      </c>
      <c r="G25" s="52">
        <v>2.0</v>
      </c>
      <c r="H25" s="50" t="s">
        <v>956</v>
      </c>
    </row>
    <row r="26">
      <c r="A26" s="50" t="s">
        <v>1022</v>
      </c>
      <c r="B26" s="50" t="s">
        <v>4375</v>
      </c>
      <c r="C26" s="32" t="s">
        <v>5190</v>
      </c>
      <c r="D26" s="88" t="s">
        <v>5184</v>
      </c>
      <c r="E26" s="50"/>
      <c r="F26" s="50" t="s">
        <v>950</v>
      </c>
      <c r="G26" s="52">
        <v>3.0</v>
      </c>
      <c r="H26" s="50" t="s">
        <v>961</v>
      </c>
    </row>
    <row r="27">
      <c r="A27" s="50" t="s">
        <v>45</v>
      </c>
      <c r="B27" s="50" t="s">
        <v>4377</v>
      </c>
      <c r="C27" s="51"/>
      <c r="D27" s="88" t="s">
        <v>5184</v>
      </c>
      <c r="E27" s="50"/>
      <c r="F27" s="50" t="s">
        <v>950</v>
      </c>
      <c r="G27" s="52">
        <v>4.0</v>
      </c>
      <c r="H27" s="50" t="s">
        <v>964</v>
      </c>
    </row>
    <row r="28">
      <c r="A28" s="50" t="s">
        <v>87</v>
      </c>
      <c r="B28" s="50" t="s">
        <v>900</v>
      </c>
      <c r="C28" s="32" t="s">
        <v>3584</v>
      </c>
      <c r="D28" s="87"/>
      <c r="E28" s="50"/>
      <c r="F28" s="50" t="s">
        <v>950</v>
      </c>
      <c r="G28" s="52">
        <v>5.0</v>
      </c>
      <c r="H28" s="50" t="s">
        <v>969</v>
      </c>
    </row>
    <row r="29">
      <c r="A29" s="50" t="s">
        <v>45</v>
      </c>
      <c r="B29" s="50" t="s">
        <v>1047</v>
      </c>
      <c r="C29" s="51"/>
      <c r="D29" s="88" t="s">
        <v>5198</v>
      </c>
      <c r="E29" s="50"/>
      <c r="F29" s="50" t="s">
        <v>950</v>
      </c>
      <c r="G29" s="52">
        <v>6.0</v>
      </c>
      <c r="H29" s="50" t="s">
        <v>981</v>
      </c>
    </row>
    <row r="30">
      <c r="A30" s="50" t="s">
        <v>45</v>
      </c>
      <c r="B30" s="50" t="s">
        <v>1052</v>
      </c>
      <c r="C30" s="51"/>
      <c r="D30" s="88" t="s">
        <v>5198</v>
      </c>
      <c r="E30" s="50"/>
      <c r="F30" s="50" t="s">
        <v>950</v>
      </c>
      <c r="G30" s="52">
        <v>7.0</v>
      </c>
      <c r="H30" s="50" t="s">
        <v>990</v>
      </c>
    </row>
    <row r="31">
      <c r="A31" s="50" t="s">
        <v>79</v>
      </c>
      <c r="B31" s="50" t="s">
        <v>1059</v>
      </c>
      <c r="C31" s="32" t="s">
        <v>2638</v>
      </c>
      <c r="D31" s="88" t="s">
        <v>5200</v>
      </c>
      <c r="E31" s="50"/>
      <c r="F31" s="50" t="s">
        <v>950</v>
      </c>
      <c r="G31" s="52">
        <v>8.0</v>
      </c>
      <c r="H31" s="50" t="s">
        <v>1001</v>
      </c>
    </row>
    <row r="32">
      <c r="A32" s="50" t="s">
        <v>212</v>
      </c>
      <c r="B32" s="50" t="s">
        <v>1068</v>
      </c>
      <c r="C32" s="51"/>
      <c r="D32" s="88" t="s">
        <v>5200</v>
      </c>
      <c r="E32" s="50"/>
      <c r="F32" s="50" t="s">
        <v>950</v>
      </c>
      <c r="G32" s="52">
        <v>9.0</v>
      </c>
      <c r="H32" s="50" t="s">
        <v>1010</v>
      </c>
    </row>
    <row r="33">
      <c r="A33" s="50" t="s">
        <v>45</v>
      </c>
      <c r="B33" s="50" t="s">
        <v>1088</v>
      </c>
      <c r="C33" s="51"/>
      <c r="D33" s="88" t="s">
        <v>5200</v>
      </c>
      <c r="E33" s="50"/>
      <c r="F33" s="50" t="s">
        <v>950</v>
      </c>
      <c r="G33" s="52">
        <v>10.0</v>
      </c>
      <c r="H33" s="50" t="s">
        <v>1018</v>
      </c>
    </row>
    <row r="34">
      <c r="A34" s="50" t="s">
        <v>79</v>
      </c>
      <c r="B34" s="50" t="s">
        <v>1077</v>
      </c>
      <c r="C34" s="32" t="s">
        <v>5203</v>
      </c>
      <c r="D34" s="88" t="s">
        <v>5200</v>
      </c>
      <c r="E34" s="50"/>
      <c r="F34" s="50" t="s">
        <v>950</v>
      </c>
      <c r="G34" s="52">
        <v>11.0</v>
      </c>
      <c r="H34" s="50" t="s">
        <v>1028</v>
      </c>
    </row>
    <row r="35">
      <c r="A35" s="50" t="s">
        <v>1093</v>
      </c>
      <c r="B35" s="50" t="s">
        <v>1094</v>
      </c>
      <c r="C35" s="32" t="s">
        <v>4774</v>
      </c>
      <c r="D35" s="88" t="s">
        <v>5200</v>
      </c>
      <c r="E35" s="50"/>
      <c r="F35" s="50" t="s">
        <v>950</v>
      </c>
      <c r="G35" s="52">
        <v>12.0</v>
      </c>
      <c r="H35" s="50" t="s">
        <v>1035</v>
      </c>
    </row>
    <row r="36">
      <c r="A36" s="50" t="s">
        <v>45</v>
      </c>
      <c r="B36" s="50" t="s">
        <v>2651</v>
      </c>
      <c r="C36" s="51"/>
      <c r="D36" s="88" t="s">
        <v>5200</v>
      </c>
      <c r="E36" s="50"/>
      <c r="F36" s="50" t="s">
        <v>950</v>
      </c>
      <c r="G36" s="52">
        <v>13.0</v>
      </c>
      <c r="H36" s="50" t="s">
        <v>1043</v>
      </c>
    </row>
    <row r="37">
      <c r="A37" s="50" t="s">
        <v>87</v>
      </c>
      <c r="B37" s="50" t="s">
        <v>4380</v>
      </c>
      <c r="C37" s="32" t="s">
        <v>4381</v>
      </c>
      <c r="D37" s="88" t="s">
        <v>5200</v>
      </c>
      <c r="E37" s="50"/>
      <c r="F37" s="50" t="s">
        <v>950</v>
      </c>
      <c r="G37" s="52">
        <v>14.0</v>
      </c>
      <c r="H37" s="50" t="s">
        <v>1048</v>
      </c>
    </row>
    <row r="38">
      <c r="A38" s="50" t="s">
        <v>45</v>
      </c>
      <c r="B38" s="50" t="s">
        <v>4382</v>
      </c>
      <c r="C38" s="51"/>
      <c r="D38" s="88" t="s">
        <v>5200</v>
      </c>
      <c r="E38" s="50"/>
      <c r="F38" s="50" t="s">
        <v>950</v>
      </c>
      <c r="G38" s="52">
        <v>15.0</v>
      </c>
      <c r="H38" s="50" t="s">
        <v>1055</v>
      </c>
    </row>
    <row r="39">
      <c r="A39" s="50" t="s">
        <v>45</v>
      </c>
      <c r="B39" s="50" t="s">
        <v>4384</v>
      </c>
      <c r="C39" s="51"/>
      <c r="D39" s="88" t="s">
        <v>5200</v>
      </c>
      <c r="E39" s="50"/>
      <c r="F39" s="50" t="s">
        <v>950</v>
      </c>
      <c r="G39" s="52">
        <v>16.0</v>
      </c>
      <c r="H39" s="50" t="s">
        <v>1063</v>
      </c>
    </row>
    <row r="40">
      <c r="A40" s="50" t="s">
        <v>212</v>
      </c>
      <c r="B40" s="50" t="s">
        <v>5212</v>
      </c>
      <c r="C40" s="51"/>
      <c r="D40" s="87"/>
      <c r="E40" s="50"/>
      <c r="F40" s="50" t="s">
        <v>950</v>
      </c>
      <c r="G40" s="52">
        <v>17.0</v>
      </c>
      <c r="H40" s="50" t="s">
        <v>1072</v>
      </c>
    </row>
    <row r="41">
      <c r="A41" s="50" t="s">
        <v>79</v>
      </c>
      <c r="B41" s="50" t="s">
        <v>1059</v>
      </c>
      <c r="C41" s="32" t="s">
        <v>5215</v>
      </c>
      <c r="D41" s="88" t="s">
        <v>5198</v>
      </c>
      <c r="E41" s="50"/>
      <c r="F41" s="50" t="s">
        <v>950</v>
      </c>
      <c r="G41" s="52">
        <v>18.0</v>
      </c>
      <c r="H41" s="50" t="s">
        <v>1084</v>
      </c>
    </row>
    <row r="42">
      <c r="A42" s="50" t="s">
        <v>100</v>
      </c>
      <c r="B42" s="50" t="s">
        <v>5218</v>
      </c>
      <c r="C42" s="32" t="s">
        <v>5220</v>
      </c>
      <c r="D42" s="88" t="s">
        <v>5198</v>
      </c>
      <c r="E42" s="50"/>
      <c r="F42" s="50" t="s">
        <v>950</v>
      </c>
      <c r="G42" s="52">
        <v>19.0</v>
      </c>
      <c r="H42" s="50" t="s">
        <v>1089</v>
      </c>
    </row>
    <row r="43">
      <c r="A43" s="50" t="s">
        <v>180</v>
      </c>
      <c r="B43" s="50" t="s">
        <v>5223</v>
      </c>
      <c r="C43" s="32" t="s">
        <v>5224</v>
      </c>
      <c r="D43" s="88" t="s">
        <v>5198</v>
      </c>
      <c r="E43" s="50"/>
      <c r="F43" s="50" t="s">
        <v>950</v>
      </c>
      <c r="G43" s="57">
        <v>199.0</v>
      </c>
      <c r="H43" s="50" t="s">
        <v>324</v>
      </c>
    </row>
    <row r="44">
      <c r="A44" s="50" t="s">
        <v>100</v>
      </c>
      <c r="B44" s="50" t="s">
        <v>5228</v>
      </c>
      <c r="C44" s="32" t="s">
        <v>5229</v>
      </c>
      <c r="D44" s="88" t="s">
        <v>5198</v>
      </c>
      <c r="E44" s="50"/>
      <c r="F44" s="50" t="s">
        <v>950</v>
      </c>
      <c r="G44" s="52">
        <v>21.0</v>
      </c>
      <c r="H44" s="50" t="s">
        <v>1104</v>
      </c>
    </row>
    <row r="45">
      <c r="A45" s="50" t="s">
        <v>180</v>
      </c>
      <c r="B45" s="50" t="s">
        <v>5234</v>
      </c>
      <c r="C45" s="32" t="s">
        <v>5236</v>
      </c>
      <c r="D45" s="88" t="s">
        <v>5198</v>
      </c>
      <c r="E45" s="50"/>
      <c r="F45" s="50" t="s">
        <v>950</v>
      </c>
      <c r="G45" s="52">
        <v>22.0</v>
      </c>
      <c r="H45" s="50" t="s">
        <v>1109</v>
      </c>
    </row>
    <row r="46">
      <c r="A46" s="50" t="s">
        <v>100</v>
      </c>
      <c r="B46" s="50" t="s">
        <v>5240</v>
      </c>
      <c r="C46" s="32" t="s">
        <v>5241</v>
      </c>
      <c r="D46" s="88" t="s">
        <v>5198</v>
      </c>
      <c r="E46" s="50"/>
      <c r="F46" s="50" t="s">
        <v>950</v>
      </c>
      <c r="G46" s="52">
        <v>23.0</v>
      </c>
      <c r="H46" s="50" t="s">
        <v>1116</v>
      </c>
    </row>
    <row r="47">
      <c r="A47" s="50" t="s">
        <v>100</v>
      </c>
      <c r="B47" s="50" t="s">
        <v>5242</v>
      </c>
      <c r="C47" s="32" t="s">
        <v>5243</v>
      </c>
      <c r="D47" s="88" t="s">
        <v>5198</v>
      </c>
      <c r="E47" s="50"/>
      <c r="F47" s="50" t="s">
        <v>950</v>
      </c>
      <c r="G47" s="52">
        <v>24.0</v>
      </c>
      <c r="H47" s="50" t="s">
        <v>1123</v>
      </c>
    </row>
    <row r="48">
      <c r="A48" s="50" t="s">
        <v>100</v>
      </c>
      <c r="B48" s="50" t="s">
        <v>5244</v>
      </c>
      <c r="C48" s="32" t="s">
        <v>5245</v>
      </c>
      <c r="D48" s="88" t="s">
        <v>5198</v>
      </c>
      <c r="E48" s="50"/>
      <c r="F48" s="50" t="s">
        <v>950</v>
      </c>
      <c r="G48" s="57">
        <v>299.0</v>
      </c>
      <c r="H48" s="50" t="s">
        <v>1131</v>
      </c>
    </row>
    <row r="49">
      <c r="A49" s="50" t="s">
        <v>100</v>
      </c>
      <c r="B49" s="50" t="s">
        <v>5246</v>
      </c>
      <c r="C49" s="32" t="s">
        <v>5247</v>
      </c>
      <c r="D49" s="88" t="s">
        <v>5198</v>
      </c>
      <c r="E49" s="50"/>
      <c r="F49" s="50" t="s">
        <v>950</v>
      </c>
      <c r="G49" s="52">
        <v>26.0</v>
      </c>
      <c r="H49" s="50" t="s">
        <v>1139</v>
      </c>
    </row>
    <row r="50">
      <c r="A50" s="50" t="s">
        <v>100</v>
      </c>
      <c r="B50" s="50" t="s">
        <v>5248</v>
      </c>
      <c r="C50" s="32" t="s">
        <v>5249</v>
      </c>
      <c r="D50" s="88" t="s">
        <v>5198</v>
      </c>
      <c r="E50" s="50"/>
      <c r="F50" s="50" t="s">
        <v>950</v>
      </c>
      <c r="G50" s="52">
        <v>27.0</v>
      </c>
      <c r="H50" s="50" t="s">
        <v>1147</v>
      </c>
    </row>
    <row r="51">
      <c r="A51" s="50" t="s">
        <v>100</v>
      </c>
      <c r="B51" s="50" t="s">
        <v>5252</v>
      </c>
      <c r="C51" s="32" t="s">
        <v>5253</v>
      </c>
      <c r="D51" s="88" t="s">
        <v>5198</v>
      </c>
      <c r="E51" s="50"/>
      <c r="F51" s="50" t="s">
        <v>950</v>
      </c>
      <c r="G51" s="52">
        <v>28.0</v>
      </c>
      <c r="H51" s="50" t="s">
        <v>1155</v>
      </c>
    </row>
    <row r="52">
      <c r="A52" s="50" t="s">
        <v>180</v>
      </c>
      <c r="B52" s="50" t="s">
        <v>5254</v>
      </c>
      <c r="C52" s="32" t="s">
        <v>5255</v>
      </c>
      <c r="D52" s="88" t="s">
        <v>5198</v>
      </c>
      <c r="E52" s="50"/>
      <c r="F52" s="50" t="s">
        <v>950</v>
      </c>
      <c r="G52" s="52">
        <v>29.0</v>
      </c>
      <c r="H52" s="50" t="s">
        <v>1161</v>
      </c>
    </row>
    <row r="53">
      <c r="A53" s="50" t="s">
        <v>100</v>
      </c>
      <c r="B53" s="50" t="s">
        <v>5256</v>
      </c>
      <c r="C53" s="32" t="s">
        <v>5257</v>
      </c>
      <c r="D53" s="88" t="s">
        <v>5198</v>
      </c>
      <c r="E53" s="50"/>
      <c r="F53" s="50" t="s">
        <v>950</v>
      </c>
      <c r="G53" s="52">
        <v>30.0</v>
      </c>
      <c r="H53" s="50" t="s">
        <v>1169</v>
      </c>
    </row>
    <row r="54">
      <c r="A54" s="50" t="s">
        <v>5258</v>
      </c>
      <c r="B54" s="50" t="s">
        <v>5153</v>
      </c>
      <c r="C54" s="32" t="s">
        <v>5259</v>
      </c>
      <c r="D54" s="88" t="s">
        <v>5198</v>
      </c>
      <c r="E54" s="50"/>
      <c r="F54" s="50" t="s">
        <v>950</v>
      </c>
      <c r="G54" s="52">
        <v>31.0</v>
      </c>
      <c r="H54" s="50" t="s">
        <v>1175</v>
      </c>
    </row>
    <row r="55">
      <c r="A55" s="50" t="s">
        <v>94</v>
      </c>
      <c r="B55" s="50" t="s">
        <v>5260</v>
      </c>
      <c r="C55" s="32" t="s">
        <v>5261</v>
      </c>
      <c r="D55" s="88" t="s">
        <v>5198</v>
      </c>
      <c r="E55" s="50"/>
      <c r="F55" s="50" t="s">
        <v>950</v>
      </c>
      <c r="G55" s="52">
        <v>32.0</v>
      </c>
      <c r="H55" s="50" t="s">
        <v>1181</v>
      </c>
    </row>
    <row r="56">
      <c r="A56" s="50" t="s">
        <v>180</v>
      </c>
      <c r="B56" s="50" t="s">
        <v>5262</v>
      </c>
      <c r="C56" s="32" t="s">
        <v>5263</v>
      </c>
      <c r="D56" s="88" t="s">
        <v>5198</v>
      </c>
      <c r="E56" s="50"/>
      <c r="F56" s="50" t="s">
        <v>950</v>
      </c>
      <c r="G56" s="52">
        <v>33.0</v>
      </c>
      <c r="H56" s="50" t="s">
        <v>4839</v>
      </c>
    </row>
    <row r="57">
      <c r="A57" s="50" t="s">
        <v>100</v>
      </c>
      <c r="B57" s="50" t="s">
        <v>5264</v>
      </c>
      <c r="C57" s="32" t="s">
        <v>5265</v>
      </c>
      <c r="D57" s="88" t="s">
        <v>5198</v>
      </c>
      <c r="E57" s="50"/>
      <c r="F57" s="50" t="s">
        <v>950</v>
      </c>
      <c r="G57" s="57">
        <v>399.0</v>
      </c>
      <c r="H57" s="50" t="s">
        <v>1198</v>
      </c>
    </row>
    <row r="58">
      <c r="A58" s="50" t="s">
        <v>5266</v>
      </c>
      <c r="B58" s="50" t="s">
        <v>5267</v>
      </c>
      <c r="C58" s="32" t="s">
        <v>5268</v>
      </c>
      <c r="D58" s="88" t="s">
        <v>5198</v>
      </c>
      <c r="E58" s="50"/>
      <c r="F58" s="50" t="s">
        <v>950</v>
      </c>
      <c r="G58" s="52">
        <v>35.0</v>
      </c>
      <c r="H58" s="50" t="s">
        <v>1205</v>
      </c>
    </row>
    <row r="59">
      <c r="A59" s="50" t="s">
        <v>94</v>
      </c>
      <c r="B59" s="50" t="s">
        <v>5269</v>
      </c>
      <c r="C59" s="32" t="s">
        <v>5268</v>
      </c>
      <c r="D59" s="88" t="s">
        <v>5198</v>
      </c>
      <c r="E59" s="50"/>
      <c r="F59" s="50" t="s">
        <v>950</v>
      </c>
      <c r="G59" s="52">
        <v>36.0</v>
      </c>
      <c r="H59" s="50" t="s">
        <v>1211</v>
      </c>
    </row>
    <row r="60">
      <c r="A60" s="50" t="s">
        <v>100</v>
      </c>
      <c r="B60" s="50" t="s">
        <v>5270</v>
      </c>
      <c r="C60" s="32" t="s">
        <v>5271</v>
      </c>
      <c r="D60" s="88" t="s">
        <v>5198</v>
      </c>
      <c r="E60" s="50"/>
      <c r="F60" s="50" t="s">
        <v>950</v>
      </c>
      <c r="G60" s="52">
        <v>37.0</v>
      </c>
      <c r="H60" s="50" t="s">
        <v>1219</v>
      </c>
    </row>
    <row r="61">
      <c r="A61" s="50" t="s">
        <v>100</v>
      </c>
      <c r="B61" s="50" t="s">
        <v>5272</v>
      </c>
      <c r="C61" s="32" t="s">
        <v>5273</v>
      </c>
      <c r="D61" s="88" t="s">
        <v>5198</v>
      </c>
      <c r="E61" s="50"/>
      <c r="F61" s="50" t="s">
        <v>950</v>
      </c>
      <c r="G61" s="52">
        <v>38.0</v>
      </c>
      <c r="H61" s="50" t="s">
        <v>1227</v>
      </c>
    </row>
    <row r="62">
      <c r="A62" s="50" t="s">
        <v>100</v>
      </c>
      <c r="B62" s="50" t="s">
        <v>5274</v>
      </c>
      <c r="C62" s="32" t="s">
        <v>5275</v>
      </c>
      <c r="D62" s="88" t="s">
        <v>5198</v>
      </c>
      <c r="E62" s="50"/>
      <c r="F62" s="50" t="s">
        <v>950</v>
      </c>
      <c r="G62" s="52">
        <v>39.0</v>
      </c>
      <c r="H62" s="50" t="s">
        <v>1234</v>
      </c>
    </row>
    <row r="63">
      <c r="A63" s="50" t="s">
        <v>100</v>
      </c>
      <c r="B63" s="50" t="s">
        <v>5276</v>
      </c>
      <c r="C63" s="32" t="s">
        <v>5277</v>
      </c>
      <c r="D63" s="88" t="s">
        <v>5198</v>
      </c>
      <c r="E63" s="50"/>
      <c r="F63" s="50" t="s">
        <v>950</v>
      </c>
      <c r="G63" s="52">
        <v>40.0</v>
      </c>
      <c r="H63" s="50" t="s">
        <v>1241</v>
      </c>
    </row>
    <row r="64">
      <c r="A64" s="50" t="s">
        <v>100</v>
      </c>
      <c r="B64" s="50" t="s">
        <v>5278</v>
      </c>
      <c r="C64" s="32" t="s">
        <v>5279</v>
      </c>
      <c r="D64" s="88" t="s">
        <v>5198</v>
      </c>
      <c r="E64" s="50"/>
      <c r="F64" s="50" t="s">
        <v>950</v>
      </c>
      <c r="G64" s="57">
        <v>499.0</v>
      </c>
      <c r="H64" s="50" t="s">
        <v>1248</v>
      </c>
    </row>
    <row r="65">
      <c r="A65" s="50" t="s">
        <v>218</v>
      </c>
      <c r="B65" s="59"/>
      <c r="C65" s="51"/>
      <c r="D65" s="87"/>
      <c r="E65" s="50"/>
      <c r="F65" s="50" t="s">
        <v>950</v>
      </c>
      <c r="G65" s="52">
        <v>42.0</v>
      </c>
      <c r="H65" s="50" t="s">
        <v>1257</v>
      </c>
    </row>
    <row r="66">
      <c r="A66" s="50" t="s">
        <v>122</v>
      </c>
      <c r="B66" s="59"/>
      <c r="C66" s="51"/>
      <c r="D66" s="87"/>
      <c r="E66" s="50"/>
      <c r="F66" s="50" t="s">
        <v>950</v>
      </c>
      <c r="G66" s="52">
        <v>43.0</v>
      </c>
      <c r="H66" s="50" t="s">
        <v>1264</v>
      </c>
    </row>
    <row r="67">
      <c r="A67" s="50" t="s">
        <v>218</v>
      </c>
      <c r="B67" s="59"/>
      <c r="C67" s="51"/>
      <c r="D67" s="87"/>
      <c r="E67" s="50"/>
      <c r="F67" s="50" t="s">
        <v>950</v>
      </c>
      <c r="G67" s="52">
        <v>44.0</v>
      </c>
      <c r="H67" s="50" t="s">
        <v>1269</v>
      </c>
    </row>
    <row r="68">
      <c r="A68" s="50" t="s">
        <v>122</v>
      </c>
      <c r="B68" s="59"/>
      <c r="C68" s="51"/>
      <c r="D68" s="87"/>
      <c r="E68" s="50"/>
      <c r="F68" s="50" t="s">
        <v>950</v>
      </c>
      <c r="G68" s="52">
        <v>45.0</v>
      </c>
      <c r="H68" s="50" t="s">
        <v>1276</v>
      </c>
    </row>
    <row r="69">
      <c r="A69" s="50" t="s">
        <v>79</v>
      </c>
      <c r="B69" s="50" t="s">
        <v>2722</v>
      </c>
      <c r="C69" s="32" t="s">
        <v>5280</v>
      </c>
      <c r="D69" s="87"/>
      <c r="E69" s="50"/>
      <c r="F69" s="50" t="s">
        <v>950</v>
      </c>
      <c r="G69" s="52">
        <v>46.0</v>
      </c>
      <c r="H69" s="50" t="s">
        <v>1282</v>
      </c>
    </row>
    <row r="70">
      <c r="A70" s="50" t="s">
        <v>122</v>
      </c>
      <c r="B70" s="59"/>
      <c r="C70" s="51"/>
      <c r="D70" s="87"/>
      <c r="E70" s="50"/>
      <c r="F70" s="50" t="s">
        <v>950</v>
      </c>
      <c r="G70" s="52">
        <v>47.0</v>
      </c>
      <c r="H70" s="50" t="s">
        <v>1289</v>
      </c>
    </row>
    <row r="71">
      <c r="A71" s="50" t="s">
        <v>79</v>
      </c>
      <c r="B71" s="50" t="s">
        <v>127</v>
      </c>
      <c r="C71" s="32" t="s">
        <v>128</v>
      </c>
      <c r="D71" s="87"/>
      <c r="E71" s="50"/>
      <c r="F71" s="50" t="s">
        <v>950</v>
      </c>
      <c r="G71" s="57">
        <v>599.0</v>
      </c>
      <c r="H71" s="50" t="s">
        <v>1295</v>
      </c>
    </row>
    <row r="72">
      <c r="C72" s="28"/>
      <c r="D72" s="87"/>
      <c r="E72" s="50"/>
      <c r="F72" s="50" t="s">
        <v>950</v>
      </c>
      <c r="G72" s="52">
        <v>49.0</v>
      </c>
      <c r="H72" s="50" t="s">
        <v>1303</v>
      </c>
    </row>
    <row r="73">
      <c r="C73" s="28"/>
      <c r="D73" s="87"/>
      <c r="E73" s="50"/>
      <c r="F73" s="50" t="s">
        <v>950</v>
      </c>
      <c r="G73" s="52">
        <v>50.0</v>
      </c>
      <c r="H73" s="50" t="s">
        <v>1310</v>
      </c>
    </row>
    <row r="74">
      <c r="C74" s="28"/>
      <c r="D74" s="87"/>
      <c r="E74" s="50"/>
      <c r="F74" s="50" t="s">
        <v>950</v>
      </c>
      <c r="G74" s="52">
        <v>51.0</v>
      </c>
      <c r="H74" s="50" t="s">
        <v>1315</v>
      </c>
    </row>
    <row r="75">
      <c r="C75" s="28"/>
      <c r="D75" s="87"/>
      <c r="E75" s="50"/>
      <c r="F75" s="50" t="s">
        <v>950</v>
      </c>
      <c r="G75" s="52">
        <v>52.0</v>
      </c>
      <c r="H75" s="50" t="s">
        <v>1320</v>
      </c>
    </row>
    <row r="76">
      <c r="C76" s="28"/>
      <c r="D76" s="87"/>
      <c r="E76" s="50"/>
      <c r="F76" s="50" t="s">
        <v>950</v>
      </c>
      <c r="G76" s="52">
        <v>53.0</v>
      </c>
      <c r="H76" s="50" t="s">
        <v>1324</v>
      </c>
    </row>
    <row r="77">
      <c r="C77" s="28"/>
      <c r="D77" s="87"/>
      <c r="E77" s="50"/>
      <c r="F77" s="50" t="s">
        <v>950</v>
      </c>
      <c r="G77" s="52">
        <v>54.0</v>
      </c>
      <c r="H77" s="50" t="s">
        <v>1328</v>
      </c>
    </row>
    <row r="78">
      <c r="C78" s="28"/>
      <c r="D78" s="87"/>
      <c r="E78" s="50"/>
      <c r="F78" s="50" t="s">
        <v>950</v>
      </c>
      <c r="G78" s="52">
        <v>55.0</v>
      </c>
      <c r="H78" s="50" t="s">
        <v>1332</v>
      </c>
    </row>
    <row r="79">
      <c r="C79" s="28"/>
      <c r="D79" s="87"/>
      <c r="E79" s="50"/>
      <c r="F79" s="50" t="s">
        <v>950</v>
      </c>
      <c r="G79" s="52">
        <v>56.0</v>
      </c>
      <c r="H79" s="50" t="s">
        <v>1337</v>
      </c>
    </row>
    <row r="80">
      <c r="C80" s="28"/>
      <c r="D80" s="87"/>
      <c r="E80" s="50"/>
      <c r="F80" s="50" t="s">
        <v>950</v>
      </c>
      <c r="G80" s="52">
        <v>57.0</v>
      </c>
      <c r="H80" s="50" t="s">
        <v>1342</v>
      </c>
    </row>
    <row r="81">
      <c r="C81" s="28"/>
      <c r="D81" s="87"/>
      <c r="E81" s="50"/>
      <c r="F81" s="50" t="s">
        <v>950</v>
      </c>
      <c r="G81" s="52">
        <v>58.0</v>
      </c>
      <c r="H81" s="50" t="s">
        <v>1346</v>
      </c>
    </row>
    <row r="82">
      <c r="C82" s="28"/>
      <c r="D82" s="87"/>
      <c r="E82" s="50"/>
      <c r="F82" s="50" t="s">
        <v>950</v>
      </c>
      <c r="G82" s="52">
        <v>59.0</v>
      </c>
      <c r="H82" s="50" t="s">
        <v>1350</v>
      </c>
    </row>
    <row r="83">
      <c r="C83" s="28"/>
      <c r="D83" s="87"/>
      <c r="E83" s="50"/>
      <c r="F83" s="50" t="s">
        <v>950</v>
      </c>
      <c r="G83" s="52">
        <v>60.0</v>
      </c>
      <c r="H83" s="50" t="s">
        <v>1354</v>
      </c>
    </row>
    <row r="84">
      <c r="C84" s="28"/>
      <c r="D84" s="87"/>
      <c r="E84" s="50"/>
      <c r="F84" s="50" t="s">
        <v>950</v>
      </c>
      <c r="G84" s="52">
        <v>61.0</v>
      </c>
      <c r="H84" s="50" t="s">
        <v>1359</v>
      </c>
    </row>
    <row r="85">
      <c r="C85" s="28"/>
      <c r="D85" s="87"/>
      <c r="E85" s="50"/>
      <c r="F85" s="50" t="s">
        <v>950</v>
      </c>
      <c r="G85" s="52">
        <v>62.0</v>
      </c>
      <c r="H85" s="50" t="s">
        <v>1362</v>
      </c>
    </row>
    <row r="86">
      <c r="C86" s="28"/>
      <c r="D86" s="87"/>
      <c r="E86" s="50"/>
      <c r="F86" s="50" t="s">
        <v>950</v>
      </c>
      <c r="G86" s="52">
        <v>63.0</v>
      </c>
      <c r="H86" s="50" t="s">
        <v>1366</v>
      </c>
    </row>
    <row r="87">
      <c r="C87" s="28"/>
      <c r="D87" s="87"/>
      <c r="E87" s="50"/>
      <c r="F87" s="50" t="s">
        <v>950</v>
      </c>
      <c r="G87" s="52">
        <v>64.0</v>
      </c>
      <c r="H87" s="50" t="s">
        <v>1370</v>
      </c>
    </row>
    <row r="88">
      <c r="C88" s="28"/>
      <c r="D88" s="87"/>
      <c r="E88" s="50"/>
      <c r="F88" s="50" t="s">
        <v>950</v>
      </c>
      <c r="G88" s="52">
        <v>65.0</v>
      </c>
      <c r="H88" s="50" t="s">
        <v>1374</v>
      </c>
    </row>
    <row r="89">
      <c r="C89" s="28"/>
      <c r="D89" s="87"/>
      <c r="E89" s="50"/>
      <c r="F89" s="50" t="s">
        <v>950</v>
      </c>
      <c r="G89" s="52">
        <v>66.0</v>
      </c>
      <c r="H89" s="50" t="s">
        <v>1378</v>
      </c>
    </row>
    <row r="90">
      <c r="C90" s="28"/>
      <c r="D90" s="87"/>
      <c r="E90" s="50"/>
      <c r="F90" s="50" t="s">
        <v>950</v>
      </c>
      <c r="G90" s="52">
        <v>67.0</v>
      </c>
      <c r="H90" s="50" t="s">
        <v>1382</v>
      </c>
    </row>
    <row r="91">
      <c r="C91" s="28"/>
      <c r="D91" s="87"/>
      <c r="E91" s="50"/>
      <c r="F91" s="50" t="s">
        <v>950</v>
      </c>
      <c r="G91" s="52">
        <v>68.0</v>
      </c>
      <c r="H91" s="50" t="s">
        <v>1385</v>
      </c>
    </row>
    <row r="92">
      <c r="C92" s="28"/>
      <c r="D92" s="87"/>
      <c r="E92" s="50"/>
      <c r="F92" s="50" t="s">
        <v>950</v>
      </c>
      <c r="G92" s="52">
        <v>69.0</v>
      </c>
      <c r="H92" s="50" t="s">
        <v>1388</v>
      </c>
    </row>
    <row r="93">
      <c r="C93" s="28"/>
      <c r="D93" s="87"/>
      <c r="E93" s="50"/>
      <c r="F93" s="50" t="s">
        <v>950</v>
      </c>
      <c r="G93" s="52">
        <v>70.0</v>
      </c>
      <c r="H93" s="50" t="s">
        <v>1392</v>
      </c>
    </row>
    <row r="94">
      <c r="C94" s="28"/>
      <c r="D94" s="87"/>
      <c r="E94" s="50"/>
      <c r="F94" s="50" t="s">
        <v>950</v>
      </c>
      <c r="G94" s="52">
        <v>71.0</v>
      </c>
      <c r="H94" s="50" t="s">
        <v>1396</v>
      </c>
    </row>
    <row r="95">
      <c r="C95" s="28"/>
      <c r="D95" s="87"/>
      <c r="E95" s="50"/>
      <c r="F95" s="50" t="s">
        <v>950</v>
      </c>
      <c r="G95" s="52">
        <v>72.0</v>
      </c>
      <c r="H95" s="50" t="s">
        <v>1400</v>
      </c>
    </row>
    <row r="96">
      <c r="C96" s="28"/>
      <c r="D96" s="87"/>
      <c r="E96" s="50"/>
      <c r="F96" s="50" t="s">
        <v>950</v>
      </c>
      <c r="G96" s="52">
        <v>73.0</v>
      </c>
      <c r="H96" s="50" t="s">
        <v>1404</v>
      </c>
    </row>
    <row r="97">
      <c r="C97" s="28"/>
      <c r="D97" s="87"/>
      <c r="E97" s="50"/>
      <c r="F97" s="50" t="s">
        <v>950</v>
      </c>
      <c r="G97" s="52">
        <v>74.0</v>
      </c>
      <c r="H97" s="50" t="s">
        <v>1408</v>
      </c>
    </row>
    <row r="98">
      <c r="C98" s="28"/>
      <c r="D98" s="87"/>
      <c r="E98" s="50"/>
      <c r="F98" s="50" t="s">
        <v>950</v>
      </c>
      <c r="G98" s="57">
        <v>699.0</v>
      </c>
      <c r="H98" s="50" t="s">
        <v>1410</v>
      </c>
    </row>
    <row r="99">
      <c r="C99" s="28"/>
      <c r="D99" s="87"/>
      <c r="E99" s="50"/>
      <c r="F99" s="50" t="s">
        <v>950</v>
      </c>
      <c r="G99" s="52">
        <v>76.0</v>
      </c>
      <c r="H99" s="50" t="s">
        <v>1415</v>
      </c>
    </row>
    <row r="100">
      <c r="C100" s="28"/>
      <c r="D100" s="87"/>
      <c r="E100" s="50"/>
      <c r="F100" s="50" t="s">
        <v>950</v>
      </c>
      <c r="G100" s="52">
        <v>77.0</v>
      </c>
      <c r="H100" s="50" t="s">
        <v>1419</v>
      </c>
    </row>
    <row r="101">
      <c r="C101" s="28"/>
      <c r="D101" s="87"/>
      <c r="E101" s="50"/>
      <c r="F101" s="50" t="s">
        <v>950</v>
      </c>
      <c r="G101" s="52">
        <v>78.0</v>
      </c>
      <c r="H101" s="50" t="s">
        <v>1423</v>
      </c>
    </row>
    <row r="102">
      <c r="C102" s="28"/>
      <c r="D102" s="87"/>
      <c r="E102" s="50"/>
      <c r="F102" s="50" t="s">
        <v>950</v>
      </c>
      <c r="G102" s="52">
        <v>79.0</v>
      </c>
      <c r="H102" s="50" t="s">
        <v>1427</v>
      </c>
    </row>
    <row r="103">
      <c r="C103" s="28"/>
      <c r="D103" s="87"/>
      <c r="E103" s="50"/>
      <c r="F103" s="50" t="s">
        <v>950</v>
      </c>
      <c r="G103" s="52">
        <v>80.0</v>
      </c>
      <c r="H103" s="50" t="s">
        <v>1431</v>
      </c>
    </row>
    <row r="104">
      <c r="C104" s="28"/>
      <c r="D104" s="87"/>
      <c r="E104" s="50"/>
      <c r="F104" s="50" t="s">
        <v>950</v>
      </c>
      <c r="G104" s="52">
        <v>81.0</v>
      </c>
      <c r="H104" s="50" t="s">
        <v>1435</v>
      </c>
    </row>
    <row r="105">
      <c r="C105" s="28"/>
      <c r="D105" s="87"/>
      <c r="E105" s="50"/>
      <c r="F105" s="50" t="s">
        <v>950</v>
      </c>
      <c r="G105" s="52">
        <v>82.0</v>
      </c>
      <c r="H105" s="50" t="s">
        <v>1439</v>
      </c>
    </row>
    <row r="106">
      <c r="C106" s="28"/>
      <c r="D106" s="87"/>
      <c r="E106" s="50"/>
      <c r="F106" s="50" t="s">
        <v>950</v>
      </c>
      <c r="G106" s="52">
        <v>83.0</v>
      </c>
      <c r="H106" s="50" t="s">
        <v>1445</v>
      </c>
    </row>
    <row r="107">
      <c r="C107" s="28"/>
      <c r="D107" s="87"/>
      <c r="E107" s="50"/>
      <c r="F107" s="50" t="s">
        <v>950</v>
      </c>
      <c r="G107" s="52">
        <v>84.0</v>
      </c>
      <c r="H107" s="50" t="s">
        <v>1447</v>
      </c>
    </row>
    <row r="108">
      <c r="C108" s="28"/>
      <c r="D108" s="87"/>
      <c r="E108" s="50"/>
      <c r="F108" s="50" t="s">
        <v>950</v>
      </c>
      <c r="G108" s="52">
        <v>85.0</v>
      </c>
      <c r="H108" s="50" t="s">
        <v>1449</v>
      </c>
    </row>
    <row r="109">
      <c r="C109" s="28"/>
      <c r="D109" s="87"/>
      <c r="E109" s="50"/>
      <c r="F109" s="50" t="s">
        <v>950</v>
      </c>
      <c r="G109" s="52">
        <v>86.0</v>
      </c>
      <c r="H109" s="50" t="s">
        <v>1454</v>
      </c>
    </row>
    <row r="110">
      <c r="C110" s="28"/>
      <c r="D110" s="87"/>
      <c r="E110" s="50"/>
      <c r="F110" s="50" t="s">
        <v>950</v>
      </c>
      <c r="G110" s="52">
        <v>87.0</v>
      </c>
      <c r="H110" s="50" t="s">
        <v>1458</v>
      </c>
    </row>
    <row r="111">
      <c r="C111" s="28"/>
      <c r="D111" s="87"/>
      <c r="E111" s="50"/>
      <c r="F111" s="50" t="s">
        <v>950</v>
      </c>
      <c r="G111" s="57">
        <v>799.0</v>
      </c>
      <c r="H111" s="50" t="s">
        <v>1462</v>
      </c>
    </row>
    <row r="112">
      <c r="C112" s="28"/>
      <c r="D112" s="87"/>
      <c r="E112" s="50"/>
      <c r="F112" s="50" t="s">
        <v>950</v>
      </c>
      <c r="G112" s="52">
        <v>89.0</v>
      </c>
      <c r="H112" s="50" t="s">
        <v>1466</v>
      </c>
    </row>
    <row r="113">
      <c r="C113" s="28"/>
      <c r="D113" s="87"/>
      <c r="E113" s="50"/>
      <c r="F113" s="50" t="s">
        <v>950</v>
      </c>
      <c r="G113" s="52">
        <v>90.0</v>
      </c>
      <c r="H113" s="50" t="s">
        <v>1470</v>
      </c>
    </row>
    <row r="114">
      <c r="C114" s="28"/>
      <c r="D114" s="87"/>
      <c r="E114" s="50"/>
      <c r="F114" s="50" t="s">
        <v>950</v>
      </c>
      <c r="G114" s="52">
        <v>91.0</v>
      </c>
      <c r="H114" s="50" t="s">
        <v>1474</v>
      </c>
    </row>
    <row r="115">
      <c r="C115" s="28"/>
      <c r="D115" s="87"/>
      <c r="E115" s="50"/>
      <c r="F115" s="50" t="s">
        <v>950</v>
      </c>
      <c r="G115" s="52">
        <v>92.0</v>
      </c>
      <c r="H115" s="50" t="s">
        <v>1478</v>
      </c>
    </row>
    <row r="116">
      <c r="C116" s="28"/>
      <c r="D116" s="87"/>
      <c r="E116" s="50"/>
      <c r="F116" s="50" t="s">
        <v>950</v>
      </c>
      <c r="G116" s="52">
        <v>93.0</v>
      </c>
      <c r="H116" s="50" t="s">
        <v>1482</v>
      </c>
    </row>
    <row r="117">
      <c r="C117" s="28"/>
      <c r="D117" s="87"/>
      <c r="E117" s="50"/>
      <c r="F117" s="50" t="s">
        <v>950</v>
      </c>
      <c r="G117" s="52">
        <v>94.0</v>
      </c>
      <c r="H117" s="50" t="s">
        <v>1486</v>
      </c>
    </row>
    <row r="118">
      <c r="C118" s="28"/>
      <c r="D118" s="87"/>
      <c r="E118" s="50"/>
      <c r="F118" s="50" t="s">
        <v>950</v>
      </c>
      <c r="G118" s="52">
        <v>95.0</v>
      </c>
      <c r="H118" s="50" t="s">
        <v>1491</v>
      </c>
    </row>
    <row r="119">
      <c r="C119" s="28"/>
      <c r="D119" s="87"/>
      <c r="E119" s="50"/>
      <c r="F119" s="50" t="s">
        <v>950</v>
      </c>
      <c r="G119" s="52">
        <v>96.0</v>
      </c>
      <c r="H119" s="50" t="s">
        <v>1494</v>
      </c>
    </row>
    <row r="120">
      <c r="C120" s="28"/>
      <c r="D120" s="87"/>
      <c r="E120" s="50"/>
      <c r="F120" s="50" t="s">
        <v>950</v>
      </c>
      <c r="G120" s="52">
        <v>97.0</v>
      </c>
      <c r="H120" s="50" t="s">
        <v>1496</v>
      </c>
    </row>
    <row r="121">
      <c r="C121" s="28"/>
      <c r="D121" s="87"/>
      <c r="E121" s="50"/>
      <c r="F121" s="50" t="s">
        <v>950</v>
      </c>
      <c r="G121" s="52">
        <v>98.0</v>
      </c>
      <c r="H121" s="50" t="s">
        <v>1498</v>
      </c>
    </row>
    <row r="122">
      <c r="C122" s="28"/>
      <c r="D122" s="87"/>
      <c r="E122" s="50"/>
      <c r="F122" s="50" t="s">
        <v>950</v>
      </c>
      <c r="G122" s="52">
        <v>99.0</v>
      </c>
      <c r="H122" s="50" t="s">
        <v>1500</v>
      </c>
    </row>
    <row r="123">
      <c r="C123" s="28"/>
      <c r="D123" s="87"/>
      <c r="E123" s="50"/>
      <c r="F123" s="50" t="s">
        <v>950</v>
      </c>
      <c r="G123" s="52">
        <v>100.0</v>
      </c>
      <c r="H123" s="50" t="s">
        <v>1502</v>
      </c>
    </row>
    <row r="124">
      <c r="C124" s="28"/>
      <c r="D124" s="87"/>
      <c r="E124" s="50"/>
      <c r="F124" s="50" t="s">
        <v>950</v>
      </c>
      <c r="G124" s="52">
        <v>101.0</v>
      </c>
      <c r="H124" s="50" t="s">
        <v>1504</v>
      </c>
    </row>
    <row r="125">
      <c r="C125" s="28"/>
      <c r="D125" s="87"/>
      <c r="E125" s="50"/>
      <c r="F125" s="50" t="s">
        <v>950</v>
      </c>
      <c r="G125" s="52">
        <v>102.0</v>
      </c>
      <c r="H125" s="50" t="s">
        <v>1506</v>
      </c>
    </row>
    <row r="126">
      <c r="C126" s="28"/>
      <c r="D126" s="87"/>
      <c r="E126" s="50"/>
      <c r="F126" s="50" t="s">
        <v>950</v>
      </c>
      <c r="G126" s="52">
        <v>103.0</v>
      </c>
      <c r="H126" s="50" t="s">
        <v>1508</v>
      </c>
    </row>
    <row r="127">
      <c r="C127" s="28"/>
      <c r="D127" s="87"/>
      <c r="E127" s="50"/>
      <c r="F127" s="50" t="s">
        <v>950</v>
      </c>
      <c r="G127" s="52">
        <v>104.0</v>
      </c>
      <c r="H127" s="50" t="s">
        <v>1510</v>
      </c>
    </row>
    <row r="128">
      <c r="C128" s="28"/>
      <c r="D128" s="87"/>
      <c r="E128" s="50"/>
      <c r="F128" s="50" t="s">
        <v>950</v>
      </c>
      <c r="G128" s="52">
        <v>105.0</v>
      </c>
      <c r="H128" s="50" t="s">
        <v>1512</v>
      </c>
    </row>
    <row r="129">
      <c r="C129" s="28"/>
      <c r="D129" s="87"/>
      <c r="E129" s="50"/>
      <c r="F129" s="50" t="s">
        <v>950</v>
      </c>
      <c r="G129" s="52">
        <v>106.0</v>
      </c>
      <c r="H129" s="50" t="s">
        <v>1514</v>
      </c>
    </row>
    <row r="130">
      <c r="C130" s="28"/>
      <c r="D130" s="87"/>
      <c r="E130" s="50"/>
      <c r="F130" s="50" t="s">
        <v>950</v>
      </c>
      <c r="G130" s="52">
        <v>107.0</v>
      </c>
      <c r="H130" s="50" t="s">
        <v>1516</v>
      </c>
    </row>
    <row r="131">
      <c r="C131" s="28"/>
      <c r="D131" s="87"/>
      <c r="E131" s="50"/>
      <c r="F131" s="50" t="s">
        <v>950</v>
      </c>
      <c r="G131" s="52">
        <v>108.0</v>
      </c>
      <c r="H131" s="50" t="s">
        <v>1518</v>
      </c>
    </row>
    <row r="132">
      <c r="C132" s="28"/>
      <c r="D132" s="87"/>
      <c r="E132" s="50"/>
      <c r="F132" s="50" t="s">
        <v>950</v>
      </c>
      <c r="G132" s="52">
        <v>109.0</v>
      </c>
      <c r="H132" s="50" t="s">
        <v>1520</v>
      </c>
    </row>
    <row r="133">
      <c r="C133" s="28"/>
      <c r="D133" s="87"/>
      <c r="E133" s="50"/>
      <c r="F133" s="50" t="s">
        <v>950</v>
      </c>
      <c r="G133" s="52">
        <v>110.0</v>
      </c>
      <c r="H133" s="50" t="s">
        <v>1522</v>
      </c>
    </row>
    <row r="134">
      <c r="C134" s="28"/>
      <c r="D134" s="87"/>
      <c r="E134" s="50"/>
      <c r="F134" s="50" t="s">
        <v>950</v>
      </c>
      <c r="G134" s="52">
        <v>111.0</v>
      </c>
      <c r="H134" s="50" t="s">
        <v>1524</v>
      </c>
    </row>
    <row r="135">
      <c r="C135" s="28"/>
      <c r="D135" s="87"/>
      <c r="E135" s="50"/>
      <c r="F135" s="50" t="s">
        <v>950</v>
      </c>
      <c r="G135" s="52">
        <v>112.0</v>
      </c>
      <c r="H135" s="50" t="s">
        <v>1526</v>
      </c>
    </row>
    <row r="136">
      <c r="C136" s="28"/>
      <c r="D136" s="87"/>
      <c r="E136" s="50"/>
      <c r="F136" s="50" t="s">
        <v>950</v>
      </c>
      <c r="G136" s="57">
        <v>898.0</v>
      </c>
      <c r="H136" s="50" t="s">
        <v>1528</v>
      </c>
    </row>
    <row r="137">
      <c r="C137" s="28"/>
      <c r="D137" s="87"/>
      <c r="E137" s="50"/>
      <c r="F137" s="50" t="s">
        <v>950</v>
      </c>
      <c r="G137" s="57">
        <v>899.0</v>
      </c>
      <c r="H137" s="50" t="s">
        <v>1530</v>
      </c>
    </row>
    <row r="138">
      <c r="C138" s="28"/>
      <c r="D138" s="87"/>
      <c r="E138" s="50"/>
      <c r="F138" s="50" t="s">
        <v>950</v>
      </c>
      <c r="G138" s="52">
        <v>115.0</v>
      </c>
      <c r="H138" s="50" t="s">
        <v>1532</v>
      </c>
    </row>
    <row r="139">
      <c r="C139" s="28"/>
      <c r="D139" s="87"/>
      <c r="E139" s="50"/>
      <c r="F139" s="50" t="s">
        <v>950</v>
      </c>
      <c r="G139" s="52">
        <v>116.0</v>
      </c>
      <c r="H139" s="50" t="s">
        <v>1534</v>
      </c>
    </row>
    <row r="140">
      <c r="C140" s="28"/>
      <c r="D140" s="87"/>
      <c r="E140" s="50"/>
      <c r="F140" s="50" t="s">
        <v>950</v>
      </c>
      <c r="G140" s="52">
        <v>117.0</v>
      </c>
      <c r="H140" s="50" t="s">
        <v>1536</v>
      </c>
    </row>
    <row r="141">
      <c r="C141" s="28"/>
      <c r="D141" s="87"/>
      <c r="E141" s="50"/>
      <c r="F141" s="50" t="s">
        <v>950</v>
      </c>
      <c r="G141" s="52">
        <v>118.0</v>
      </c>
      <c r="H141" s="50" t="s">
        <v>1538</v>
      </c>
    </row>
    <row r="142">
      <c r="C142" s="28"/>
      <c r="D142" s="87"/>
      <c r="E142" s="50"/>
      <c r="F142" s="50" t="s">
        <v>950</v>
      </c>
      <c r="G142" s="52">
        <v>119.0</v>
      </c>
      <c r="H142" s="50" t="s">
        <v>1540</v>
      </c>
    </row>
    <row r="143">
      <c r="C143" s="28"/>
      <c r="D143" s="87"/>
      <c r="E143" s="50"/>
      <c r="F143" s="50" t="s">
        <v>950</v>
      </c>
      <c r="G143" s="52">
        <v>120.0</v>
      </c>
      <c r="H143" s="50" t="s">
        <v>1542</v>
      </c>
    </row>
    <row r="144">
      <c r="C144" s="28"/>
      <c r="D144" s="87"/>
      <c r="E144" s="50"/>
      <c r="F144" s="50" t="s">
        <v>950</v>
      </c>
      <c r="G144" s="52">
        <v>121.0</v>
      </c>
      <c r="H144" s="50" t="s">
        <v>1544</v>
      </c>
    </row>
    <row r="145">
      <c r="C145" s="28"/>
      <c r="D145" s="87"/>
      <c r="E145" s="50"/>
      <c r="F145" s="50" t="s">
        <v>950</v>
      </c>
      <c r="G145" s="52">
        <v>122.0</v>
      </c>
      <c r="H145" s="50" t="s">
        <v>1546</v>
      </c>
    </row>
    <row r="146">
      <c r="C146" s="28"/>
      <c r="D146" s="87"/>
      <c r="E146" s="50"/>
      <c r="F146" s="50" t="s">
        <v>950</v>
      </c>
      <c r="G146" s="52">
        <v>123.0</v>
      </c>
      <c r="H146" s="50" t="s">
        <v>1548</v>
      </c>
    </row>
    <row r="147">
      <c r="C147" s="28"/>
      <c r="D147" s="87"/>
      <c r="E147" s="50"/>
      <c r="F147" s="50" t="s">
        <v>950</v>
      </c>
      <c r="G147" s="52">
        <v>124.0</v>
      </c>
      <c r="H147" s="50" t="s">
        <v>1550</v>
      </c>
    </row>
    <row r="148">
      <c r="C148" s="28"/>
      <c r="D148" s="87"/>
      <c r="E148" s="50"/>
      <c r="F148" s="50" t="s">
        <v>950</v>
      </c>
      <c r="G148" s="52">
        <v>125.0</v>
      </c>
      <c r="H148" s="50" t="s">
        <v>1552</v>
      </c>
    </row>
    <row r="149">
      <c r="C149" s="28"/>
      <c r="D149" s="87"/>
      <c r="E149" s="50"/>
      <c r="F149" s="50" t="s">
        <v>950</v>
      </c>
      <c r="G149" s="52">
        <v>126.0</v>
      </c>
      <c r="H149" s="50" t="s">
        <v>1554</v>
      </c>
    </row>
    <row r="150">
      <c r="C150" s="28"/>
      <c r="D150" s="87"/>
      <c r="E150" s="50"/>
      <c r="F150" s="50" t="s">
        <v>950</v>
      </c>
      <c r="G150" s="52">
        <v>127.0</v>
      </c>
      <c r="H150" s="50" t="s">
        <v>1556</v>
      </c>
    </row>
    <row r="151">
      <c r="C151" s="28"/>
      <c r="D151" s="87"/>
      <c r="E151" s="50"/>
      <c r="F151" s="50" t="s">
        <v>950</v>
      </c>
      <c r="G151" s="52">
        <v>128.0</v>
      </c>
      <c r="H151" s="50" t="s">
        <v>1558</v>
      </c>
    </row>
    <row r="152">
      <c r="C152" s="28"/>
      <c r="D152" s="87"/>
      <c r="E152" s="50"/>
      <c r="F152" s="50" t="s">
        <v>950</v>
      </c>
      <c r="G152" s="52">
        <v>129.0</v>
      </c>
      <c r="H152" s="50" t="s">
        <v>1560</v>
      </c>
    </row>
    <row r="153">
      <c r="C153" s="28"/>
      <c r="D153" s="87"/>
      <c r="E153" s="50"/>
      <c r="F153" s="50" t="s">
        <v>950</v>
      </c>
      <c r="G153" s="52">
        <v>130.0</v>
      </c>
      <c r="H153" s="50" t="s">
        <v>1562</v>
      </c>
    </row>
    <row r="154">
      <c r="C154" s="28"/>
      <c r="D154" s="87"/>
      <c r="E154" s="50"/>
      <c r="F154" s="50" t="s">
        <v>950</v>
      </c>
      <c r="G154" s="52">
        <v>131.0</v>
      </c>
      <c r="H154" s="50" t="s">
        <v>1564</v>
      </c>
    </row>
    <row r="155">
      <c r="C155" s="28"/>
      <c r="D155" s="87"/>
      <c r="E155" s="50"/>
      <c r="F155" s="50" t="s">
        <v>950</v>
      </c>
      <c r="G155" s="52">
        <v>132.0</v>
      </c>
      <c r="H155" s="50" t="s">
        <v>1566</v>
      </c>
    </row>
    <row r="156">
      <c r="C156" s="28"/>
      <c r="D156" s="87"/>
      <c r="E156" s="50"/>
      <c r="F156" s="50" t="s">
        <v>950</v>
      </c>
      <c r="G156" s="52">
        <v>133.0</v>
      </c>
      <c r="H156" s="50" t="s">
        <v>1568</v>
      </c>
    </row>
    <row r="157">
      <c r="C157" s="28"/>
      <c r="D157" s="87"/>
      <c r="E157" s="50"/>
      <c r="F157" s="50" t="s">
        <v>950</v>
      </c>
      <c r="G157" s="52">
        <v>134.0</v>
      </c>
      <c r="H157" s="50" t="s">
        <v>1570</v>
      </c>
    </row>
    <row r="158">
      <c r="C158" s="28"/>
      <c r="D158" s="87"/>
      <c r="E158" s="50"/>
      <c r="F158" s="50" t="s">
        <v>950</v>
      </c>
      <c r="G158" s="52">
        <v>135.0</v>
      </c>
      <c r="H158" s="50" t="s">
        <v>1572</v>
      </c>
    </row>
    <row r="159">
      <c r="C159" s="28"/>
      <c r="D159" s="87"/>
      <c r="E159" s="50"/>
      <c r="F159" s="50" t="s">
        <v>950</v>
      </c>
      <c r="G159" s="52">
        <v>136.0</v>
      </c>
      <c r="H159" s="50" t="s">
        <v>1574</v>
      </c>
    </row>
    <row r="160">
      <c r="C160" s="28"/>
      <c r="D160" s="87"/>
      <c r="E160" s="50"/>
      <c r="F160" s="50" t="s">
        <v>950</v>
      </c>
      <c r="G160" s="52">
        <v>137.0</v>
      </c>
      <c r="H160" s="50" t="s">
        <v>1576</v>
      </c>
    </row>
    <row r="161">
      <c r="C161" s="28"/>
      <c r="D161" s="87"/>
    </row>
    <row r="162">
      <c r="C162" s="28"/>
      <c r="D162" s="87"/>
    </row>
    <row r="163">
      <c r="C163" s="28"/>
      <c r="D163" s="87"/>
    </row>
    <row r="164">
      <c r="C164" s="28"/>
      <c r="D164" s="87"/>
    </row>
    <row r="165">
      <c r="C165" s="28"/>
      <c r="D165" s="87"/>
    </row>
    <row r="166">
      <c r="C166" s="28"/>
      <c r="D166" s="87"/>
    </row>
    <row r="167">
      <c r="C167" s="28"/>
      <c r="D167" s="87"/>
    </row>
    <row r="168">
      <c r="C168" s="28"/>
      <c r="D168" s="87"/>
    </row>
    <row r="169">
      <c r="C169" s="28"/>
      <c r="D169" s="87"/>
    </row>
    <row r="170">
      <c r="C170" s="28"/>
      <c r="D170" s="87"/>
    </row>
    <row r="171">
      <c r="C171" s="28"/>
      <c r="D171" s="87"/>
    </row>
    <row r="172">
      <c r="C172" s="28"/>
      <c r="D172" s="87"/>
    </row>
    <row r="173">
      <c r="C173" s="28"/>
      <c r="D173" s="87"/>
    </row>
    <row r="174">
      <c r="C174" s="28"/>
      <c r="D174" s="87"/>
    </row>
    <row r="175">
      <c r="C175" s="28"/>
      <c r="D175" s="87"/>
    </row>
    <row r="176">
      <c r="C176" s="28"/>
      <c r="D176" s="87"/>
    </row>
    <row r="177">
      <c r="C177" s="28"/>
      <c r="D177" s="87"/>
    </row>
    <row r="178">
      <c r="C178" s="28"/>
      <c r="D178" s="87"/>
    </row>
    <row r="179">
      <c r="C179" s="28"/>
      <c r="D179" s="87"/>
    </row>
    <row r="180">
      <c r="C180" s="28"/>
      <c r="D180" s="87"/>
    </row>
    <row r="181">
      <c r="C181" s="28"/>
      <c r="D181" s="87"/>
    </row>
    <row r="182">
      <c r="C182" s="28"/>
      <c r="D182" s="87"/>
    </row>
    <row r="183">
      <c r="C183" s="28"/>
      <c r="D183" s="87"/>
    </row>
    <row r="184">
      <c r="C184" s="28"/>
      <c r="D184" s="87"/>
    </row>
    <row r="185">
      <c r="C185" s="28"/>
      <c r="D185" s="87"/>
    </row>
    <row r="186">
      <c r="C186" s="28"/>
      <c r="D186" s="87"/>
    </row>
    <row r="187">
      <c r="C187" s="28"/>
      <c r="D187" s="87"/>
    </row>
    <row r="188">
      <c r="C188" s="28"/>
      <c r="D188" s="87"/>
    </row>
    <row r="189">
      <c r="C189" s="28"/>
      <c r="D189" s="87"/>
    </row>
    <row r="190">
      <c r="C190" s="28"/>
      <c r="D190" s="87"/>
    </row>
    <row r="191">
      <c r="C191" s="28"/>
      <c r="D191" s="87"/>
    </row>
    <row r="192">
      <c r="C192" s="28"/>
      <c r="D192" s="87"/>
    </row>
    <row r="193">
      <c r="C193" s="28"/>
      <c r="D193" s="87"/>
    </row>
    <row r="194">
      <c r="C194" s="28"/>
      <c r="D194" s="87"/>
    </row>
    <row r="195">
      <c r="C195" s="28"/>
      <c r="D195" s="87"/>
    </row>
    <row r="196">
      <c r="C196" s="28"/>
      <c r="D196" s="87"/>
    </row>
    <row r="197">
      <c r="C197" s="28"/>
      <c r="D197" s="87"/>
    </row>
    <row r="198">
      <c r="C198" s="28"/>
      <c r="D198" s="87"/>
    </row>
    <row r="199">
      <c r="C199" s="28"/>
      <c r="D199" s="87"/>
    </row>
    <row r="200">
      <c r="C200" s="28"/>
      <c r="D200" s="87"/>
    </row>
    <row r="201">
      <c r="C201" s="28"/>
      <c r="D201" s="87"/>
    </row>
    <row r="202">
      <c r="C202" s="28"/>
      <c r="D202" s="87"/>
    </row>
    <row r="203">
      <c r="C203" s="28"/>
      <c r="D203" s="87"/>
    </row>
    <row r="204">
      <c r="C204" s="28"/>
      <c r="D204" s="87"/>
    </row>
    <row r="205">
      <c r="C205" s="28"/>
      <c r="D205" s="87"/>
    </row>
    <row r="206">
      <c r="C206" s="28"/>
      <c r="D206" s="87"/>
    </row>
    <row r="207">
      <c r="C207" s="28"/>
      <c r="D207" s="87"/>
    </row>
    <row r="208">
      <c r="C208" s="28"/>
      <c r="D208" s="87"/>
    </row>
    <row r="209">
      <c r="C209" s="28"/>
      <c r="D209" s="87"/>
    </row>
    <row r="210">
      <c r="C210" s="28"/>
      <c r="D210" s="87"/>
    </row>
    <row r="211">
      <c r="C211" s="28"/>
      <c r="D211" s="87"/>
    </row>
    <row r="212">
      <c r="C212" s="28"/>
      <c r="D212" s="87"/>
    </row>
    <row r="213">
      <c r="C213" s="28"/>
      <c r="D213" s="87"/>
    </row>
    <row r="214">
      <c r="C214" s="28"/>
      <c r="D214" s="87"/>
    </row>
    <row r="215">
      <c r="C215" s="28"/>
      <c r="D215" s="87"/>
    </row>
    <row r="216">
      <c r="C216" s="28"/>
      <c r="D216" s="87"/>
    </row>
    <row r="217">
      <c r="C217" s="28"/>
      <c r="D217" s="87"/>
    </row>
    <row r="218">
      <c r="C218" s="28"/>
      <c r="D218" s="87"/>
    </row>
    <row r="219">
      <c r="C219" s="28"/>
      <c r="D219" s="87"/>
    </row>
    <row r="220">
      <c r="C220" s="28"/>
      <c r="D220" s="87"/>
    </row>
    <row r="221">
      <c r="C221" s="28"/>
      <c r="D221" s="87"/>
    </row>
    <row r="222">
      <c r="C222" s="28"/>
      <c r="D222" s="87"/>
    </row>
    <row r="223">
      <c r="C223" s="28"/>
      <c r="D223" s="87"/>
    </row>
    <row r="224">
      <c r="C224" s="28"/>
      <c r="D224" s="87"/>
    </row>
    <row r="225">
      <c r="C225" s="28"/>
      <c r="D225" s="87"/>
    </row>
    <row r="226">
      <c r="C226" s="28"/>
      <c r="D226" s="87"/>
    </row>
    <row r="227">
      <c r="C227" s="28"/>
      <c r="D227" s="87"/>
    </row>
    <row r="228">
      <c r="C228" s="28"/>
      <c r="D228" s="87"/>
    </row>
    <row r="229">
      <c r="C229" s="28"/>
      <c r="D229" s="87"/>
    </row>
    <row r="230">
      <c r="C230" s="28"/>
      <c r="D230" s="87"/>
    </row>
    <row r="231">
      <c r="C231" s="28"/>
      <c r="D231" s="87"/>
    </row>
    <row r="232">
      <c r="C232" s="28"/>
      <c r="D232" s="87"/>
    </row>
    <row r="233">
      <c r="C233" s="28"/>
      <c r="D233" s="87"/>
    </row>
    <row r="234">
      <c r="C234" s="28"/>
      <c r="D234" s="87"/>
    </row>
    <row r="235">
      <c r="C235" s="28"/>
      <c r="D235" s="87"/>
    </row>
    <row r="236">
      <c r="C236" s="28"/>
      <c r="D236" s="87"/>
    </row>
    <row r="237">
      <c r="C237" s="28"/>
      <c r="D237" s="87"/>
    </row>
    <row r="238">
      <c r="C238" s="28"/>
      <c r="D238" s="87"/>
    </row>
    <row r="239">
      <c r="C239" s="28"/>
      <c r="D239" s="87"/>
    </row>
    <row r="240">
      <c r="C240" s="28"/>
      <c r="D240" s="87"/>
    </row>
    <row r="241">
      <c r="C241" s="28"/>
      <c r="D241" s="87"/>
    </row>
    <row r="242">
      <c r="C242" s="28"/>
      <c r="D242" s="87"/>
    </row>
    <row r="243">
      <c r="C243" s="28"/>
      <c r="D243" s="87"/>
    </row>
    <row r="244">
      <c r="C244" s="28"/>
      <c r="D244" s="87"/>
    </row>
    <row r="245">
      <c r="C245" s="28"/>
      <c r="D245" s="87"/>
    </row>
    <row r="246">
      <c r="C246" s="28"/>
      <c r="D246" s="87"/>
    </row>
    <row r="247">
      <c r="C247" s="28"/>
      <c r="D247" s="87"/>
    </row>
    <row r="248">
      <c r="C248" s="28"/>
      <c r="D248" s="87"/>
    </row>
    <row r="249">
      <c r="C249" s="28"/>
      <c r="D249" s="87"/>
    </row>
    <row r="250">
      <c r="C250" s="28"/>
      <c r="D250" s="87"/>
    </row>
    <row r="251">
      <c r="C251" s="28"/>
      <c r="D251" s="87"/>
    </row>
    <row r="252">
      <c r="C252" s="28"/>
      <c r="D252" s="87"/>
    </row>
    <row r="253">
      <c r="C253" s="28"/>
      <c r="D253" s="87"/>
    </row>
    <row r="254">
      <c r="C254" s="28"/>
      <c r="D254" s="87"/>
    </row>
    <row r="255">
      <c r="C255" s="28"/>
      <c r="D255" s="87"/>
    </row>
    <row r="256">
      <c r="C256" s="28"/>
      <c r="D256" s="87"/>
    </row>
    <row r="257">
      <c r="C257" s="28"/>
      <c r="D257" s="87"/>
    </row>
    <row r="258">
      <c r="C258" s="28"/>
      <c r="D258" s="87"/>
    </row>
    <row r="259">
      <c r="C259" s="28"/>
      <c r="D259" s="87"/>
    </row>
    <row r="260">
      <c r="C260" s="28"/>
      <c r="D260" s="87"/>
    </row>
    <row r="261">
      <c r="C261" s="28"/>
      <c r="D261" s="87"/>
    </row>
    <row r="262">
      <c r="C262" s="28"/>
      <c r="D262" s="87"/>
    </row>
    <row r="263">
      <c r="C263" s="28"/>
      <c r="D263" s="87"/>
    </row>
    <row r="264">
      <c r="C264" s="28"/>
      <c r="D264" s="87"/>
    </row>
    <row r="265">
      <c r="C265" s="28"/>
      <c r="D265" s="87"/>
    </row>
    <row r="266">
      <c r="C266" s="28"/>
      <c r="D266" s="87"/>
    </row>
    <row r="267">
      <c r="C267" s="28"/>
      <c r="D267" s="87"/>
    </row>
    <row r="268">
      <c r="C268" s="28"/>
      <c r="D268" s="87"/>
    </row>
    <row r="269">
      <c r="C269" s="28"/>
      <c r="D269" s="87"/>
    </row>
    <row r="270">
      <c r="C270" s="28"/>
      <c r="D270" s="87"/>
    </row>
    <row r="271">
      <c r="C271" s="28"/>
      <c r="D271" s="87"/>
    </row>
    <row r="272">
      <c r="C272" s="28"/>
      <c r="D272" s="87"/>
    </row>
    <row r="273">
      <c r="C273" s="28"/>
      <c r="D273" s="87"/>
    </row>
    <row r="274">
      <c r="C274" s="28"/>
      <c r="D274" s="87"/>
    </row>
    <row r="275">
      <c r="C275" s="28"/>
      <c r="D275" s="87"/>
    </row>
    <row r="276">
      <c r="C276" s="28"/>
      <c r="D276" s="87"/>
    </row>
    <row r="277">
      <c r="C277" s="28"/>
      <c r="D277" s="87"/>
    </row>
    <row r="278">
      <c r="C278" s="28"/>
      <c r="D278" s="87"/>
    </row>
    <row r="279">
      <c r="C279" s="28"/>
      <c r="D279" s="87"/>
    </row>
    <row r="280">
      <c r="C280" s="28"/>
      <c r="D280" s="87"/>
    </row>
    <row r="281">
      <c r="C281" s="28"/>
      <c r="D281" s="87"/>
    </row>
    <row r="282">
      <c r="C282" s="28"/>
      <c r="D282" s="87"/>
    </row>
    <row r="283">
      <c r="C283" s="28"/>
      <c r="D283" s="87"/>
    </row>
    <row r="284">
      <c r="C284" s="28"/>
      <c r="D284" s="87"/>
    </row>
    <row r="285">
      <c r="C285" s="28"/>
      <c r="D285" s="87"/>
    </row>
    <row r="286">
      <c r="C286" s="28"/>
      <c r="D286" s="87"/>
    </row>
    <row r="287">
      <c r="C287" s="28"/>
      <c r="D287" s="87"/>
    </row>
    <row r="288">
      <c r="C288" s="28"/>
      <c r="D288" s="87"/>
    </row>
    <row r="289">
      <c r="C289" s="28"/>
      <c r="D289" s="87"/>
    </row>
    <row r="290">
      <c r="C290" s="28"/>
      <c r="D290" s="87"/>
    </row>
    <row r="291">
      <c r="C291" s="28"/>
      <c r="D291" s="87"/>
    </row>
    <row r="292">
      <c r="C292" s="28"/>
      <c r="D292" s="87"/>
    </row>
    <row r="293">
      <c r="C293" s="28"/>
      <c r="D293" s="87"/>
    </row>
    <row r="294">
      <c r="C294" s="28"/>
      <c r="D294" s="87"/>
    </row>
    <row r="295">
      <c r="C295" s="28"/>
      <c r="D295" s="87"/>
    </row>
    <row r="296">
      <c r="C296" s="28"/>
      <c r="D296" s="87"/>
    </row>
    <row r="297">
      <c r="C297" s="28"/>
      <c r="D297" s="87"/>
    </row>
    <row r="298">
      <c r="C298" s="28"/>
      <c r="D298" s="87"/>
    </row>
    <row r="299">
      <c r="C299" s="28"/>
      <c r="D299" s="87"/>
    </row>
    <row r="300">
      <c r="C300" s="28"/>
      <c r="D300" s="87"/>
    </row>
    <row r="301">
      <c r="C301" s="28"/>
      <c r="D301" s="87"/>
    </row>
    <row r="302">
      <c r="C302" s="28"/>
      <c r="D302" s="87"/>
    </row>
    <row r="303">
      <c r="C303" s="28"/>
      <c r="D303" s="87"/>
    </row>
    <row r="304">
      <c r="C304" s="28"/>
      <c r="D304" s="87"/>
    </row>
    <row r="305">
      <c r="C305" s="28"/>
      <c r="D305" s="87"/>
    </row>
    <row r="306">
      <c r="C306" s="28"/>
      <c r="D306" s="87"/>
    </row>
    <row r="307">
      <c r="C307" s="28"/>
      <c r="D307" s="87"/>
    </row>
    <row r="308">
      <c r="C308" s="28"/>
      <c r="D308" s="87"/>
    </row>
    <row r="309">
      <c r="C309" s="28"/>
      <c r="D309" s="87"/>
    </row>
    <row r="310">
      <c r="C310" s="28"/>
      <c r="D310" s="87"/>
    </row>
    <row r="311">
      <c r="C311" s="28"/>
      <c r="D311" s="87"/>
    </row>
    <row r="312">
      <c r="C312" s="28"/>
      <c r="D312" s="87"/>
    </row>
    <row r="313">
      <c r="C313" s="28"/>
      <c r="D313" s="87"/>
    </row>
    <row r="314">
      <c r="C314" s="28"/>
      <c r="D314" s="87"/>
    </row>
    <row r="315">
      <c r="C315" s="28"/>
      <c r="D315" s="87"/>
    </row>
    <row r="316">
      <c r="C316" s="28"/>
      <c r="D316" s="87"/>
    </row>
    <row r="317">
      <c r="C317" s="28"/>
      <c r="D317" s="87"/>
    </row>
    <row r="318">
      <c r="C318" s="28"/>
      <c r="D318" s="87"/>
    </row>
    <row r="319">
      <c r="C319" s="28"/>
      <c r="D319" s="87"/>
    </row>
    <row r="320">
      <c r="C320" s="28"/>
      <c r="D320" s="87"/>
    </row>
    <row r="321">
      <c r="C321" s="28"/>
      <c r="D321" s="87"/>
    </row>
    <row r="322">
      <c r="C322" s="28"/>
      <c r="D322" s="87"/>
    </row>
    <row r="323">
      <c r="C323" s="28"/>
      <c r="D323" s="87"/>
    </row>
    <row r="324">
      <c r="C324" s="28"/>
      <c r="D324" s="87"/>
    </row>
    <row r="325">
      <c r="C325" s="28"/>
      <c r="D325" s="87"/>
    </row>
    <row r="326">
      <c r="C326" s="28"/>
      <c r="D326" s="87"/>
    </row>
    <row r="327">
      <c r="C327" s="28"/>
      <c r="D327" s="87"/>
    </row>
    <row r="328">
      <c r="C328" s="28"/>
      <c r="D328" s="87"/>
    </row>
    <row r="329">
      <c r="C329" s="28"/>
      <c r="D329" s="87"/>
    </row>
    <row r="330">
      <c r="C330" s="28"/>
      <c r="D330" s="87"/>
    </row>
    <row r="331">
      <c r="C331" s="28"/>
      <c r="D331" s="87"/>
    </row>
    <row r="332">
      <c r="C332" s="28"/>
      <c r="D332" s="87"/>
    </row>
    <row r="333">
      <c r="C333" s="28"/>
      <c r="D333" s="87"/>
    </row>
    <row r="334">
      <c r="C334" s="28"/>
      <c r="D334" s="87"/>
    </row>
    <row r="335">
      <c r="C335" s="28"/>
      <c r="D335" s="87"/>
    </row>
    <row r="336">
      <c r="C336" s="28"/>
      <c r="D336" s="87"/>
    </row>
    <row r="337">
      <c r="C337" s="28"/>
      <c r="D337" s="87"/>
    </row>
    <row r="338">
      <c r="C338" s="28"/>
      <c r="D338" s="87"/>
    </row>
    <row r="339">
      <c r="C339" s="28"/>
      <c r="D339" s="87"/>
    </row>
    <row r="340">
      <c r="C340" s="28"/>
      <c r="D340" s="87"/>
    </row>
    <row r="341">
      <c r="C341" s="28"/>
      <c r="D341" s="87"/>
    </row>
    <row r="342">
      <c r="C342" s="28"/>
      <c r="D342" s="87"/>
    </row>
    <row r="343">
      <c r="C343" s="28"/>
      <c r="D343" s="87"/>
    </row>
    <row r="344">
      <c r="C344" s="28"/>
      <c r="D344" s="87"/>
    </row>
    <row r="345">
      <c r="C345" s="28"/>
      <c r="D345" s="87"/>
    </row>
    <row r="346">
      <c r="C346" s="28"/>
      <c r="D346" s="87"/>
    </row>
    <row r="347">
      <c r="C347" s="28"/>
      <c r="D347" s="87"/>
    </row>
    <row r="348">
      <c r="C348" s="28"/>
      <c r="D348" s="87"/>
    </row>
    <row r="349">
      <c r="C349" s="28"/>
      <c r="D349" s="87"/>
    </row>
    <row r="350">
      <c r="C350" s="28"/>
      <c r="D350" s="87"/>
    </row>
    <row r="351">
      <c r="C351" s="28"/>
      <c r="D351" s="87"/>
    </row>
    <row r="352">
      <c r="C352" s="28"/>
      <c r="D352" s="87"/>
    </row>
    <row r="353">
      <c r="C353" s="28"/>
      <c r="D353" s="87"/>
    </row>
    <row r="354">
      <c r="C354" s="28"/>
      <c r="D354" s="87"/>
    </row>
    <row r="355">
      <c r="C355" s="28"/>
      <c r="D355" s="87"/>
    </row>
    <row r="356">
      <c r="C356" s="28"/>
      <c r="D356" s="87"/>
    </row>
    <row r="357">
      <c r="C357" s="28"/>
      <c r="D357" s="87"/>
    </row>
    <row r="358">
      <c r="C358" s="28"/>
      <c r="D358" s="87"/>
    </row>
    <row r="359">
      <c r="C359" s="28"/>
      <c r="D359" s="87"/>
    </row>
    <row r="360">
      <c r="C360" s="28"/>
      <c r="D360" s="87"/>
    </row>
    <row r="361">
      <c r="C361" s="28"/>
      <c r="D361" s="87"/>
    </row>
    <row r="362">
      <c r="C362" s="28"/>
      <c r="D362" s="87"/>
    </row>
    <row r="363">
      <c r="C363" s="28"/>
      <c r="D363" s="87"/>
    </row>
    <row r="364">
      <c r="C364" s="28"/>
      <c r="D364" s="87"/>
    </row>
    <row r="365">
      <c r="C365" s="28"/>
      <c r="D365" s="87"/>
    </row>
    <row r="366">
      <c r="C366" s="28"/>
      <c r="D366" s="87"/>
    </row>
    <row r="367">
      <c r="C367" s="28"/>
      <c r="D367" s="87"/>
    </row>
    <row r="368">
      <c r="C368" s="28"/>
      <c r="D368" s="87"/>
    </row>
    <row r="369">
      <c r="C369" s="28"/>
      <c r="D369" s="87"/>
    </row>
    <row r="370">
      <c r="C370" s="28"/>
      <c r="D370" s="87"/>
    </row>
    <row r="371">
      <c r="C371" s="28"/>
      <c r="D371" s="87"/>
    </row>
    <row r="372">
      <c r="C372" s="28"/>
      <c r="D372" s="87"/>
    </row>
    <row r="373">
      <c r="C373" s="28"/>
      <c r="D373" s="87"/>
    </row>
    <row r="374">
      <c r="C374" s="28"/>
      <c r="D374" s="87"/>
    </row>
    <row r="375">
      <c r="C375" s="28"/>
      <c r="D375" s="87"/>
    </row>
    <row r="376">
      <c r="C376" s="28"/>
      <c r="D376" s="87"/>
    </row>
    <row r="377">
      <c r="C377" s="28"/>
      <c r="D377" s="87"/>
    </row>
    <row r="378">
      <c r="C378" s="28"/>
      <c r="D378" s="87"/>
    </row>
    <row r="379">
      <c r="C379" s="28"/>
      <c r="D379" s="87"/>
    </row>
    <row r="380">
      <c r="C380" s="28"/>
      <c r="D380" s="87"/>
    </row>
    <row r="381">
      <c r="C381" s="28"/>
      <c r="D381" s="87"/>
    </row>
    <row r="382">
      <c r="C382" s="28"/>
      <c r="D382" s="87"/>
    </row>
    <row r="383">
      <c r="C383" s="28"/>
      <c r="D383" s="87"/>
    </row>
    <row r="384">
      <c r="C384" s="28"/>
      <c r="D384" s="87"/>
    </row>
    <row r="385">
      <c r="C385" s="28"/>
      <c r="D385" s="87"/>
    </row>
    <row r="386">
      <c r="C386" s="28"/>
      <c r="D386" s="87"/>
    </row>
    <row r="387">
      <c r="C387" s="28"/>
      <c r="D387" s="87"/>
    </row>
    <row r="388">
      <c r="C388" s="28"/>
      <c r="D388" s="87"/>
    </row>
    <row r="389">
      <c r="C389" s="28"/>
      <c r="D389" s="87"/>
    </row>
    <row r="390">
      <c r="C390" s="28"/>
      <c r="D390" s="87"/>
    </row>
    <row r="391">
      <c r="C391" s="28"/>
      <c r="D391" s="87"/>
    </row>
    <row r="392">
      <c r="C392" s="28"/>
      <c r="D392" s="87"/>
    </row>
    <row r="393">
      <c r="C393" s="28"/>
      <c r="D393" s="87"/>
    </row>
    <row r="394">
      <c r="C394" s="28"/>
      <c r="D394" s="87"/>
    </row>
    <row r="395">
      <c r="C395" s="28"/>
      <c r="D395" s="87"/>
    </row>
    <row r="396">
      <c r="C396" s="28"/>
      <c r="D396" s="87"/>
    </row>
    <row r="397">
      <c r="C397" s="28"/>
      <c r="D397" s="87"/>
    </row>
    <row r="398">
      <c r="C398" s="28"/>
      <c r="D398" s="87"/>
    </row>
    <row r="399">
      <c r="C399" s="28"/>
      <c r="D399" s="87"/>
    </row>
    <row r="400">
      <c r="C400" s="28"/>
      <c r="D400" s="87"/>
    </row>
    <row r="401">
      <c r="C401" s="28"/>
      <c r="D401" s="87"/>
    </row>
    <row r="402">
      <c r="C402" s="28"/>
      <c r="D402" s="87"/>
    </row>
    <row r="403">
      <c r="C403" s="28"/>
      <c r="D403" s="87"/>
    </row>
    <row r="404">
      <c r="C404" s="28"/>
      <c r="D404" s="87"/>
    </row>
    <row r="405">
      <c r="C405" s="28"/>
      <c r="D405" s="87"/>
    </row>
    <row r="406">
      <c r="C406" s="28"/>
      <c r="D406" s="87"/>
    </row>
    <row r="407">
      <c r="C407" s="28"/>
      <c r="D407" s="87"/>
    </row>
    <row r="408">
      <c r="C408" s="28"/>
      <c r="D408" s="87"/>
    </row>
    <row r="409">
      <c r="C409" s="28"/>
      <c r="D409" s="87"/>
    </row>
    <row r="410">
      <c r="C410" s="28"/>
      <c r="D410" s="87"/>
    </row>
    <row r="411">
      <c r="C411" s="28"/>
      <c r="D411" s="87"/>
    </row>
    <row r="412">
      <c r="C412" s="28"/>
      <c r="D412" s="87"/>
    </row>
    <row r="413">
      <c r="C413" s="28"/>
      <c r="D413" s="87"/>
    </row>
    <row r="414">
      <c r="C414" s="28"/>
      <c r="D414" s="87"/>
    </row>
    <row r="415">
      <c r="C415" s="28"/>
      <c r="D415" s="87"/>
    </row>
    <row r="416">
      <c r="C416" s="28"/>
      <c r="D416" s="87"/>
    </row>
    <row r="417">
      <c r="C417" s="28"/>
      <c r="D417" s="87"/>
    </row>
    <row r="418">
      <c r="C418" s="28"/>
      <c r="D418" s="87"/>
    </row>
    <row r="419">
      <c r="C419" s="28"/>
      <c r="D419" s="87"/>
    </row>
    <row r="420">
      <c r="C420" s="28"/>
      <c r="D420" s="87"/>
    </row>
    <row r="421">
      <c r="C421" s="28"/>
      <c r="D421" s="87"/>
    </row>
    <row r="422">
      <c r="C422" s="28"/>
      <c r="D422" s="87"/>
    </row>
    <row r="423">
      <c r="C423" s="28"/>
      <c r="D423" s="87"/>
    </row>
    <row r="424">
      <c r="C424" s="28"/>
      <c r="D424" s="87"/>
    </row>
    <row r="425">
      <c r="C425" s="28"/>
      <c r="D425" s="87"/>
    </row>
    <row r="426">
      <c r="C426" s="28"/>
      <c r="D426" s="87"/>
    </row>
    <row r="427">
      <c r="C427" s="28"/>
      <c r="D427" s="87"/>
    </row>
    <row r="428">
      <c r="C428" s="28"/>
      <c r="D428" s="87"/>
    </row>
    <row r="429">
      <c r="C429" s="28"/>
      <c r="D429" s="87"/>
    </row>
    <row r="430">
      <c r="C430" s="28"/>
      <c r="D430" s="87"/>
    </row>
    <row r="431">
      <c r="C431" s="28"/>
      <c r="D431" s="87"/>
    </row>
    <row r="432">
      <c r="C432" s="28"/>
      <c r="D432" s="87"/>
    </row>
    <row r="433">
      <c r="C433" s="28"/>
      <c r="D433" s="87"/>
    </row>
    <row r="434">
      <c r="C434" s="28"/>
      <c r="D434" s="87"/>
    </row>
    <row r="435">
      <c r="C435" s="28"/>
      <c r="D435" s="87"/>
    </row>
    <row r="436">
      <c r="C436" s="28"/>
      <c r="D436" s="87"/>
    </row>
    <row r="437">
      <c r="C437" s="28"/>
      <c r="D437" s="87"/>
    </row>
    <row r="438">
      <c r="C438" s="28"/>
      <c r="D438" s="87"/>
    </row>
    <row r="439">
      <c r="C439" s="28"/>
      <c r="D439" s="87"/>
    </row>
    <row r="440">
      <c r="C440" s="28"/>
      <c r="D440" s="87"/>
    </row>
    <row r="441">
      <c r="C441" s="28"/>
      <c r="D441" s="87"/>
    </row>
    <row r="442">
      <c r="C442" s="28"/>
      <c r="D442" s="87"/>
    </row>
    <row r="443">
      <c r="C443" s="28"/>
      <c r="D443" s="87"/>
    </row>
    <row r="444">
      <c r="C444" s="28"/>
      <c r="D444" s="87"/>
    </row>
    <row r="445">
      <c r="C445" s="28"/>
      <c r="D445" s="87"/>
    </row>
    <row r="446">
      <c r="C446" s="28"/>
      <c r="D446" s="87"/>
    </row>
    <row r="447">
      <c r="C447" s="28"/>
      <c r="D447" s="87"/>
    </row>
    <row r="448">
      <c r="C448" s="28"/>
      <c r="D448" s="87"/>
    </row>
    <row r="449">
      <c r="C449" s="28"/>
      <c r="D449" s="87"/>
    </row>
    <row r="450">
      <c r="C450" s="28"/>
      <c r="D450" s="87"/>
    </row>
    <row r="451">
      <c r="C451" s="28"/>
      <c r="D451" s="87"/>
    </row>
    <row r="452">
      <c r="C452" s="28"/>
      <c r="D452" s="87"/>
    </row>
    <row r="453">
      <c r="C453" s="28"/>
      <c r="D453" s="87"/>
    </row>
    <row r="454">
      <c r="C454" s="28"/>
      <c r="D454" s="87"/>
    </row>
    <row r="455">
      <c r="C455" s="28"/>
      <c r="D455" s="87"/>
    </row>
    <row r="456">
      <c r="C456" s="28"/>
      <c r="D456" s="87"/>
    </row>
    <row r="457">
      <c r="C457" s="28"/>
      <c r="D457" s="87"/>
    </row>
    <row r="458">
      <c r="C458" s="28"/>
      <c r="D458" s="87"/>
    </row>
    <row r="459">
      <c r="C459" s="28"/>
      <c r="D459" s="87"/>
    </row>
    <row r="460">
      <c r="C460" s="28"/>
      <c r="D460" s="87"/>
    </row>
    <row r="461">
      <c r="C461" s="28"/>
      <c r="D461" s="87"/>
    </row>
    <row r="462">
      <c r="C462" s="28"/>
      <c r="D462" s="87"/>
    </row>
    <row r="463">
      <c r="C463" s="28"/>
      <c r="D463" s="87"/>
    </row>
    <row r="464">
      <c r="C464" s="28"/>
      <c r="D464" s="87"/>
    </row>
    <row r="465">
      <c r="C465" s="28"/>
      <c r="D465" s="87"/>
    </row>
    <row r="466">
      <c r="C466" s="28"/>
      <c r="D466" s="87"/>
    </row>
    <row r="467">
      <c r="C467" s="28"/>
      <c r="D467" s="87"/>
    </row>
    <row r="468">
      <c r="C468" s="28"/>
      <c r="D468" s="87"/>
    </row>
    <row r="469">
      <c r="C469" s="28"/>
      <c r="D469" s="87"/>
    </row>
    <row r="470">
      <c r="C470" s="28"/>
      <c r="D470" s="87"/>
    </row>
    <row r="471">
      <c r="C471" s="28"/>
      <c r="D471" s="87"/>
    </row>
    <row r="472">
      <c r="C472" s="28"/>
      <c r="D472" s="87"/>
    </row>
    <row r="473">
      <c r="C473" s="28"/>
      <c r="D473" s="87"/>
    </row>
    <row r="474">
      <c r="C474" s="28"/>
      <c r="D474" s="87"/>
    </row>
    <row r="475">
      <c r="C475" s="28"/>
      <c r="D475" s="87"/>
    </row>
    <row r="476">
      <c r="C476" s="28"/>
      <c r="D476" s="87"/>
    </row>
    <row r="477">
      <c r="C477" s="28"/>
      <c r="D477" s="87"/>
    </row>
    <row r="478">
      <c r="C478" s="28"/>
      <c r="D478" s="87"/>
    </row>
    <row r="479">
      <c r="C479" s="28"/>
      <c r="D479" s="87"/>
    </row>
    <row r="480">
      <c r="C480" s="28"/>
      <c r="D480" s="87"/>
    </row>
    <row r="481">
      <c r="C481" s="28"/>
      <c r="D481" s="87"/>
    </row>
    <row r="482">
      <c r="C482" s="28"/>
      <c r="D482" s="87"/>
    </row>
    <row r="483">
      <c r="C483" s="28"/>
      <c r="D483" s="87"/>
    </row>
    <row r="484">
      <c r="C484" s="28"/>
      <c r="D484" s="87"/>
    </row>
    <row r="485">
      <c r="C485" s="28"/>
      <c r="D485" s="87"/>
    </row>
    <row r="486">
      <c r="C486" s="28"/>
      <c r="D486" s="87"/>
    </row>
    <row r="487">
      <c r="C487" s="28"/>
      <c r="D487" s="87"/>
    </row>
    <row r="488">
      <c r="C488" s="28"/>
      <c r="D488" s="87"/>
    </row>
    <row r="489">
      <c r="C489" s="28"/>
      <c r="D489" s="87"/>
    </row>
    <row r="490">
      <c r="C490" s="28"/>
      <c r="D490" s="87"/>
    </row>
    <row r="491">
      <c r="C491" s="28"/>
      <c r="D491" s="87"/>
    </row>
    <row r="492">
      <c r="C492" s="28"/>
      <c r="D492" s="87"/>
    </row>
    <row r="493">
      <c r="C493" s="28"/>
      <c r="D493" s="87"/>
    </row>
    <row r="494">
      <c r="C494" s="28"/>
      <c r="D494" s="87"/>
    </row>
    <row r="495">
      <c r="C495" s="28"/>
      <c r="D495" s="87"/>
    </row>
    <row r="496">
      <c r="C496" s="28"/>
      <c r="D496" s="87"/>
    </row>
    <row r="497">
      <c r="C497" s="28"/>
      <c r="D497" s="87"/>
    </row>
    <row r="498">
      <c r="C498" s="28"/>
      <c r="D498" s="87"/>
    </row>
    <row r="499">
      <c r="C499" s="28"/>
      <c r="D499" s="87"/>
    </row>
    <row r="500">
      <c r="C500" s="28"/>
      <c r="D500" s="87"/>
    </row>
    <row r="501">
      <c r="C501" s="28"/>
      <c r="D501" s="87"/>
    </row>
    <row r="502">
      <c r="C502" s="28"/>
      <c r="D502" s="87"/>
    </row>
    <row r="503">
      <c r="C503" s="28"/>
      <c r="D503" s="87"/>
    </row>
    <row r="504">
      <c r="C504" s="28"/>
      <c r="D504" s="87"/>
    </row>
    <row r="505">
      <c r="C505" s="28"/>
      <c r="D505" s="87"/>
    </row>
    <row r="506">
      <c r="C506" s="28"/>
      <c r="D506" s="87"/>
    </row>
    <row r="507">
      <c r="C507" s="28"/>
      <c r="D507" s="87"/>
    </row>
    <row r="508">
      <c r="C508" s="28"/>
      <c r="D508" s="87"/>
    </row>
    <row r="509">
      <c r="C509" s="28"/>
      <c r="D509" s="87"/>
    </row>
    <row r="510">
      <c r="C510" s="28"/>
      <c r="D510" s="87"/>
    </row>
    <row r="511">
      <c r="C511" s="28"/>
      <c r="D511" s="87"/>
    </row>
    <row r="512">
      <c r="C512" s="28"/>
      <c r="D512" s="87"/>
    </row>
    <row r="513">
      <c r="C513" s="28"/>
      <c r="D513" s="87"/>
    </row>
    <row r="514">
      <c r="C514" s="28"/>
      <c r="D514" s="87"/>
    </row>
    <row r="515">
      <c r="C515" s="28"/>
      <c r="D515" s="87"/>
    </row>
    <row r="516">
      <c r="C516" s="28"/>
      <c r="D516" s="87"/>
    </row>
    <row r="517">
      <c r="C517" s="28"/>
      <c r="D517" s="87"/>
    </row>
    <row r="518">
      <c r="C518" s="28"/>
      <c r="D518" s="87"/>
    </row>
    <row r="519">
      <c r="C519" s="28"/>
      <c r="D519" s="87"/>
    </row>
    <row r="520">
      <c r="C520" s="28"/>
      <c r="D520" s="87"/>
    </row>
    <row r="521">
      <c r="C521" s="28"/>
      <c r="D521" s="87"/>
    </row>
    <row r="522">
      <c r="C522" s="28"/>
      <c r="D522" s="87"/>
    </row>
    <row r="523">
      <c r="C523" s="28"/>
      <c r="D523" s="87"/>
    </row>
    <row r="524">
      <c r="C524" s="28"/>
      <c r="D524" s="87"/>
    </row>
    <row r="525">
      <c r="C525" s="28"/>
      <c r="D525" s="87"/>
    </row>
    <row r="526">
      <c r="C526" s="28"/>
      <c r="D526" s="87"/>
    </row>
    <row r="527">
      <c r="C527" s="28"/>
      <c r="D527" s="87"/>
    </row>
    <row r="528">
      <c r="C528" s="28"/>
      <c r="D528" s="87"/>
    </row>
    <row r="529">
      <c r="C529" s="28"/>
      <c r="D529" s="87"/>
    </row>
    <row r="530">
      <c r="C530" s="28"/>
      <c r="D530" s="87"/>
    </row>
    <row r="531">
      <c r="C531" s="28"/>
      <c r="D531" s="87"/>
    </row>
    <row r="532">
      <c r="C532" s="28"/>
      <c r="D532" s="87"/>
    </row>
    <row r="533">
      <c r="C533" s="28"/>
      <c r="D533" s="87"/>
    </row>
    <row r="534">
      <c r="C534" s="28"/>
      <c r="D534" s="87"/>
    </row>
    <row r="535">
      <c r="C535" s="28"/>
      <c r="D535" s="87"/>
    </row>
    <row r="536">
      <c r="C536" s="28"/>
      <c r="D536" s="87"/>
    </row>
    <row r="537">
      <c r="C537" s="28"/>
      <c r="D537" s="87"/>
    </row>
    <row r="538">
      <c r="C538" s="28"/>
      <c r="D538" s="87"/>
    </row>
    <row r="539">
      <c r="C539" s="28"/>
      <c r="D539" s="87"/>
    </row>
    <row r="540">
      <c r="C540" s="28"/>
      <c r="D540" s="87"/>
    </row>
    <row r="541">
      <c r="C541" s="28"/>
      <c r="D541" s="87"/>
    </row>
    <row r="542">
      <c r="C542" s="28"/>
      <c r="D542" s="87"/>
    </row>
    <row r="543">
      <c r="C543" s="28"/>
      <c r="D543" s="87"/>
    </row>
    <row r="544">
      <c r="C544" s="28"/>
      <c r="D544" s="87"/>
    </row>
    <row r="545">
      <c r="C545" s="28"/>
      <c r="D545" s="87"/>
    </row>
    <row r="546">
      <c r="C546" s="28"/>
      <c r="D546" s="87"/>
    </row>
    <row r="547">
      <c r="C547" s="28"/>
      <c r="D547" s="87"/>
    </row>
    <row r="548">
      <c r="C548" s="28"/>
      <c r="D548" s="87"/>
    </row>
    <row r="549">
      <c r="C549" s="28"/>
      <c r="D549" s="87"/>
    </row>
    <row r="550">
      <c r="C550" s="28"/>
      <c r="D550" s="87"/>
    </row>
    <row r="551">
      <c r="C551" s="28"/>
      <c r="D551" s="87"/>
    </row>
    <row r="552">
      <c r="C552" s="28"/>
      <c r="D552" s="87"/>
    </row>
    <row r="553">
      <c r="C553" s="28"/>
      <c r="D553" s="87"/>
    </row>
    <row r="554">
      <c r="C554" s="28"/>
      <c r="D554" s="87"/>
    </row>
    <row r="555">
      <c r="C555" s="28"/>
      <c r="D555" s="87"/>
    </row>
    <row r="556">
      <c r="C556" s="28"/>
      <c r="D556" s="87"/>
    </row>
    <row r="557">
      <c r="C557" s="28"/>
      <c r="D557" s="87"/>
    </row>
    <row r="558">
      <c r="C558" s="28"/>
      <c r="D558" s="87"/>
    </row>
    <row r="559">
      <c r="C559" s="28"/>
      <c r="D559" s="87"/>
    </row>
    <row r="560">
      <c r="C560" s="28"/>
      <c r="D560" s="87"/>
    </row>
    <row r="561">
      <c r="C561" s="28"/>
      <c r="D561" s="87"/>
    </row>
    <row r="562">
      <c r="C562" s="28"/>
      <c r="D562" s="87"/>
    </row>
    <row r="563">
      <c r="C563" s="28"/>
      <c r="D563" s="87"/>
    </row>
    <row r="564">
      <c r="C564" s="28"/>
      <c r="D564" s="87"/>
    </row>
    <row r="565">
      <c r="C565" s="28"/>
      <c r="D565" s="87"/>
    </row>
    <row r="566">
      <c r="C566" s="28"/>
      <c r="D566" s="87"/>
    </row>
    <row r="567">
      <c r="C567" s="28"/>
      <c r="D567" s="87"/>
    </row>
    <row r="568">
      <c r="C568" s="28"/>
      <c r="D568" s="87"/>
    </row>
    <row r="569">
      <c r="C569" s="28"/>
      <c r="D569" s="87"/>
    </row>
    <row r="570">
      <c r="C570" s="28"/>
      <c r="D570" s="87"/>
    </row>
    <row r="571">
      <c r="C571" s="28"/>
      <c r="D571" s="87"/>
    </row>
    <row r="572">
      <c r="C572" s="28"/>
      <c r="D572" s="87"/>
    </row>
    <row r="573">
      <c r="C573" s="28"/>
      <c r="D573" s="87"/>
    </row>
    <row r="574">
      <c r="C574" s="28"/>
      <c r="D574" s="87"/>
    </row>
    <row r="575">
      <c r="C575" s="28"/>
      <c r="D575" s="87"/>
    </row>
    <row r="576">
      <c r="C576" s="28"/>
      <c r="D576" s="87"/>
    </row>
    <row r="577">
      <c r="C577" s="28"/>
      <c r="D577" s="87"/>
    </row>
    <row r="578">
      <c r="C578" s="28"/>
      <c r="D578" s="87"/>
    </row>
    <row r="579">
      <c r="C579" s="28"/>
      <c r="D579" s="87"/>
    </row>
    <row r="580">
      <c r="C580" s="28"/>
      <c r="D580" s="87"/>
    </row>
    <row r="581">
      <c r="C581" s="28"/>
      <c r="D581" s="87"/>
    </row>
    <row r="582">
      <c r="C582" s="28"/>
      <c r="D582" s="87"/>
    </row>
    <row r="583">
      <c r="C583" s="28"/>
      <c r="D583" s="87"/>
    </row>
    <row r="584">
      <c r="C584" s="28"/>
      <c r="D584" s="87"/>
    </row>
    <row r="585">
      <c r="C585" s="28"/>
      <c r="D585" s="87"/>
    </row>
    <row r="586">
      <c r="C586" s="28"/>
      <c r="D586" s="87"/>
    </row>
    <row r="587">
      <c r="C587" s="28"/>
      <c r="D587" s="87"/>
    </row>
    <row r="588">
      <c r="C588" s="28"/>
      <c r="D588" s="87"/>
    </row>
    <row r="589">
      <c r="C589" s="28"/>
      <c r="D589" s="87"/>
    </row>
    <row r="590">
      <c r="C590" s="28"/>
      <c r="D590" s="87"/>
    </row>
    <row r="591">
      <c r="C591" s="28"/>
      <c r="D591" s="87"/>
    </row>
    <row r="592">
      <c r="C592" s="28"/>
      <c r="D592" s="87"/>
    </row>
    <row r="593">
      <c r="C593" s="28"/>
      <c r="D593" s="87"/>
    </row>
    <row r="594">
      <c r="C594" s="28"/>
      <c r="D594" s="87"/>
    </row>
    <row r="595">
      <c r="C595" s="28"/>
      <c r="D595" s="87"/>
    </row>
    <row r="596">
      <c r="C596" s="28"/>
      <c r="D596" s="87"/>
    </row>
    <row r="597">
      <c r="C597" s="28"/>
      <c r="D597" s="87"/>
    </row>
    <row r="598">
      <c r="C598" s="28"/>
      <c r="D598" s="87"/>
    </row>
    <row r="599">
      <c r="C599" s="28"/>
      <c r="D599" s="87"/>
    </row>
    <row r="600">
      <c r="C600" s="28"/>
      <c r="D600" s="87"/>
    </row>
    <row r="601">
      <c r="C601" s="28"/>
      <c r="D601" s="87"/>
    </row>
    <row r="602">
      <c r="C602" s="28"/>
      <c r="D602" s="87"/>
    </row>
    <row r="603">
      <c r="C603" s="28"/>
      <c r="D603" s="87"/>
    </row>
    <row r="604">
      <c r="C604" s="28"/>
      <c r="D604" s="87"/>
    </row>
    <row r="605">
      <c r="C605" s="28"/>
      <c r="D605" s="87"/>
    </row>
    <row r="606">
      <c r="C606" s="28"/>
      <c r="D606" s="87"/>
    </row>
    <row r="607">
      <c r="C607" s="28"/>
      <c r="D607" s="87"/>
    </row>
    <row r="608">
      <c r="C608" s="28"/>
      <c r="D608" s="87"/>
    </row>
    <row r="609">
      <c r="C609" s="28"/>
      <c r="D609" s="87"/>
    </row>
    <row r="610">
      <c r="C610" s="28"/>
      <c r="D610" s="87"/>
    </row>
    <row r="611">
      <c r="C611" s="28"/>
      <c r="D611" s="87"/>
    </row>
    <row r="612">
      <c r="C612" s="28"/>
      <c r="D612" s="87"/>
    </row>
    <row r="613">
      <c r="C613" s="28"/>
      <c r="D613" s="87"/>
    </row>
    <row r="614">
      <c r="C614" s="28"/>
      <c r="D614" s="87"/>
    </row>
    <row r="615">
      <c r="C615" s="28"/>
      <c r="D615" s="87"/>
    </row>
    <row r="616">
      <c r="C616" s="28"/>
      <c r="D616" s="87"/>
    </row>
    <row r="617">
      <c r="C617" s="28"/>
      <c r="D617" s="87"/>
    </row>
    <row r="618">
      <c r="C618" s="28"/>
      <c r="D618" s="87"/>
    </row>
    <row r="619">
      <c r="C619" s="28"/>
      <c r="D619" s="87"/>
    </row>
    <row r="620">
      <c r="C620" s="28"/>
      <c r="D620" s="87"/>
    </row>
    <row r="621">
      <c r="C621" s="28"/>
      <c r="D621" s="87"/>
    </row>
    <row r="622">
      <c r="C622" s="28"/>
      <c r="D622" s="87"/>
    </row>
    <row r="623">
      <c r="C623" s="28"/>
      <c r="D623" s="87"/>
    </row>
    <row r="624">
      <c r="C624" s="28"/>
      <c r="D624" s="87"/>
    </row>
    <row r="625">
      <c r="C625" s="28"/>
      <c r="D625" s="87"/>
    </row>
    <row r="626">
      <c r="C626" s="28"/>
      <c r="D626" s="87"/>
    </row>
    <row r="627">
      <c r="C627" s="28"/>
      <c r="D627" s="87"/>
    </row>
    <row r="628">
      <c r="C628" s="28"/>
      <c r="D628" s="87"/>
    </row>
    <row r="629">
      <c r="C629" s="28"/>
      <c r="D629" s="87"/>
    </row>
    <row r="630">
      <c r="C630" s="28"/>
      <c r="D630" s="87"/>
    </row>
    <row r="631">
      <c r="C631" s="28"/>
      <c r="D631" s="87"/>
    </row>
    <row r="632">
      <c r="C632" s="28"/>
      <c r="D632" s="87"/>
    </row>
    <row r="633">
      <c r="C633" s="28"/>
      <c r="D633" s="87"/>
    </row>
    <row r="634">
      <c r="C634" s="28"/>
      <c r="D634" s="87"/>
    </row>
    <row r="635">
      <c r="C635" s="28"/>
      <c r="D635" s="87"/>
    </row>
    <row r="636">
      <c r="C636" s="28"/>
      <c r="D636" s="87"/>
    </row>
    <row r="637">
      <c r="C637" s="28"/>
      <c r="D637" s="87"/>
    </row>
    <row r="638">
      <c r="C638" s="28"/>
      <c r="D638" s="87"/>
    </row>
    <row r="639">
      <c r="C639" s="28"/>
      <c r="D639" s="87"/>
    </row>
    <row r="640">
      <c r="C640" s="28"/>
      <c r="D640" s="87"/>
    </row>
    <row r="641">
      <c r="C641" s="28"/>
      <c r="D641" s="87"/>
    </row>
    <row r="642">
      <c r="C642" s="28"/>
      <c r="D642" s="87"/>
    </row>
    <row r="643">
      <c r="C643" s="28"/>
      <c r="D643" s="87"/>
    </row>
    <row r="644">
      <c r="C644" s="28"/>
      <c r="D644" s="87"/>
    </row>
    <row r="645">
      <c r="C645" s="28"/>
      <c r="D645" s="87"/>
    </row>
    <row r="646">
      <c r="C646" s="28"/>
      <c r="D646" s="87"/>
    </row>
    <row r="647">
      <c r="C647" s="28"/>
      <c r="D647" s="87"/>
    </row>
    <row r="648">
      <c r="C648" s="28"/>
      <c r="D648" s="87"/>
    </row>
    <row r="649">
      <c r="C649" s="28"/>
      <c r="D649" s="87"/>
    </row>
    <row r="650">
      <c r="C650" s="28"/>
      <c r="D650" s="87"/>
    </row>
    <row r="651">
      <c r="C651" s="28"/>
      <c r="D651" s="87"/>
    </row>
    <row r="652">
      <c r="C652" s="28"/>
      <c r="D652" s="87"/>
    </row>
    <row r="653">
      <c r="C653" s="28"/>
      <c r="D653" s="87"/>
    </row>
    <row r="654">
      <c r="C654" s="28"/>
      <c r="D654" s="87"/>
    </row>
    <row r="655">
      <c r="C655" s="28"/>
      <c r="D655" s="87"/>
    </row>
    <row r="656">
      <c r="C656" s="28"/>
      <c r="D656" s="87"/>
    </row>
    <row r="657">
      <c r="C657" s="28"/>
      <c r="D657" s="87"/>
    </row>
    <row r="658">
      <c r="C658" s="28"/>
      <c r="D658" s="87"/>
    </row>
    <row r="659">
      <c r="C659" s="28"/>
      <c r="D659" s="87"/>
    </row>
    <row r="660">
      <c r="C660" s="28"/>
      <c r="D660" s="87"/>
    </row>
    <row r="661">
      <c r="C661" s="28"/>
      <c r="D661" s="87"/>
    </row>
    <row r="662">
      <c r="C662" s="28"/>
      <c r="D662" s="87"/>
    </row>
    <row r="663">
      <c r="C663" s="28"/>
      <c r="D663" s="87"/>
    </row>
    <row r="664">
      <c r="C664" s="28"/>
      <c r="D664" s="87"/>
    </row>
    <row r="665">
      <c r="C665" s="28"/>
      <c r="D665" s="87"/>
    </row>
    <row r="666">
      <c r="C666" s="28"/>
      <c r="D666" s="87"/>
    </row>
    <row r="667">
      <c r="C667" s="28"/>
      <c r="D667" s="87"/>
    </row>
    <row r="668">
      <c r="C668" s="28"/>
      <c r="D668" s="87"/>
    </row>
    <row r="669">
      <c r="C669" s="28"/>
      <c r="D669" s="87"/>
    </row>
    <row r="670">
      <c r="C670" s="28"/>
      <c r="D670" s="87"/>
    </row>
    <row r="671">
      <c r="C671" s="28"/>
      <c r="D671" s="87"/>
    </row>
    <row r="672">
      <c r="C672" s="28"/>
      <c r="D672" s="87"/>
    </row>
    <row r="673">
      <c r="C673" s="28"/>
      <c r="D673" s="87"/>
    </row>
    <row r="674">
      <c r="C674" s="28"/>
      <c r="D674" s="87"/>
    </row>
    <row r="675">
      <c r="C675" s="28"/>
      <c r="D675" s="87"/>
    </row>
    <row r="676">
      <c r="C676" s="28"/>
      <c r="D676" s="87"/>
    </row>
    <row r="677">
      <c r="C677" s="28"/>
      <c r="D677" s="87"/>
    </row>
    <row r="678">
      <c r="C678" s="28"/>
      <c r="D678" s="87"/>
    </row>
    <row r="679">
      <c r="C679" s="28"/>
      <c r="D679" s="87"/>
    </row>
    <row r="680">
      <c r="C680" s="28"/>
      <c r="D680" s="87"/>
    </row>
    <row r="681">
      <c r="C681" s="28"/>
      <c r="D681" s="87"/>
    </row>
    <row r="682">
      <c r="C682" s="28"/>
      <c r="D682" s="87"/>
    </row>
    <row r="683">
      <c r="C683" s="28"/>
      <c r="D683" s="87"/>
    </row>
    <row r="684">
      <c r="C684" s="28"/>
      <c r="D684" s="87"/>
    </row>
    <row r="685">
      <c r="C685" s="28"/>
      <c r="D685" s="87"/>
    </row>
    <row r="686">
      <c r="C686" s="28"/>
      <c r="D686" s="87"/>
    </row>
    <row r="687">
      <c r="C687" s="28"/>
      <c r="D687" s="87"/>
    </row>
    <row r="688">
      <c r="C688" s="28"/>
      <c r="D688" s="87"/>
    </row>
    <row r="689">
      <c r="C689" s="28"/>
      <c r="D689" s="87"/>
    </row>
    <row r="690">
      <c r="C690" s="28"/>
      <c r="D690" s="87"/>
    </row>
    <row r="691">
      <c r="C691" s="28"/>
      <c r="D691" s="87"/>
    </row>
    <row r="692">
      <c r="C692" s="28"/>
      <c r="D692" s="87"/>
    </row>
    <row r="693">
      <c r="C693" s="28"/>
      <c r="D693" s="87"/>
    </row>
    <row r="694">
      <c r="C694" s="28"/>
      <c r="D694" s="87"/>
    </row>
    <row r="695">
      <c r="C695" s="28"/>
      <c r="D695" s="87"/>
    </row>
    <row r="696">
      <c r="C696" s="28"/>
      <c r="D696" s="87"/>
    </row>
    <row r="697">
      <c r="C697" s="28"/>
      <c r="D697" s="87"/>
    </row>
    <row r="698">
      <c r="C698" s="28"/>
      <c r="D698" s="87"/>
    </row>
    <row r="699">
      <c r="C699" s="28"/>
      <c r="D699" s="87"/>
    </row>
    <row r="700">
      <c r="C700" s="28"/>
      <c r="D700" s="87"/>
    </row>
    <row r="701">
      <c r="C701" s="28"/>
      <c r="D701" s="87"/>
    </row>
    <row r="702">
      <c r="C702" s="28"/>
      <c r="D702" s="87"/>
    </row>
    <row r="703">
      <c r="C703" s="28"/>
      <c r="D703" s="87"/>
    </row>
    <row r="704">
      <c r="C704" s="28"/>
      <c r="D704" s="87"/>
    </row>
    <row r="705">
      <c r="C705" s="28"/>
      <c r="D705" s="87"/>
    </row>
    <row r="706">
      <c r="C706" s="28"/>
      <c r="D706" s="87"/>
    </row>
    <row r="707">
      <c r="C707" s="28"/>
      <c r="D707" s="87"/>
    </row>
    <row r="708">
      <c r="C708" s="28"/>
      <c r="D708" s="87"/>
    </row>
    <row r="709">
      <c r="C709" s="28"/>
      <c r="D709" s="87"/>
    </row>
    <row r="710">
      <c r="C710" s="28"/>
      <c r="D710" s="87"/>
    </row>
    <row r="711">
      <c r="C711" s="28"/>
      <c r="D711" s="87"/>
    </row>
    <row r="712">
      <c r="C712" s="28"/>
      <c r="D712" s="87"/>
    </row>
    <row r="713">
      <c r="C713" s="28"/>
      <c r="D713" s="87"/>
    </row>
    <row r="714">
      <c r="C714" s="28"/>
      <c r="D714" s="87"/>
    </row>
    <row r="715">
      <c r="C715" s="28"/>
      <c r="D715" s="87"/>
    </row>
    <row r="716">
      <c r="C716" s="28"/>
      <c r="D716" s="87"/>
    </row>
    <row r="717">
      <c r="C717" s="28"/>
      <c r="D717" s="87"/>
    </row>
    <row r="718">
      <c r="C718" s="28"/>
      <c r="D718" s="87"/>
    </row>
    <row r="719">
      <c r="C719" s="28"/>
      <c r="D719" s="87"/>
    </row>
    <row r="720">
      <c r="C720" s="28"/>
      <c r="D720" s="87"/>
    </row>
    <row r="721">
      <c r="C721" s="28"/>
      <c r="D721" s="87"/>
    </row>
    <row r="722">
      <c r="C722" s="28"/>
      <c r="D722" s="87"/>
    </row>
    <row r="723">
      <c r="C723" s="28"/>
      <c r="D723" s="87"/>
    </row>
    <row r="724">
      <c r="C724" s="28"/>
      <c r="D724" s="87"/>
    </row>
    <row r="725">
      <c r="C725" s="28"/>
      <c r="D725" s="87"/>
    </row>
    <row r="726">
      <c r="C726" s="28"/>
      <c r="D726" s="87"/>
    </row>
    <row r="727">
      <c r="C727" s="28"/>
      <c r="D727" s="87"/>
    </row>
    <row r="728">
      <c r="C728" s="28"/>
      <c r="D728" s="87"/>
    </row>
    <row r="729">
      <c r="C729" s="28"/>
      <c r="D729" s="87"/>
    </row>
    <row r="730">
      <c r="C730" s="28"/>
      <c r="D730" s="87"/>
    </row>
    <row r="731">
      <c r="C731" s="28"/>
      <c r="D731" s="87"/>
    </row>
    <row r="732">
      <c r="C732" s="28"/>
      <c r="D732" s="87"/>
    </row>
    <row r="733">
      <c r="C733" s="28"/>
      <c r="D733" s="87"/>
    </row>
    <row r="734">
      <c r="C734" s="28"/>
      <c r="D734" s="87"/>
    </row>
    <row r="735">
      <c r="C735" s="28"/>
      <c r="D735" s="87"/>
    </row>
    <row r="736">
      <c r="C736" s="28"/>
      <c r="D736" s="87"/>
    </row>
    <row r="737">
      <c r="C737" s="28"/>
      <c r="D737" s="87"/>
    </row>
    <row r="738">
      <c r="C738" s="28"/>
      <c r="D738" s="87"/>
    </row>
    <row r="739">
      <c r="C739" s="28"/>
      <c r="D739" s="87"/>
    </row>
    <row r="740">
      <c r="C740" s="28"/>
      <c r="D740" s="87"/>
    </row>
    <row r="741">
      <c r="C741" s="28"/>
      <c r="D741" s="87"/>
    </row>
    <row r="742">
      <c r="C742" s="28"/>
      <c r="D742" s="87"/>
    </row>
    <row r="743">
      <c r="C743" s="28"/>
      <c r="D743" s="87"/>
    </row>
    <row r="744">
      <c r="C744" s="28"/>
      <c r="D744" s="87"/>
    </row>
    <row r="745">
      <c r="C745" s="28"/>
      <c r="D745" s="87"/>
    </row>
    <row r="746">
      <c r="C746" s="28"/>
      <c r="D746" s="87"/>
    </row>
    <row r="747">
      <c r="C747" s="28"/>
      <c r="D747" s="87"/>
    </row>
    <row r="748">
      <c r="C748" s="28"/>
      <c r="D748" s="87"/>
    </row>
    <row r="749">
      <c r="C749" s="28"/>
      <c r="D749" s="87"/>
    </row>
    <row r="750">
      <c r="C750" s="28"/>
      <c r="D750" s="87"/>
    </row>
    <row r="751">
      <c r="C751" s="28"/>
      <c r="D751" s="87"/>
    </row>
    <row r="752">
      <c r="C752" s="28"/>
      <c r="D752" s="87"/>
    </row>
    <row r="753">
      <c r="C753" s="28"/>
      <c r="D753" s="87"/>
    </row>
    <row r="754">
      <c r="C754" s="28"/>
      <c r="D754" s="87"/>
    </row>
    <row r="755">
      <c r="C755" s="28"/>
      <c r="D755" s="87"/>
    </row>
    <row r="756">
      <c r="C756" s="28"/>
      <c r="D756" s="87"/>
    </row>
    <row r="757">
      <c r="C757" s="28"/>
      <c r="D757" s="87"/>
    </row>
    <row r="758">
      <c r="C758" s="28"/>
      <c r="D758" s="87"/>
    </row>
    <row r="759">
      <c r="C759" s="28"/>
      <c r="D759" s="87"/>
    </row>
    <row r="760">
      <c r="C760" s="28"/>
      <c r="D760" s="87"/>
    </row>
    <row r="761">
      <c r="C761" s="28"/>
      <c r="D761" s="87"/>
    </row>
    <row r="762">
      <c r="C762" s="28"/>
      <c r="D762" s="87"/>
    </row>
    <row r="763">
      <c r="C763" s="28"/>
      <c r="D763" s="87"/>
    </row>
    <row r="764">
      <c r="C764" s="28"/>
      <c r="D764" s="87"/>
    </row>
    <row r="765">
      <c r="C765" s="28"/>
      <c r="D765" s="87"/>
    </row>
    <row r="766">
      <c r="C766" s="28"/>
      <c r="D766" s="87"/>
    </row>
    <row r="767">
      <c r="C767" s="28"/>
      <c r="D767" s="87"/>
    </row>
    <row r="768">
      <c r="C768" s="28"/>
      <c r="D768" s="87"/>
    </row>
    <row r="769">
      <c r="C769" s="28"/>
      <c r="D769" s="87"/>
    </row>
    <row r="770">
      <c r="C770" s="28"/>
      <c r="D770" s="87"/>
    </row>
    <row r="771">
      <c r="C771" s="28"/>
      <c r="D771" s="87"/>
    </row>
    <row r="772">
      <c r="C772" s="28"/>
      <c r="D772" s="87"/>
    </row>
    <row r="773">
      <c r="C773" s="28"/>
      <c r="D773" s="87"/>
    </row>
    <row r="774">
      <c r="C774" s="28"/>
      <c r="D774" s="87"/>
    </row>
    <row r="775">
      <c r="C775" s="28"/>
      <c r="D775" s="87"/>
    </row>
    <row r="776">
      <c r="C776" s="28"/>
      <c r="D776" s="87"/>
    </row>
    <row r="777">
      <c r="C777" s="28"/>
      <c r="D777" s="87"/>
    </row>
    <row r="778">
      <c r="C778" s="28"/>
      <c r="D778" s="87"/>
    </row>
    <row r="779">
      <c r="C779" s="28"/>
      <c r="D779" s="87"/>
    </row>
    <row r="780">
      <c r="C780" s="28"/>
      <c r="D780" s="87"/>
    </row>
    <row r="781">
      <c r="C781" s="28"/>
      <c r="D781" s="87"/>
    </row>
    <row r="782">
      <c r="C782" s="28"/>
      <c r="D782" s="87"/>
    </row>
    <row r="783">
      <c r="C783" s="28"/>
      <c r="D783" s="87"/>
    </row>
    <row r="784">
      <c r="C784" s="28"/>
      <c r="D784" s="87"/>
    </row>
    <row r="785">
      <c r="C785" s="28"/>
      <c r="D785" s="87"/>
    </row>
    <row r="786">
      <c r="C786" s="28"/>
      <c r="D786" s="87"/>
    </row>
    <row r="787">
      <c r="C787" s="28"/>
      <c r="D787" s="87"/>
    </row>
    <row r="788">
      <c r="C788" s="28"/>
      <c r="D788" s="87"/>
    </row>
    <row r="789">
      <c r="C789" s="28"/>
      <c r="D789" s="87"/>
    </row>
    <row r="790">
      <c r="C790" s="28"/>
      <c r="D790" s="87"/>
    </row>
    <row r="791">
      <c r="C791" s="28"/>
      <c r="D791" s="87"/>
    </row>
    <row r="792">
      <c r="C792" s="28"/>
      <c r="D792" s="87"/>
    </row>
    <row r="793">
      <c r="C793" s="28"/>
      <c r="D793" s="87"/>
    </row>
    <row r="794">
      <c r="C794" s="28"/>
      <c r="D794" s="87"/>
    </row>
    <row r="795">
      <c r="C795" s="28"/>
      <c r="D795" s="87"/>
    </row>
    <row r="796">
      <c r="C796" s="28"/>
      <c r="D796" s="87"/>
    </row>
    <row r="797">
      <c r="C797" s="28"/>
      <c r="D797" s="87"/>
    </row>
    <row r="798">
      <c r="C798" s="28"/>
      <c r="D798" s="87"/>
    </row>
    <row r="799">
      <c r="C799" s="28"/>
      <c r="D799" s="87"/>
    </row>
    <row r="800">
      <c r="C800" s="28"/>
      <c r="D800" s="87"/>
    </row>
    <row r="801">
      <c r="C801" s="28"/>
      <c r="D801" s="87"/>
    </row>
    <row r="802">
      <c r="C802" s="28"/>
      <c r="D802" s="87"/>
    </row>
    <row r="803">
      <c r="C803" s="28"/>
      <c r="D803" s="87"/>
    </row>
    <row r="804">
      <c r="C804" s="28"/>
      <c r="D804" s="87"/>
    </row>
    <row r="805">
      <c r="C805" s="28"/>
      <c r="D805" s="87"/>
    </row>
    <row r="806">
      <c r="C806" s="28"/>
      <c r="D806" s="87"/>
    </row>
    <row r="807">
      <c r="C807" s="28"/>
      <c r="D807" s="87"/>
    </row>
    <row r="808">
      <c r="C808" s="28"/>
      <c r="D808" s="87"/>
    </row>
    <row r="809">
      <c r="C809" s="28"/>
      <c r="D809" s="87"/>
    </row>
    <row r="810">
      <c r="C810" s="28"/>
      <c r="D810" s="87"/>
    </row>
    <row r="811">
      <c r="C811" s="28"/>
      <c r="D811" s="87"/>
    </row>
    <row r="812">
      <c r="C812" s="28"/>
      <c r="D812" s="87"/>
    </row>
    <row r="813">
      <c r="C813" s="28"/>
      <c r="D813" s="87"/>
    </row>
    <row r="814">
      <c r="C814" s="28"/>
      <c r="D814" s="87"/>
    </row>
    <row r="815">
      <c r="C815" s="28"/>
      <c r="D815" s="87"/>
    </row>
    <row r="816">
      <c r="C816" s="28"/>
      <c r="D816" s="87"/>
    </row>
    <row r="817">
      <c r="C817" s="28"/>
      <c r="D817" s="87"/>
    </row>
    <row r="818">
      <c r="C818" s="28"/>
      <c r="D818" s="87"/>
    </row>
    <row r="819">
      <c r="C819" s="28"/>
      <c r="D819" s="87"/>
    </row>
    <row r="820">
      <c r="C820" s="28"/>
      <c r="D820" s="87"/>
    </row>
    <row r="821">
      <c r="C821" s="28"/>
      <c r="D821" s="87"/>
    </row>
    <row r="822">
      <c r="C822" s="28"/>
      <c r="D822" s="87"/>
    </row>
    <row r="823">
      <c r="C823" s="28"/>
      <c r="D823" s="87"/>
    </row>
    <row r="824">
      <c r="C824" s="28"/>
      <c r="D824" s="87"/>
    </row>
    <row r="825">
      <c r="C825" s="28"/>
      <c r="D825" s="87"/>
    </row>
    <row r="826">
      <c r="C826" s="28"/>
      <c r="D826" s="87"/>
    </row>
    <row r="827">
      <c r="C827" s="28"/>
      <c r="D827" s="87"/>
    </row>
    <row r="828">
      <c r="C828" s="28"/>
      <c r="D828" s="87"/>
    </row>
    <row r="829">
      <c r="C829" s="28"/>
      <c r="D829" s="87"/>
    </row>
    <row r="830">
      <c r="C830" s="28"/>
      <c r="D830" s="87"/>
    </row>
    <row r="831">
      <c r="C831" s="28"/>
      <c r="D831" s="87"/>
    </row>
    <row r="832">
      <c r="C832" s="28"/>
      <c r="D832" s="87"/>
    </row>
    <row r="833">
      <c r="C833" s="28"/>
      <c r="D833" s="87"/>
    </row>
    <row r="834">
      <c r="C834" s="28"/>
      <c r="D834" s="87"/>
    </row>
    <row r="835">
      <c r="C835" s="28"/>
      <c r="D835" s="87"/>
    </row>
    <row r="836">
      <c r="C836" s="28"/>
      <c r="D836" s="87"/>
    </row>
    <row r="837">
      <c r="C837" s="28"/>
      <c r="D837" s="87"/>
    </row>
    <row r="838">
      <c r="C838" s="28"/>
      <c r="D838" s="87"/>
    </row>
    <row r="839">
      <c r="C839" s="28"/>
      <c r="D839" s="87"/>
    </row>
    <row r="840">
      <c r="C840" s="28"/>
      <c r="D840" s="87"/>
    </row>
    <row r="841">
      <c r="C841" s="28"/>
      <c r="D841" s="87"/>
    </row>
    <row r="842">
      <c r="C842" s="28"/>
      <c r="D842" s="87"/>
    </row>
    <row r="843">
      <c r="C843" s="28"/>
      <c r="D843" s="87"/>
    </row>
    <row r="844">
      <c r="C844" s="28"/>
      <c r="D844" s="87"/>
    </row>
    <row r="845">
      <c r="C845" s="28"/>
      <c r="D845" s="87"/>
    </row>
    <row r="846">
      <c r="C846" s="28"/>
      <c r="D846" s="87"/>
    </row>
    <row r="847">
      <c r="C847" s="28"/>
      <c r="D847" s="87"/>
    </row>
    <row r="848">
      <c r="C848" s="28"/>
      <c r="D848" s="87"/>
    </row>
    <row r="849">
      <c r="C849" s="28"/>
      <c r="D849" s="87"/>
    </row>
    <row r="850">
      <c r="C850" s="28"/>
      <c r="D850" s="87"/>
    </row>
    <row r="851">
      <c r="C851" s="28"/>
      <c r="D851" s="87"/>
    </row>
    <row r="852">
      <c r="C852" s="28"/>
      <c r="D852" s="87"/>
    </row>
    <row r="853">
      <c r="C853" s="28"/>
      <c r="D853" s="87"/>
    </row>
    <row r="854">
      <c r="C854" s="28"/>
      <c r="D854" s="87"/>
    </row>
    <row r="855">
      <c r="C855" s="28"/>
      <c r="D855" s="87"/>
    </row>
    <row r="856">
      <c r="C856" s="28"/>
      <c r="D856" s="87"/>
    </row>
    <row r="857">
      <c r="C857" s="28"/>
      <c r="D857" s="87"/>
    </row>
    <row r="858">
      <c r="C858" s="28"/>
      <c r="D858" s="87"/>
    </row>
    <row r="859">
      <c r="C859" s="28"/>
      <c r="D859" s="87"/>
    </row>
    <row r="860">
      <c r="C860" s="28"/>
      <c r="D860" s="87"/>
    </row>
    <row r="861">
      <c r="C861" s="28"/>
      <c r="D861" s="87"/>
    </row>
    <row r="862">
      <c r="C862" s="28"/>
      <c r="D862" s="87"/>
    </row>
    <row r="863">
      <c r="C863" s="28"/>
      <c r="D863" s="87"/>
    </row>
    <row r="864">
      <c r="C864" s="28"/>
      <c r="D864" s="87"/>
    </row>
    <row r="865">
      <c r="C865" s="28"/>
      <c r="D865" s="87"/>
    </row>
    <row r="866">
      <c r="C866" s="28"/>
      <c r="D866" s="87"/>
    </row>
    <row r="867">
      <c r="C867" s="28"/>
      <c r="D867" s="87"/>
    </row>
    <row r="868">
      <c r="C868" s="28"/>
      <c r="D868" s="87"/>
    </row>
    <row r="869">
      <c r="C869" s="28"/>
      <c r="D869" s="87"/>
    </row>
    <row r="870">
      <c r="C870" s="28"/>
      <c r="D870" s="87"/>
    </row>
    <row r="871">
      <c r="C871" s="28"/>
      <c r="D871" s="87"/>
    </row>
    <row r="872">
      <c r="C872" s="28"/>
      <c r="D872" s="87"/>
    </row>
    <row r="873">
      <c r="C873" s="28"/>
      <c r="D873" s="87"/>
    </row>
    <row r="874">
      <c r="C874" s="28"/>
      <c r="D874" s="87"/>
    </row>
    <row r="875">
      <c r="C875" s="28"/>
      <c r="D875" s="87"/>
    </row>
    <row r="876">
      <c r="C876" s="28"/>
      <c r="D876" s="87"/>
    </row>
    <row r="877">
      <c r="C877" s="28"/>
      <c r="D877" s="87"/>
    </row>
    <row r="878">
      <c r="C878" s="28"/>
      <c r="D878" s="87"/>
    </row>
    <row r="879">
      <c r="C879" s="28"/>
      <c r="D879" s="87"/>
    </row>
    <row r="880">
      <c r="C880" s="28"/>
      <c r="D880" s="87"/>
    </row>
    <row r="881">
      <c r="C881" s="28"/>
      <c r="D881" s="87"/>
    </row>
    <row r="882">
      <c r="C882" s="28"/>
      <c r="D882" s="87"/>
    </row>
    <row r="883">
      <c r="C883" s="28"/>
      <c r="D883" s="87"/>
    </row>
    <row r="884">
      <c r="C884" s="28"/>
      <c r="D884" s="87"/>
    </row>
    <row r="885">
      <c r="C885" s="28"/>
      <c r="D885" s="87"/>
    </row>
    <row r="886">
      <c r="C886" s="28"/>
      <c r="D886" s="87"/>
    </row>
    <row r="887">
      <c r="C887" s="28"/>
      <c r="D887" s="87"/>
    </row>
    <row r="888">
      <c r="C888" s="28"/>
      <c r="D888" s="87"/>
    </row>
    <row r="889">
      <c r="C889" s="28"/>
      <c r="D889" s="87"/>
    </row>
    <row r="890">
      <c r="C890" s="28"/>
      <c r="D890" s="87"/>
    </row>
    <row r="891">
      <c r="C891" s="28"/>
      <c r="D891" s="87"/>
    </row>
    <row r="892">
      <c r="C892" s="28"/>
      <c r="D892" s="87"/>
    </row>
    <row r="893">
      <c r="C893" s="28"/>
      <c r="D893" s="87"/>
    </row>
    <row r="894">
      <c r="C894" s="28"/>
      <c r="D894" s="87"/>
    </row>
    <row r="895">
      <c r="C895" s="28"/>
      <c r="D895" s="87"/>
    </row>
    <row r="896">
      <c r="C896" s="28"/>
      <c r="D896" s="87"/>
    </row>
    <row r="897">
      <c r="C897" s="28"/>
      <c r="D897" s="87"/>
    </row>
    <row r="898">
      <c r="C898" s="28"/>
      <c r="D898" s="87"/>
    </row>
    <row r="899">
      <c r="C899" s="28"/>
      <c r="D899" s="87"/>
    </row>
    <row r="900">
      <c r="C900" s="28"/>
      <c r="D900" s="87"/>
    </row>
    <row r="901">
      <c r="C901" s="28"/>
      <c r="D901" s="87"/>
    </row>
    <row r="902">
      <c r="C902" s="28"/>
      <c r="D902" s="87"/>
    </row>
    <row r="903">
      <c r="C903" s="28"/>
      <c r="D903" s="87"/>
    </row>
    <row r="904">
      <c r="C904" s="28"/>
      <c r="D904" s="87"/>
    </row>
    <row r="905">
      <c r="C905" s="28"/>
      <c r="D905" s="87"/>
    </row>
    <row r="906">
      <c r="C906" s="28"/>
      <c r="D906" s="87"/>
    </row>
    <row r="907">
      <c r="C907" s="28"/>
      <c r="D907" s="87"/>
    </row>
    <row r="908">
      <c r="C908" s="28"/>
      <c r="D908" s="87"/>
    </row>
    <row r="909">
      <c r="C909" s="28"/>
      <c r="D909" s="87"/>
    </row>
    <row r="910">
      <c r="C910" s="28"/>
      <c r="D910" s="87"/>
    </row>
    <row r="911">
      <c r="C911" s="28"/>
      <c r="D911" s="87"/>
    </row>
    <row r="912">
      <c r="C912" s="28"/>
      <c r="D912" s="87"/>
    </row>
    <row r="913">
      <c r="C913" s="28"/>
      <c r="D913" s="87"/>
    </row>
    <row r="914">
      <c r="C914" s="28"/>
      <c r="D914" s="87"/>
    </row>
    <row r="915">
      <c r="C915" s="28"/>
      <c r="D915" s="87"/>
    </row>
    <row r="916">
      <c r="C916" s="28"/>
      <c r="D916" s="87"/>
    </row>
    <row r="917">
      <c r="C917" s="28"/>
      <c r="D917" s="87"/>
    </row>
    <row r="918">
      <c r="C918" s="28"/>
      <c r="D918" s="87"/>
    </row>
    <row r="919">
      <c r="C919" s="28"/>
      <c r="D919" s="87"/>
    </row>
    <row r="920">
      <c r="C920" s="28"/>
      <c r="D920" s="87"/>
    </row>
    <row r="921">
      <c r="C921" s="28"/>
      <c r="D921" s="87"/>
    </row>
    <row r="922">
      <c r="C922" s="28"/>
      <c r="D922" s="87"/>
    </row>
    <row r="923">
      <c r="C923" s="28"/>
      <c r="D923" s="87"/>
    </row>
    <row r="924">
      <c r="C924" s="28"/>
      <c r="D924" s="87"/>
    </row>
    <row r="925">
      <c r="C925" s="28"/>
      <c r="D925" s="87"/>
    </row>
    <row r="926">
      <c r="C926" s="28"/>
      <c r="D926" s="87"/>
    </row>
    <row r="927">
      <c r="C927" s="28"/>
      <c r="D927" s="87"/>
    </row>
    <row r="928">
      <c r="C928" s="28"/>
      <c r="D928" s="87"/>
    </row>
    <row r="929">
      <c r="C929" s="28"/>
      <c r="D929" s="87"/>
    </row>
    <row r="930">
      <c r="C930" s="28"/>
      <c r="D930" s="87"/>
    </row>
    <row r="931">
      <c r="C931" s="28"/>
      <c r="D931" s="87"/>
    </row>
    <row r="932">
      <c r="C932" s="28"/>
      <c r="D932" s="87"/>
    </row>
    <row r="933">
      <c r="C933" s="28"/>
      <c r="D933" s="87"/>
    </row>
    <row r="934">
      <c r="C934" s="28"/>
      <c r="D934" s="87"/>
    </row>
    <row r="935">
      <c r="C935" s="28"/>
      <c r="D935" s="87"/>
    </row>
    <row r="936">
      <c r="C936" s="28"/>
      <c r="D936" s="87"/>
    </row>
    <row r="937">
      <c r="C937" s="28"/>
      <c r="D937" s="87"/>
    </row>
    <row r="938">
      <c r="C938" s="28"/>
      <c r="D938" s="87"/>
    </row>
    <row r="939">
      <c r="C939" s="28"/>
      <c r="D939" s="87"/>
    </row>
    <row r="940">
      <c r="C940" s="28"/>
      <c r="D940" s="87"/>
    </row>
    <row r="941">
      <c r="C941" s="28"/>
      <c r="D941" s="87"/>
    </row>
    <row r="942">
      <c r="C942" s="28"/>
      <c r="D942" s="87"/>
    </row>
    <row r="943">
      <c r="C943" s="28"/>
      <c r="D943" s="87"/>
    </row>
    <row r="944">
      <c r="C944" s="28"/>
      <c r="D944" s="87"/>
    </row>
    <row r="945">
      <c r="C945" s="28"/>
      <c r="D945" s="87"/>
    </row>
    <row r="946">
      <c r="C946" s="28"/>
      <c r="D946" s="87"/>
    </row>
    <row r="947">
      <c r="C947" s="28"/>
      <c r="D947" s="87"/>
    </row>
    <row r="948">
      <c r="C948" s="28"/>
      <c r="D948" s="87"/>
    </row>
    <row r="949">
      <c r="C949" s="28"/>
      <c r="D949" s="87"/>
    </row>
    <row r="950">
      <c r="C950" s="28"/>
      <c r="D950" s="87"/>
    </row>
    <row r="951">
      <c r="C951" s="28"/>
      <c r="D951" s="87"/>
    </row>
    <row r="952">
      <c r="C952" s="28"/>
      <c r="D952" s="87"/>
    </row>
    <row r="953">
      <c r="C953" s="28"/>
      <c r="D953" s="87"/>
    </row>
    <row r="954">
      <c r="C954" s="28"/>
      <c r="D954" s="87"/>
    </row>
    <row r="955">
      <c r="C955" s="28"/>
      <c r="D955" s="87"/>
    </row>
    <row r="956">
      <c r="C956" s="28"/>
      <c r="D956" s="87"/>
    </row>
    <row r="957">
      <c r="C957" s="28"/>
      <c r="D957" s="87"/>
    </row>
    <row r="958">
      <c r="C958" s="28"/>
      <c r="D958" s="87"/>
    </row>
    <row r="959">
      <c r="C959" s="28"/>
      <c r="D959" s="87"/>
    </row>
    <row r="960">
      <c r="C960" s="28"/>
      <c r="D960" s="87"/>
    </row>
    <row r="961">
      <c r="C961" s="28"/>
      <c r="D961" s="87"/>
    </row>
    <row r="962">
      <c r="C962" s="28"/>
      <c r="D962" s="87"/>
    </row>
    <row r="963">
      <c r="C963" s="28"/>
      <c r="D963" s="87"/>
    </row>
    <row r="964">
      <c r="C964" s="28"/>
      <c r="D964" s="87"/>
    </row>
    <row r="965">
      <c r="C965" s="28"/>
      <c r="D965" s="87"/>
    </row>
    <row r="966">
      <c r="C966" s="28"/>
      <c r="D966" s="87"/>
    </row>
    <row r="967">
      <c r="C967" s="28"/>
      <c r="D967" s="87"/>
    </row>
    <row r="968">
      <c r="C968" s="28"/>
      <c r="D968" s="87"/>
    </row>
    <row r="969">
      <c r="C969" s="28"/>
      <c r="D969" s="87"/>
    </row>
    <row r="970">
      <c r="C970" s="28"/>
      <c r="D970" s="87"/>
    </row>
    <row r="971">
      <c r="C971" s="28"/>
      <c r="D971" s="87"/>
    </row>
    <row r="972">
      <c r="C972" s="28"/>
      <c r="D972" s="87"/>
    </row>
    <row r="973">
      <c r="C973" s="28"/>
      <c r="D973" s="87"/>
    </row>
    <row r="974">
      <c r="C974" s="28"/>
      <c r="D974" s="87"/>
    </row>
    <row r="975">
      <c r="C975" s="28"/>
      <c r="D975" s="87"/>
    </row>
    <row r="976">
      <c r="C976" s="28"/>
      <c r="D976" s="87"/>
    </row>
    <row r="977">
      <c r="C977" s="28"/>
      <c r="D977" s="87"/>
    </row>
    <row r="978">
      <c r="C978" s="28"/>
      <c r="D978" s="87"/>
    </row>
    <row r="979">
      <c r="C979" s="28"/>
      <c r="D979" s="87"/>
    </row>
    <row r="980">
      <c r="C980" s="28"/>
      <c r="D980" s="87"/>
    </row>
    <row r="981">
      <c r="C981" s="28"/>
      <c r="D981" s="87"/>
    </row>
    <row r="982">
      <c r="C982" s="28"/>
      <c r="D982" s="87"/>
    </row>
    <row r="983">
      <c r="C983" s="28"/>
      <c r="D983" s="87"/>
    </row>
    <row r="984">
      <c r="C984" s="28"/>
      <c r="D984" s="87"/>
    </row>
    <row r="985">
      <c r="C985" s="28"/>
      <c r="D985" s="87"/>
    </row>
    <row r="986">
      <c r="C986" s="28"/>
      <c r="D986" s="87"/>
    </row>
    <row r="987">
      <c r="C987" s="28"/>
      <c r="D987" s="87"/>
    </row>
    <row r="988">
      <c r="C988" s="28"/>
      <c r="D988" s="87"/>
    </row>
    <row r="989">
      <c r="C989" s="28"/>
      <c r="D989" s="87"/>
    </row>
    <row r="990">
      <c r="C990" s="28"/>
      <c r="D990" s="87"/>
    </row>
    <row r="991">
      <c r="C991" s="28"/>
      <c r="D991" s="87"/>
    </row>
    <row r="992">
      <c r="C992" s="28"/>
      <c r="D992" s="87"/>
    </row>
    <row r="993">
      <c r="C993" s="28"/>
      <c r="D993" s="87"/>
    </row>
    <row r="994">
      <c r="C994" s="28"/>
      <c r="D994" s="87"/>
    </row>
    <row r="995">
      <c r="C995" s="28"/>
      <c r="D995" s="87"/>
    </row>
    <row r="996">
      <c r="C996" s="28"/>
      <c r="D996" s="87"/>
    </row>
    <row r="997">
      <c r="C997" s="28"/>
      <c r="D997" s="87"/>
    </row>
    <row r="998">
      <c r="C998" s="28"/>
      <c r="D998" s="87"/>
    </row>
    <row r="999">
      <c r="C999" s="28"/>
      <c r="D999" s="87"/>
    </row>
    <row r="1000">
      <c r="C1000" s="28"/>
      <c r="D1000" s="8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3.57"/>
    <col customWidth="1" min="3" max="3" width="42.57"/>
    <col customWidth="1" min="8" max="8" width="29.71"/>
  </cols>
  <sheetData>
    <row r="1">
      <c r="A1" s="46" t="s">
        <v>0</v>
      </c>
      <c r="B1" s="46" t="s">
        <v>2</v>
      </c>
      <c r="C1" s="47" t="s">
        <v>3</v>
      </c>
      <c r="D1" s="48" t="s">
        <v>398</v>
      </c>
      <c r="E1" s="49"/>
      <c r="F1" s="46" t="s">
        <v>399</v>
      </c>
      <c r="G1" s="46" t="s">
        <v>9</v>
      </c>
      <c r="H1" s="46" t="s">
        <v>10</v>
      </c>
      <c r="I1" s="46" t="s">
        <v>11</v>
      </c>
      <c r="J1" s="49"/>
      <c r="K1" s="49"/>
      <c r="L1" s="49"/>
      <c r="M1" s="49"/>
      <c r="N1" s="49"/>
      <c r="O1" s="49"/>
      <c r="P1" s="49"/>
      <c r="Q1" s="49"/>
      <c r="R1" s="49"/>
      <c r="S1" s="49"/>
      <c r="T1" s="49"/>
      <c r="U1" s="49"/>
      <c r="V1" s="49"/>
      <c r="W1" s="49"/>
      <c r="X1" s="49"/>
      <c r="Y1" s="49"/>
      <c r="Z1" s="49"/>
    </row>
    <row r="2">
      <c r="A2" s="50" t="s">
        <v>12</v>
      </c>
      <c r="B2" s="50" t="s">
        <v>13</v>
      </c>
      <c r="C2" s="51"/>
      <c r="F2" s="50" t="s">
        <v>14</v>
      </c>
      <c r="G2" s="52">
        <v>1.0</v>
      </c>
      <c r="H2" s="50" t="s">
        <v>15</v>
      </c>
      <c r="I2" s="50" t="s">
        <v>16</v>
      </c>
    </row>
    <row r="3">
      <c r="A3" s="50" t="s">
        <v>17</v>
      </c>
      <c r="B3" s="50" t="s">
        <v>18</v>
      </c>
      <c r="C3" s="51"/>
      <c r="F3" s="50" t="s">
        <v>14</v>
      </c>
      <c r="G3" s="52">
        <v>0.0</v>
      </c>
      <c r="H3" s="50" t="s">
        <v>19</v>
      </c>
      <c r="I3" s="50" t="s">
        <v>20</v>
      </c>
    </row>
    <row r="4">
      <c r="A4" s="50" t="s">
        <v>21</v>
      </c>
      <c r="B4" s="50" t="s">
        <v>21</v>
      </c>
      <c r="C4" s="51"/>
      <c r="F4" s="50" t="s">
        <v>64</v>
      </c>
      <c r="G4" s="52">
        <v>10.0</v>
      </c>
      <c r="H4" s="52">
        <v>10.0</v>
      </c>
      <c r="I4" s="50" t="s">
        <v>400</v>
      </c>
    </row>
    <row r="5">
      <c r="A5" s="50" t="s">
        <v>26</v>
      </c>
      <c r="B5" s="50" t="s">
        <v>27</v>
      </c>
      <c r="C5" s="51"/>
      <c r="F5" s="50" t="s">
        <v>64</v>
      </c>
      <c r="G5" s="52">
        <v>9.0</v>
      </c>
      <c r="H5" s="52">
        <v>9.0</v>
      </c>
      <c r="I5" s="50" t="s">
        <v>401</v>
      </c>
    </row>
    <row r="6">
      <c r="A6" s="50" t="s">
        <v>30</v>
      </c>
      <c r="B6" s="50" t="s">
        <v>30</v>
      </c>
      <c r="C6" s="32" t="s">
        <v>30</v>
      </c>
      <c r="F6" s="50" t="s">
        <v>64</v>
      </c>
      <c r="G6" s="52">
        <v>8.0</v>
      </c>
      <c r="H6" s="52">
        <v>8.0</v>
      </c>
      <c r="I6" s="50" t="s">
        <v>402</v>
      </c>
    </row>
    <row r="7">
      <c r="A7" s="50" t="s">
        <v>34</v>
      </c>
      <c r="B7" s="50" t="s">
        <v>34</v>
      </c>
      <c r="C7" s="32" t="s">
        <v>34</v>
      </c>
      <c r="F7" s="50" t="s">
        <v>64</v>
      </c>
      <c r="G7" s="52">
        <v>7.0</v>
      </c>
      <c r="H7" s="52">
        <v>7.0</v>
      </c>
      <c r="I7" s="50" t="s">
        <v>403</v>
      </c>
    </row>
    <row r="8">
      <c r="A8" s="50" t="s">
        <v>38</v>
      </c>
      <c r="B8" s="50" t="s">
        <v>38</v>
      </c>
      <c r="C8" s="32" t="s">
        <v>38</v>
      </c>
      <c r="F8" s="50" t="s">
        <v>64</v>
      </c>
      <c r="G8" s="52">
        <v>6.0</v>
      </c>
      <c r="H8" s="52">
        <v>6.0</v>
      </c>
      <c r="I8" s="50" t="s">
        <v>404</v>
      </c>
    </row>
    <row r="9">
      <c r="A9" s="50" t="s">
        <v>42</v>
      </c>
      <c r="B9" s="50" t="s">
        <v>42</v>
      </c>
      <c r="C9" s="32" t="s">
        <v>42</v>
      </c>
      <c r="F9" s="50" t="s">
        <v>64</v>
      </c>
      <c r="G9" s="52">
        <v>5.0</v>
      </c>
      <c r="H9" s="52">
        <v>5.0</v>
      </c>
      <c r="I9" s="50" t="s">
        <v>405</v>
      </c>
    </row>
    <row r="10">
      <c r="A10" s="50" t="s">
        <v>45</v>
      </c>
      <c r="B10" s="50" t="s">
        <v>46</v>
      </c>
      <c r="C10" s="32" t="s">
        <v>46</v>
      </c>
      <c r="F10" s="50" t="s">
        <v>64</v>
      </c>
      <c r="G10" s="52">
        <v>4.0</v>
      </c>
      <c r="H10" s="52">
        <v>4.0</v>
      </c>
      <c r="I10" s="50" t="s">
        <v>406</v>
      </c>
    </row>
    <row r="11">
      <c r="A11" s="50" t="s">
        <v>45</v>
      </c>
      <c r="B11" s="50" t="s">
        <v>49</v>
      </c>
      <c r="C11" s="32" t="s">
        <v>49</v>
      </c>
      <c r="F11" s="50" t="s">
        <v>64</v>
      </c>
      <c r="G11" s="52">
        <v>3.0</v>
      </c>
      <c r="H11" s="52">
        <v>3.0</v>
      </c>
      <c r="I11" s="50" t="s">
        <v>407</v>
      </c>
    </row>
    <row r="12">
      <c r="A12" s="50" t="s">
        <v>45</v>
      </c>
      <c r="B12" s="50" t="s">
        <v>54</v>
      </c>
      <c r="C12" s="32" t="s">
        <v>54</v>
      </c>
      <c r="F12" s="50" t="s">
        <v>64</v>
      </c>
      <c r="G12" s="52">
        <v>2.0</v>
      </c>
      <c r="H12" s="52">
        <v>2.0</v>
      </c>
      <c r="I12" s="50" t="s">
        <v>408</v>
      </c>
    </row>
    <row r="13">
      <c r="A13" s="50" t="s">
        <v>45</v>
      </c>
      <c r="B13" s="50" t="s">
        <v>57</v>
      </c>
      <c r="C13" s="32" t="s">
        <v>57</v>
      </c>
      <c r="F13" s="50" t="s">
        <v>64</v>
      </c>
      <c r="G13" s="52">
        <v>1.0</v>
      </c>
      <c r="H13" s="52">
        <v>1.0</v>
      </c>
      <c r="I13" s="50" t="s">
        <v>409</v>
      </c>
    </row>
    <row r="14">
      <c r="A14" s="50" t="s">
        <v>45</v>
      </c>
      <c r="B14" s="50" t="s">
        <v>60</v>
      </c>
      <c r="C14" s="32" t="s">
        <v>60</v>
      </c>
      <c r="F14" s="50" t="s">
        <v>64</v>
      </c>
      <c r="G14" s="52">
        <v>0.0</v>
      </c>
      <c r="H14" s="52">
        <v>0.0</v>
      </c>
      <c r="I14" s="50" t="s">
        <v>410</v>
      </c>
    </row>
    <row r="15">
      <c r="A15" s="50" t="s">
        <v>45</v>
      </c>
      <c r="B15" s="50" t="s">
        <v>63</v>
      </c>
      <c r="C15" s="32" t="s">
        <v>63</v>
      </c>
      <c r="F15" s="50" t="s">
        <v>411</v>
      </c>
      <c r="G15" s="52">
        <v>1.0</v>
      </c>
      <c r="H15" s="50" t="s">
        <v>412</v>
      </c>
      <c r="I15" s="50" t="s">
        <v>413</v>
      </c>
    </row>
    <row r="16">
      <c r="A16" s="50" t="s">
        <v>45</v>
      </c>
      <c r="B16" s="50" t="s">
        <v>68</v>
      </c>
      <c r="C16" s="32" t="s">
        <v>68</v>
      </c>
      <c r="F16" s="50" t="s">
        <v>411</v>
      </c>
      <c r="G16" s="52">
        <v>2.0</v>
      </c>
      <c r="H16" s="50" t="s">
        <v>414</v>
      </c>
      <c r="I16" s="50" t="s">
        <v>415</v>
      </c>
    </row>
    <row r="17">
      <c r="A17" s="50" t="s">
        <v>45</v>
      </c>
      <c r="B17" s="50" t="s">
        <v>70</v>
      </c>
      <c r="C17" s="32" t="s">
        <v>70</v>
      </c>
      <c r="F17" s="50" t="s">
        <v>411</v>
      </c>
      <c r="G17" s="52">
        <v>3.0</v>
      </c>
      <c r="H17" s="50" t="s">
        <v>416</v>
      </c>
      <c r="I17" s="50" t="s">
        <v>417</v>
      </c>
    </row>
    <row r="18">
      <c r="A18" s="50" t="s">
        <v>45</v>
      </c>
      <c r="B18" s="50" t="s">
        <v>74</v>
      </c>
      <c r="C18" s="32" t="s">
        <v>74</v>
      </c>
      <c r="F18" s="50" t="s">
        <v>411</v>
      </c>
      <c r="G18" s="52">
        <v>4.0</v>
      </c>
      <c r="H18" s="50" t="s">
        <v>418</v>
      </c>
      <c r="I18" s="50" t="s">
        <v>419</v>
      </c>
    </row>
    <row r="19">
      <c r="A19" s="50" t="s">
        <v>45</v>
      </c>
      <c r="B19" s="50" t="s">
        <v>77</v>
      </c>
      <c r="C19" s="32" t="s">
        <v>77</v>
      </c>
      <c r="F19" s="50" t="s">
        <v>411</v>
      </c>
      <c r="G19" s="52">
        <v>5.0</v>
      </c>
      <c r="H19" s="50" t="s">
        <v>420</v>
      </c>
      <c r="I19" s="50" t="s">
        <v>421</v>
      </c>
    </row>
    <row r="20">
      <c r="A20" s="50" t="s">
        <v>79</v>
      </c>
      <c r="B20" s="50" t="s">
        <v>303</v>
      </c>
      <c r="C20" s="32" t="s">
        <v>422</v>
      </c>
      <c r="F20" s="50" t="s">
        <v>411</v>
      </c>
      <c r="G20" s="52">
        <v>6.0</v>
      </c>
      <c r="H20" s="50" t="s">
        <v>423</v>
      </c>
      <c r="I20" s="50" t="s">
        <v>424</v>
      </c>
    </row>
    <row r="21">
      <c r="A21" s="50" t="s">
        <v>79</v>
      </c>
      <c r="B21" s="50" t="s">
        <v>305</v>
      </c>
      <c r="C21" s="32" t="s">
        <v>306</v>
      </c>
      <c r="F21" s="50" t="s">
        <v>411</v>
      </c>
      <c r="G21" s="52">
        <v>7.0</v>
      </c>
      <c r="H21" s="50" t="s">
        <v>425</v>
      </c>
      <c r="I21" s="50" t="s">
        <v>426</v>
      </c>
    </row>
    <row r="22">
      <c r="A22" s="50" t="s">
        <v>79</v>
      </c>
      <c r="B22" s="50" t="s">
        <v>307</v>
      </c>
      <c r="C22" s="32" t="s">
        <v>308</v>
      </c>
      <c r="F22" s="50" t="s">
        <v>427</v>
      </c>
      <c r="G22" s="52">
        <v>1.0</v>
      </c>
      <c r="H22" s="50" t="s">
        <v>428</v>
      </c>
      <c r="I22" s="50" t="s">
        <v>429</v>
      </c>
    </row>
    <row r="23">
      <c r="A23" s="50" t="s">
        <v>79</v>
      </c>
      <c r="B23" s="50" t="s">
        <v>430</v>
      </c>
      <c r="C23" s="32" t="s">
        <v>191</v>
      </c>
      <c r="F23" s="50" t="s">
        <v>427</v>
      </c>
      <c r="G23" s="52">
        <v>2.0</v>
      </c>
      <c r="H23" s="50" t="s">
        <v>431</v>
      </c>
      <c r="I23" s="50" t="s">
        <v>432</v>
      </c>
    </row>
    <row r="24">
      <c r="A24" s="50" t="s">
        <v>79</v>
      </c>
      <c r="B24" s="50" t="s">
        <v>309</v>
      </c>
      <c r="C24" s="32" t="s">
        <v>310</v>
      </c>
      <c r="F24" s="50" t="s">
        <v>427</v>
      </c>
      <c r="G24" s="52">
        <v>3.0</v>
      </c>
      <c r="H24" s="50" t="s">
        <v>433</v>
      </c>
      <c r="I24" s="50" t="s">
        <v>434</v>
      </c>
    </row>
    <row r="25">
      <c r="A25" s="50" t="s">
        <v>79</v>
      </c>
      <c r="B25" s="50" t="s">
        <v>311</v>
      </c>
      <c r="C25" s="32" t="s">
        <v>312</v>
      </c>
      <c r="F25" s="50" t="s">
        <v>427</v>
      </c>
      <c r="G25" s="52">
        <v>4.0</v>
      </c>
      <c r="H25" s="50" t="s">
        <v>435</v>
      </c>
      <c r="I25" s="50" t="s">
        <v>436</v>
      </c>
    </row>
    <row r="26">
      <c r="A26" s="50" t="s">
        <v>79</v>
      </c>
      <c r="B26" s="50" t="s">
        <v>313</v>
      </c>
      <c r="C26" s="32" t="s">
        <v>314</v>
      </c>
      <c r="F26" s="50" t="s">
        <v>427</v>
      </c>
      <c r="G26" s="52">
        <v>5.0</v>
      </c>
      <c r="H26" s="50" t="s">
        <v>437</v>
      </c>
      <c r="I26" s="50" t="s">
        <v>438</v>
      </c>
    </row>
    <row r="27">
      <c r="A27" s="50" t="s">
        <v>79</v>
      </c>
      <c r="B27" s="50" t="s">
        <v>318</v>
      </c>
      <c r="C27" s="32" t="s">
        <v>319</v>
      </c>
      <c r="F27" s="50" t="s">
        <v>427</v>
      </c>
      <c r="G27" s="52">
        <v>6.0</v>
      </c>
      <c r="H27" s="50" t="s">
        <v>439</v>
      </c>
      <c r="I27" s="50" t="s">
        <v>440</v>
      </c>
    </row>
    <row r="28">
      <c r="A28" s="50" t="s">
        <v>180</v>
      </c>
      <c r="B28" s="50" t="s">
        <v>322</v>
      </c>
      <c r="C28" s="32" t="s">
        <v>323</v>
      </c>
      <c r="F28" s="50" t="s">
        <v>427</v>
      </c>
      <c r="G28" s="52">
        <v>7.0</v>
      </c>
      <c r="H28" s="50" t="s">
        <v>441</v>
      </c>
      <c r="I28" s="50" t="s">
        <v>442</v>
      </c>
    </row>
    <row r="29">
      <c r="A29" s="50" t="s">
        <v>79</v>
      </c>
      <c r="B29" s="50" t="s">
        <v>326</v>
      </c>
      <c r="C29" s="32" t="s">
        <v>327</v>
      </c>
      <c r="F29" s="50" t="s">
        <v>427</v>
      </c>
      <c r="G29" s="52">
        <v>8.0</v>
      </c>
      <c r="H29" s="50" t="s">
        <v>443</v>
      </c>
      <c r="I29" s="50" t="s">
        <v>444</v>
      </c>
    </row>
    <row r="30">
      <c r="A30" s="50" t="s">
        <v>79</v>
      </c>
      <c r="B30" s="50" t="s">
        <v>331</v>
      </c>
      <c r="C30" s="32" t="s">
        <v>332</v>
      </c>
      <c r="F30" s="50" t="s">
        <v>427</v>
      </c>
      <c r="G30" s="52">
        <v>9.0</v>
      </c>
      <c r="H30" s="50" t="s">
        <v>445</v>
      </c>
      <c r="I30" s="50" t="s">
        <v>446</v>
      </c>
    </row>
    <row r="31">
      <c r="A31" s="50" t="s">
        <v>45</v>
      </c>
      <c r="B31" s="50" t="s">
        <v>447</v>
      </c>
      <c r="C31" s="32" t="s">
        <v>448</v>
      </c>
      <c r="F31" s="50" t="s">
        <v>427</v>
      </c>
      <c r="G31" s="52">
        <v>10.0</v>
      </c>
      <c r="H31" s="50" t="s">
        <v>449</v>
      </c>
      <c r="I31" s="50" t="s">
        <v>450</v>
      </c>
    </row>
    <row r="32">
      <c r="A32" s="50" t="s">
        <v>79</v>
      </c>
      <c r="B32" s="50" t="s">
        <v>80</v>
      </c>
      <c r="C32" s="32" t="s">
        <v>451</v>
      </c>
      <c r="F32" s="50" t="s">
        <v>427</v>
      </c>
      <c r="G32" s="52">
        <v>11.0</v>
      </c>
      <c r="H32" s="50" t="s">
        <v>452</v>
      </c>
      <c r="I32" s="50" t="s">
        <v>453</v>
      </c>
    </row>
    <row r="33">
      <c r="A33" s="50" t="s">
        <v>79</v>
      </c>
      <c r="B33" s="53" t="s">
        <v>338</v>
      </c>
      <c r="C33" s="54" t="s">
        <v>339</v>
      </c>
      <c r="F33" s="50" t="s">
        <v>427</v>
      </c>
      <c r="G33" s="52">
        <v>12.0</v>
      </c>
      <c r="H33" s="50" t="s">
        <v>454</v>
      </c>
      <c r="I33" s="50" t="s">
        <v>455</v>
      </c>
    </row>
    <row r="34">
      <c r="A34" s="50" t="s">
        <v>79</v>
      </c>
      <c r="B34" s="55" t="s">
        <v>342</v>
      </c>
      <c r="C34" s="56" t="s">
        <v>83</v>
      </c>
      <c r="F34" s="50" t="s">
        <v>427</v>
      </c>
      <c r="G34" s="57">
        <v>99.0</v>
      </c>
      <c r="H34" s="50" t="s">
        <v>456</v>
      </c>
      <c r="I34" s="50" t="s">
        <v>457</v>
      </c>
    </row>
    <row r="35">
      <c r="A35" s="50" t="s">
        <v>79</v>
      </c>
      <c r="B35" s="50" t="s">
        <v>190</v>
      </c>
      <c r="C35" s="32" t="s">
        <v>191</v>
      </c>
      <c r="F35" s="50" t="s">
        <v>458</v>
      </c>
      <c r="G35" s="52">
        <v>1.0</v>
      </c>
      <c r="H35" s="50" t="s">
        <v>459</v>
      </c>
      <c r="I35" s="50" t="s">
        <v>460</v>
      </c>
    </row>
    <row r="36">
      <c r="A36" s="50" t="s">
        <v>345</v>
      </c>
      <c r="B36" s="50" t="s">
        <v>315</v>
      </c>
      <c r="C36" s="32" t="s">
        <v>461</v>
      </c>
      <c r="F36" s="50" t="s">
        <v>458</v>
      </c>
      <c r="G36" s="52">
        <v>2.0</v>
      </c>
      <c r="H36" s="50" t="s">
        <v>462</v>
      </c>
      <c r="I36" s="50" t="s">
        <v>463</v>
      </c>
    </row>
    <row r="37">
      <c r="A37" s="50" t="s">
        <v>100</v>
      </c>
      <c r="B37" s="50" t="s">
        <v>349</v>
      </c>
      <c r="C37" s="32" t="s">
        <v>350</v>
      </c>
      <c r="F37" s="50" t="s">
        <v>458</v>
      </c>
      <c r="G37" s="52">
        <v>3.0</v>
      </c>
      <c r="H37" s="50" t="s">
        <v>464</v>
      </c>
      <c r="I37" s="50" t="s">
        <v>465</v>
      </c>
    </row>
    <row r="38">
      <c r="A38" s="50" t="s">
        <v>353</v>
      </c>
      <c r="B38" s="50" t="s">
        <v>354</v>
      </c>
      <c r="C38" s="32" t="s">
        <v>355</v>
      </c>
      <c r="F38" s="50" t="s">
        <v>458</v>
      </c>
      <c r="G38" s="52">
        <v>4.0</v>
      </c>
      <c r="H38" s="50" t="s">
        <v>466</v>
      </c>
      <c r="I38" s="50" t="s">
        <v>467</v>
      </c>
    </row>
    <row r="39">
      <c r="A39" s="50" t="s">
        <v>100</v>
      </c>
      <c r="B39" s="50" t="s">
        <v>357</v>
      </c>
      <c r="C39" s="32" t="s">
        <v>358</v>
      </c>
      <c r="F39" s="50" t="s">
        <v>458</v>
      </c>
      <c r="G39" s="52">
        <v>5.0</v>
      </c>
      <c r="H39" s="50" t="s">
        <v>468</v>
      </c>
      <c r="I39" s="50" t="s">
        <v>469</v>
      </c>
    </row>
    <row r="40">
      <c r="A40" s="50" t="s">
        <v>361</v>
      </c>
      <c r="B40" s="50" t="s">
        <v>362</v>
      </c>
      <c r="C40" s="32" t="s">
        <v>470</v>
      </c>
      <c r="F40" s="50" t="s">
        <v>458</v>
      </c>
      <c r="G40" s="57">
        <v>99.0</v>
      </c>
      <c r="H40" s="50" t="s">
        <v>456</v>
      </c>
      <c r="I40" s="50" t="s">
        <v>457</v>
      </c>
    </row>
    <row r="41">
      <c r="A41" s="50" t="s">
        <v>79</v>
      </c>
      <c r="B41" s="50" t="s">
        <v>471</v>
      </c>
      <c r="C41" s="32" t="s">
        <v>472</v>
      </c>
      <c r="F41" s="50" t="s">
        <v>315</v>
      </c>
      <c r="G41" s="52">
        <v>1.0</v>
      </c>
      <c r="H41" s="50" t="s">
        <v>316</v>
      </c>
      <c r="I41" s="50" t="s">
        <v>317</v>
      </c>
    </row>
    <row r="42">
      <c r="A42" s="50" t="s">
        <v>79</v>
      </c>
      <c r="B42" s="50" t="s">
        <v>473</v>
      </c>
      <c r="C42" s="32" t="s">
        <v>474</v>
      </c>
      <c r="F42" s="50" t="s">
        <v>315</v>
      </c>
      <c r="G42" s="52">
        <v>2.0</v>
      </c>
      <c r="H42" s="50" t="s">
        <v>320</v>
      </c>
      <c r="I42" s="50" t="s">
        <v>321</v>
      </c>
    </row>
    <row r="43">
      <c r="A43" s="50" t="s">
        <v>79</v>
      </c>
      <c r="B43" s="50" t="s">
        <v>475</v>
      </c>
      <c r="C43" s="32" t="s">
        <v>476</v>
      </c>
      <c r="F43" s="50" t="s">
        <v>315</v>
      </c>
      <c r="G43" s="57">
        <v>99.0</v>
      </c>
      <c r="H43" s="50" t="s">
        <v>324</v>
      </c>
      <c r="I43" s="50" t="s">
        <v>325</v>
      </c>
    </row>
    <row r="44">
      <c r="A44" s="50" t="s">
        <v>212</v>
      </c>
      <c r="B44" s="50" t="s">
        <v>477</v>
      </c>
      <c r="C44" s="32" t="s">
        <v>478</v>
      </c>
      <c r="F44" s="58" t="s">
        <v>328</v>
      </c>
      <c r="G44" s="58">
        <v>1.0</v>
      </c>
      <c r="H44" s="58" t="s">
        <v>329</v>
      </c>
      <c r="I44" s="50" t="s">
        <v>330</v>
      </c>
    </row>
    <row r="45">
      <c r="A45" s="50" t="s">
        <v>119</v>
      </c>
      <c r="B45" s="50" t="s">
        <v>479</v>
      </c>
      <c r="C45" s="32" t="s">
        <v>480</v>
      </c>
      <c r="F45" s="58" t="s">
        <v>328</v>
      </c>
      <c r="G45" s="58">
        <v>2.0</v>
      </c>
      <c r="H45" s="58" t="s">
        <v>333</v>
      </c>
      <c r="I45" s="50" t="s">
        <v>334</v>
      </c>
    </row>
    <row r="46">
      <c r="A46" s="50" t="s">
        <v>119</v>
      </c>
      <c r="B46" s="50" t="s">
        <v>481</v>
      </c>
      <c r="C46" s="32" t="s">
        <v>482</v>
      </c>
      <c r="F46" s="58" t="s">
        <v>328</v>
      </c>
      <c r="G46" s="58">
        <v>3.0</v>
      </c>
      <c r="H46" s="58" t="s">
        <v>336</v>
      </c>
      <c r="I46" s="50" t="s">
        <v>337</v>
      </c>
    </row>
    <row r="47">
      <c r="A47" s="50" t="s">
        <v>119</v>
      </c>
      <c r="B47" s="50" t="s">
        <v>483</v>
      </c>
      <c r="C47" s="32" t="s">
        <v>484</v>
      </c>
      <c r="F47" s="58" t="s">
        <v>328</v>
      </c>
      <c r="G47" s="58">
        <v>4.0</v>
      </c>
      <c r="H47" s="58" t="s">
        <v>340</v>
      </c>
      <c r="I47" s="50" t="s">
        <v>341</v>
      </c>
    </row>
    <row r="48">
      <c r="A48" s="50" t="s">
        <v>218</v>
      </c>
      <c r="B48" s="59"/>
      <c r="C48" s="51"/>
      <c r="F48" s="58" t="s">
        <v>328</v>
      </c>
      <c r="G48" s="58">
        <v>5.0</v>
      </c>
      <c r="H48" s="58" t="s">
        <v>343</v>
      </c>
      <c r="I48" s="50" t="s">
        <v>344</v>
      </c>
    </row>
    <row r="49">
      <c r="A49" s="50" t="s">
        <v>212</v>
      </c>
      <c r="B49" s="50" t="s">
        <v>485</v>
      </c>
      <c r="C49" s="32" t="s">
        <v>486</v>
      </c>
      <c r="F49" s="58" t="s">
        <v>328</v>
      </c>
      <c r="G49" s="58">
        <v>6.0</v>
      </c>
      <c r="H49" s="58" t="s">
        <v>347</v>
      </c>
      <c r="I49" s="50" t="s">
        <v>348</v>
      </c>
    </row>
    <row r="50">
      <c r="A50" s="50" t="s">
        <v>119</v>
      </c>
      <c r="B50" s="50" t="s">
        <v>487</v>
      </c>
      <c r="C50" s="32" t="s">
        <v>480</v>
      </c>
      <c r="F50" s="58" t="s">
        <v>328</v>
      </c>
      <c r="G50" s="58">
        <v>7.0</v>
      </c>
      <c r="H50" s="58" t="s">
        <v>351</v>
      </c>
      <c r="I50" s="50" t="s">
        <v>352</v>
      </c>
    </row>
    <row r="51">
      <c r="A51" s="50" t="s">
        <v>119</v>
      </c>
      <c r="B51" s="50" t="s">
        <v>488</v>
      </c>
      <c r="C51" s="32" t="s">
        <v>489</v>
      </c>
      <c r="F51" s="58" t="s">
        <v>328</v>
      </c>
      <c r="G51" s="60">
        <v>99.0</v>
      </c>
      <c r="H51" s="58" t="s">
        <v>356</v>
      </c>
      <c r="I51" s="50" t="s">
        <v>325</v>
      </c>
    </row>
    <row r="52">
      <c r="A52" s="50" t="s">
        <v>119</v>
      </c>
      <c r="B52" s="50" t="s">
        <v>490</v>
      </c>
      <c r="C52" s="32" t="s">
        <v>491</v>
      </c>
      <c r="F52" s="58" t="s">
        <v>328</v>
      </c>
      <c r="G52" s="60">
        <v>77.0</v>
      </c>
      <c r="H52" s="58" t="s">
        <v>359</v>
      </c>
      <c r="I52" s="50" t="s">
        <v>360</v>
      </c>
    </row>
    <row r="53">
      <c r="A53" s="50" t="s">
        <v>218</v>
      </c>
      <c r="B53" s="59"/>
      <c r="C53" s="51"/>
      <c r="F53" s="58" t="s">
        <v>364</v>
      </c>
      <c r="G53" s="58">
        <v>1.0</v>
      </c>
      <c r="H53" s="58" t="s">
        <v>365</v>
      </c>
      <c r="I53" s="50" t="s">
        <v>366</v>
      </c>
    </row>
    <row r="54">
      <c r="A54" s="50" t="s">
        <v>212</v>
      </c>
      <c r="B54" s="50" t="s">
        <v>492</v>
      </c>
      <c r="C54" s="32" t="s">
        <v>493</v>
      </c>
      <c r="F54" s="58" t="s">
        <v>364</v>
      </c>
      <c r="G54" s="58">
        <v>2.0</v>
      </c>
      <c r="H54" s="58" t="s">
        <v>369</v>
      </c>
      <c r="I54" s="50" t="s">
        <v>370</v>
      </c>
    </row>
    <row r="55">
      <c r="A55" s="50" t="s">
        <v>119</v>
      </c>
      <c r="B55" s="50" t="s">
        <v>494</v>
      </c>
      <c r="C55" s="32" t="s">
        <v>495</v>
      </c>
      <c r="F55" s="58" t="s">
        <v>364</v>
      </c>
      <c r="G55" s="58">
        <v>3.0</v>
      </c>
      <c r="H55" s="58" t="s">
        <v>372</v>
      </c>
      <c r="I55" s="50" t="s">
        <v>373</v>
      </c>
    </row>
    <row r="56">
      <c r="A56" s="50" t="s">
        <v>119</v>
      </c>
      <c r="B56" s="50" t="s">
        <v>496</v>
      </c>
      <c r="C56" s="32" t="s">
        <v>497</v>
      </c>
      <c r="F56" s="58" t="s">
        <v>364</v>
      </c>
      <c r="G56" s="58">
        <v>4.0</v>
      </c>
      <c r="H56" s="58" t="s">
        <v>376</v>
      </c>
      <c r="I56" s="50" t="s">
        <v>377</v>
      </c>
    </row>
    <row r="57">
      <c r="A57" s="50" t="s">
        <v>119</v>
      </c>
      <c r="B57" s="50" t="s">
        <v>498</v>
      </c>
      <c r="C57" s="32" t="s">
        <v>499</v>
      </c>
      <c r="F57" s="58" t="s">
        <v>364</v>
      </c>
      <c r="G57" s="58">
        <v>5.0</v>
      </c>
      <c r="H57" s="58" t="s">
        <v>379</v>
      </c>
      <c r="I57" s="50" t="s">
        <v>500</v>
      </c>
    </row>
    <row r="58">
      <c r="A58" s="50" t="s">
        <v>218</v>
      </c>
      <c r="B58" s="59"/>
      <c r="C58" s="51"/>
      <c r="F58" s="58" t="s">
        <v>364</v>
      </c>
      <c r="G58" s="60">
        <v>77.0</v>
      </c>
      <c r="H58" s="58" t="s">
        <v>359</v>
      </c>
      <c r="I58" s="50" t="s">
        <v>360</v>
      </c>
    </row>
    <row r="59">
      <c r="A59" s="50" t="s">
        <v>212</v>
      </c>
      <c r="B59" s="50" t="s">
        <v>501</v>
      </c>
      <c r="C59" s="32" t="s">
        <v>502</v>
      </c>
    </row>
    <row r="60">
      <c r="A60" s="50" t="s">
        <v>119</v>
      </c>
      <c r="B60" s="50" t="s">
        <v>503</v>
      </c>
      <c r="C60" s="32" t="s">
        <v>495</v>
      </c>
    </row>
    <row r="61">
      <c r="A61" s="50" t="s">
        <v>119</v>
      </c>
      <c r="B61" s="50" t="s">
        <v>504</v>
      </c>
      <c r="C61" s="32" t="s">
        <v>484</v>
      </c>
    </row>
    <row r="62">
      <c r="A62" s="50" t="s">
        <v>119</v>
      </c>
      <c r="B62" s="50" t="s">
        <v>505</v>
      </c>
      <c r="C62" s="32" t="s">
        <v>506</v>
      </c>
    </row>
    <row r="63">
      <c r="A63" s="50" t="s">
        <v>218</v>
      </c>
      <c r="B63" s="59"/>
      <c r="C63" s="51"/>
    </row>
    <row r="64">
      <c r="A64" s="50" t="s">
        <v>212</v>
      </c>
      <c r="B64" s="50" t="s">
        <v>507</v>
      </c>
      <c r="C64" s="32" t="s">
        <v>508</v>
      </c>
    </row>
    <row r="65">
      <c r="A65" s="50" t="s">
        <v>119</v>
      </c>
      <c r="B65" s="50" t="s">
        <v>509</v>
      </c>
      <c r="C65" s="32" t="s">
        <v>510</v>
      </c>
    </row>
    <row r="66">
      <c r="A66" s="50" t="s">
        <v>119</v>
      </c>
      <c r="B66" s="50" t="s">
        <v>511</v>
      </c>
      <c r="C66" s="32" t="s">
        <v>497</v>
      </c>
    </row>
    <row r="67">
      <c r="A67" s="50" t="s">
        <v>119</v>
      </c>
      <c r="B67" s="50" t="s">
        <v>512</v>
      </c>
      <c r="C67" s="32" t="s">
        <v>513</v>
      </c>
    </row>
    <row r="68">
      <c r="A68" s="50" t="s">
        <v>218</v>
      </c>
      <c r="B68" s="59"/>
      <c r="C68" s="51"/>
    </row>
    <row r="69">
      <c r="A69" s="50" t="s">
        <v>212</v>
      </c>
      <c r="B69" s="50" t="s">
        <v>514</v>
      </c>
      <c r="C69" s="32" t="s">
        <v>515</v>
      </c>
    </row>
    <row r="70">
      <c r="A70" s="50" t="s">
        <v>119</v>
      </c>
      <c r="B70" s="50" t="s">
        <v>516</v>
      </c>
      <c r="C70" s="32" t="s">
        <v>510</v>
      </c>
    </row>
    <row r="71">
      <c r="A71" s="50" t="s">
        <v>119</v>
      </c>
      <c r="B71" s="50" t="s">
        <v>517</v>
      </c>
      <c r="C71" s="32" t="s">
        <v>491</v>
      </c>
    </row>
    <row r="72">
      <c r="A72" s="50" t="s">
        <v>119</v>
      </c>
      <c r="B72" s="50" t="s">
        <v>518</v>
      </c>
      <c r="C72" s="32" t="s">
        <v>506</v>
      </c>
    </row>
    <row r="73">
      <c r="A73" s="50" t="s">
        <v>218</v>
      </c>
      <c r="B73" s="59"/>
      <c r="C73" s="51"/>
    </row>
    <row r="74">
      <c r="A74" s="50" t="s">
        <v>79</v>
      </c>
      <c r="B74" s="50" t="s">
        <v>519</v>
      </c>
      <c r="C74" s="32" t="s">
        <v>520</v>
      </c>
    </row>
    <row r="75">
      <c r="A75" s="50" t="s">
        <v>521</v>
      </c>
      <c r="B75" s="50" t="s">
        <v>522</v>
      </c>
      <c r="C75" s="32" t="s">
        <v>523</v>
      </c>
    </row>
    <row r="76">
      <c r="A76" s="50" t="s">
        <v>94</v>
      </c>
      <c r="B76" s="50" t="s">
        <v>524</v>
      </c>
      <c r="C76" s="32" t="s">
        <v>525</v>
      </c>
    </row>
    <row r="77">
      <c r="A77" s="50" t="s">
        <v>526</v>
      </c>
      <c r="B77" s="50" t="s">
        <v>527</v>
      </c>
      <c r="C77" s="32" t="s">
        <v>528</v>
      </c>
    </row>
    <row r="78">
      <c r="A78" s="50" t="s">
        <v>94</v>
      </c>
      <c r="B78" s="50" t="s">
        <v>529</v>
      </c>
      <c r="C78" s="32" t="s">
        <v>530</v>
      </c>
    </row>
    <row r="79">
      <c r="A79" s="50" t="s">
        <v>198</v>
      </c>
      <c r="B79" s="50" t="s">
        <v>531</v>
      </c>
      <c r="C79" s="32" t="s">
        <v>532</v>
      </c>
    </row>
    <row r="80">
      <c r="A80" s="50" t="s">
        <v>79</v>
      </c>
      <c r="B80" s="50" t="s">
        <v>533</v>
      </c>
      <c r="C80" s="32" t="s">
        <v>534</v>
      </c>
    </row>
    <row r="81">
      <c r="A81" s="50" t="s">
        <v>535</v>
      </c>
      <c r="B81" s="50" t="s">
        <v>536</v>
      </c>
      <c r="C81" s="32" t="s">
        <v>537</v>
      </c>
    </row>
    <row r="82">
      <c r="A82" s="50" t="s">
        <v>535</v>
      </c>
      <c r="B82" s="50" t="s">
        <v>538</v>
      </c>
      <c r="C82" s="32" t="s">
        <v>539</v>
      </c>
    </row>
    <row r="83">
      <c r="A83" s="50" t="s">
        <v>535</v>
      </c>
      <c r="B83" s="50" t="s">
        <v>540</v>
      </c>
      <c r="C83" s="32" t="s">
        <v>541</v>
      </c>
    </row>
    <row r="84">
      <c r="A84" s="50" t="s">
        <v>535</v>
      </c>
      <c r="B84" s="50" t="s">
        <v>542</v>
      </c>
      <c r="C84" s="32" t="s">
        <v>543</v>
      </c>
    </row>
    <row r="85">
      <c r="A85" s="50" t="s">
        <v>535</v>
      </c>
      <c r="B85" s="50" t="s">
        <v>544</v>
      </c>
      <c r="C85" s="32" t="s">
        <v>545</v>
      </c>
    </row>
    <row r="86">
      <c r="A86" s="50" t="s">
        <v>535</v>
      </c>
      <c r="B86" s="50" t="s">
        <v>546</v>
      </c>
      <c r="C86" s="32" t="s">
        <v>547</v>
      </c>
    </row>
    <row r="87">
      <c r="A87" s="50" t="s">
        <v>535</v>
      </c>
      <c r="B87" s="50" t="s">
        <v>548</v>
      </c>
      <c r="C87" s="32" t="s">
        <v>549</v>
      </c>
    </row>
    <row r="88">
      <c r="A88" s="50" t="s">
        <v>535</v>
      </c>
      <c r="B88" s="50" t="s">
        <v>550</v>
      </c>
      <c r="C88" s="32" t="s">
        <v>551</v>
      </c>
    </row>
    <row r="89">
      <c r="A89" s="50" t="s">
        <v>535</v>
      </c>
      <c r="B89" s="50" t="s">
        <v>552</v>
      </c>
      <c r="C89" s="32" t="s">
        <v>553</v>
      </c>
    </row>
    <row r="90">
      <c r="A90" s="50" t="s">
        <v>535</v>
      </c>
      <c r="B90" s="50" t="s">
        <v>554</v>
      </c>
      <c r="C90" s="32" t="s">
        <v>555</v>
      </c>
    </row>
    <row r="91">
      <c r="A91" s="50" t="s">
        <v>79</v>
      </c>
      <c r="B91" s="50" t="s">
        <v>127</v>
      </c>
      <c r="C91" s="32" t="s">
        <v>128</v>
      </c>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3.29"/>
    <col customWidth="1" min="8" max="8" width="29.71"/>
  </cols>
  <sheetData>
    <row r="1">
      <c r="A1" s="61" t="s">
        <v>0</v>
      </c>
      <c r="B1" s="61" t="s">
        <v>2</v>
      </c>
      <c r="C1" s="62" t="s">
        <v>3</v>
      </c>
      <c r="D1" s="48" t="s">
        <v>398</v>
      </c>
      <c r="E1" s="8"/>
      <c r="F1" s="61" t="s">
        <v>399</v>
      </c>
      <c r="G1" s="61" t="s">
        <v>9</v>
      </c>
      <c r="H1" s="61" t="s">
        <v>10</v>
      </c>
      <c r="I1" s="61" t="s">
        <v>11</v>
      </c>
      <c r="J1" s="8"/>
      <c r="K1" s="8"/>
      <c r="L1" s="8"/>
      <c r="M1" s="8"/>
      <c r="N1" s="8"/>
      <c r="O1" s="8"/>
      <c r="P1" s="8"/>
      <c r="Q1" s="8"/>
      <c r="R1" s="8"/>
      <c r="S1" s="8"/>
      <c r="T1" s="8"/>
      <c r="U1" s="8"/>
      <c r="V1" s="8"/>
      <c r="W1" s="8"/>
      <c r="X1" s="8"/>
      <c r="Y1" s="8"/>
      <c r="Z1" s="8"/>
    </row>
    <row r="2">
      <c r="A2" s="50" t="s">
        <v>12</v>
      </c>
      <c r="B2" s="50" t="s">
        <v>13</v>
      </c>
      <c r="C2" s="51"/>
      <c r="F2" s="50" t="s">
        <v>14</v>
      </c>
      <c r="G2" s="52">
        <v>1.0</v>
      </c>
      <c r="H2" s="50" t="s">
        <v>15</v>
      </c>
      <c r="I2" s="58" t="s">
        <v>16</v>
      </c>
    </row>
    <row r="3">
      <c r="A3" s="50" t="s">
        <v>17</v>
      </c>
      <c r="B3" s="50" t="s">
        <v>18</v>
      </c>
      <c r="C3" s="51"/>
      <c r="F3" s="50" t="s">
        <v>14</v>
      </c>
      <c r="G3" s="52">
        <v>0.0</v>
      </c>
      <c r="H3" s="50" t="s">
        <v>19</v>
      </c>
      <c r="I3" s="58" t="s">
        <v>20</v>
      </c>
    </row>
    <row r="4">
      <c r="A4" s="50" t="s">
        <v>21</v>
      </c>
      <c r="B4" s="50" t="s">
        <v>21</v>
      </c>
      <c r="C4" s="51"/>
      <c r="F4" s="50" t="s">
        <v>556</v>
      </c>
      <c r="G4" s="52">
        <v>1.0</v>
      </c>
      <c r="H4" s="50" t="s">
        <v>557</v>
      </c>
      <c r="I4" s="50" t="s">
        <v>558</v>
      </c>
    </row>
    <row r="5">
      <c r="A5" s="50" t="s">
        <v>26</v>
      </c>
      <c r="B5" s="50" t="s">
        <v>27</v>
      </c>
      <c r="C5" s="51"/>
      <c r="F5" s="50" t="s">
        <v>556</v>
      </c>
      <c r="G5" s="52">
        <v>2.0</v>
      </c>
      <c r="H5" s="50" t="s">
        <v>559</v>
      </c>
      <c r="I5" s="50" t="s">
        <v>560</v>
      </c>
    </row>
    <row r="6">
      <c r="A6" s="50" t="s">
        <v>30</v>
      </c>
      <c r="B6" s="50" t="s">
        <v>30</v>
      </c>
      <c r="C6" s="32" t="s">
        <v>30</v>
      </c>
      <c r="F6" s="50" t="s">
        <v>556</v>
      </c>
      <c r="G6" s="52">
        <v>3.0</v>
      </c>
      <c r="H6" s="50" t="s">
        <v>561</v>
      </c>
      <c r="I6" s="50" t="s">
        <v>562</v>
      </c>
    </row>
    <row r="7">
      <c r="A7" s="50" t="s">
        <v>34</v>
      </c>
      <c r="B7" s="50" t="s">
        <v>34</v>
      </c>
      <c r="C7" s="32" t="s">
        <v>34</v>
      </c>
      <c r="F7" s="50" t="s">
        <v>556</v>
      </c>
      <c r="G7" s="52">
        <v>4.0</v>
      </c>
      <c r="H7" s="50" t="s">
        <v>563</v>
      </c>
      <c r="I7" s="50" t="s">
        <v>564</v>
      </c>
    </row>
    <row r="8">
      <c r="A8" s="50" t="s">
        <v>38</v>
      </c>
      <c r="B8" s="50" t="s">
        <v>38</v>
      </c>
      <c r="C8" s="32" t="s">
        <v>38</v>
      </c>
      <c r="F8" s="50" t="s">
        <v>556</v>
      </c>
      <c r="G8" s="57">
        <v>99.0</v>
      </c>
      <c r="H8" s="50" t="s">
        <v>565</v>
      </c>
      <c r="I8" s="50" t="s">
        <v>566</v>
      </c>
    </row>
    <row r="9">
      <c r="A9" s="50" t="s">
        <v>42</v>
      </c>
      <c r="B9" s="50" t="s">
        <v>42</v>
      </c>
      <c r="C9" s="32" t="s">
        <v>42</v>
      </c>
      <c r="F9" s="50" t="s">
        <v>567</v>
      </c>
      <c r="G9" s="52">
        <v>1.0</v>
      </c>
      <c r="H9" s="50" t="s">
        <v>568</v>
      </c>
      <c r="I9" s="50" t="s">
        <v>569</v>
      </c>
    </row>
    <row r="10">
      <c r="A10" s="50" t="s">
        <v>45</v>
      </c>
      <c r="B10" s="50" t="s">
        <v>46</v>
      </c>
      <c r="C10" s="32" t="s">
        <v>46</v>
      </c>
      <c r="F10" s="50" t="s">
        <v>567</v>
      </c>
      <c r="G10" s="52">
        <v>2.0</v>
      </c>
      <c r="H10" s="50" t="s">
        <v>570</v>
      </c>
      <c r="I10" s="50" t="s">
        <v>571</v>
      </c>
    </row>
    <row r="11">
      <c r="A11" s="50" t="s">
        <v>45</v>
      </c>
      <c r="B11" s="50" t="s">
        <v>49</v>
      </c>
      <c r="C11" s="32" t="s">
        <v>49</v>
      </c>
      <c r="F11" s="50" t="s">
        <v>567</v>
      </c>
      <c r="G11" s="52">
        <v>3.0</v>
      </c>
      <c r="H11" s="50" t="s">
        <v>572</v>
      </c>
      <c r="I11" s="50" t="s">
        <v>573</v>
      </c>
    </row>
    <row r="12">
      <c r="A12" s="50" t="s">
        <v>45</v>
      </c>
      <c r="B12" s="50" t="s">
        <v>54</v>
      </c>
      <c r="C12" s="32" t="s">
        <v>54</v>
      </c>
      <c r="F12" s="50" t="s">
        <v>567</v>
      </c>
      <c r="G12" s="52">
        <v>4.0</v>
      </c>
      <c r="H12" s="50" t="s">
        <v>574</v>
      </c>
      <c r="I12" s="50" t="s">
        <v>575</v>
      </c>
    </row>
    <row r="13">
      <c r="A13" s="50" t="s">
        <v>45</v>
      </c>
      <c r="B13" s="50" t="s">
        <v>57</v>
      </c>
      <c r="C13" s="32" t="s">
        <v>57</v>
      </c>
      <c r="F13" s="50" t="s">
        <v>567</v>
      </c>
      <c r="G13" s="52">
        <v>5.0</v>
      </c>
      <c r="H13" s="50" t="s">
        <v>582</v>
      </c>
      <c r="I13" s="50" t="s">
        <v>583</v>
      </c>
    </row>
    <row r="14">
      <c r="A14" s="50" t="s">
        <v>45</v>
      </c>
      <c r="B14" s="50" t="s">
        <v>60</v>
      </c>
      <c r="C14" s="32" t="s">
        <v>60</v>
      </c>
      <c r="F14" s="50" t="s">
        <v>567</v>
      </c>
      <c r="G14" s="52">
        <v>6.0</v>
      </c>
      <c r="H14" s="50" t="s">
        <v>585</v>
      </c>
      <c r="I14" s="50" t="s">
        <v>587</v>
      </c>
    </row>
    <row r="15">
      <c r="A15" s="50" t="s">
        <v>45</v>
      </c>
      <c r="B15" s="50" t="s">
        <v>63</v>
      </c>
      <c r="C15" s="32" t="s">
        <v>63</v>
      </c>
      <c r="F15" s="50" t="s">
        <v>567</v>
      </c>
      <c r="G15" s="52">
        <v>7.0</v>
      </c>
      <c r="H15" s="50" t="s">
        <v>588</v>
      </c>
      <c r="I15" s="50" t="s">
        <v>589</v>
      </c>
    </row>
    <row r="16">
      <c r="A16" s="50" t="s">
        <v>45</v>
      </c>
      <c r="B16" s="50" t="s">
        <v>68</v>
      </c>
      <c r="C16" s="32" t="s">
        <v>68</v>
      </c>
      <c r="F16" s="50" t="s">
        <v>567</v>
      </c>
      <c r="G16" s="57">
        <v>77.0</v>
      </c>
      <c r="H16" s="50" t="s">
        <v>160</v>
      </c>
      <c r="I16" s="50" t="s">
        <v>161</v>
      </c>
    </row>
    <row r="17">
      <c r="A17" s="50" t="s">
        <v>45</v>
      </c>
      <c r="B17" s="50" t="s">
        <v>70</v>
      </c>
      <c r="C17" s="32" t="s">
        <v>70</v>
      </c>
      <c r="F17" s="50" t="s">
        <v>567</v>
      </c>
      <c r="G17" s="57">
        <v>99.0</v>
      </c>
      <c r="H17" s="50" t="s">
        <v>456</v>
      </c>
      <c r="I17" s="50" t="s">
        <v>566</v>
      </c>
    </row>
    <row r="18">
      <c r="A18" s="50" t="s">
        <v>45</v>
      </c>
      <c r="B18" s="50" t="s">
        <v>72</v>
      </c>
      <c r="C18" s="32" t="s">
        <v>72</v>
      </c>
      <c r="F18" s="50" t="s">
        <v>594</v>
      </c>
      <c r="G18" s="52">
        <v>1.0</v>
      </c>
      <c r="H18" s="50" t="s">
        <v>596</v>
      </c>
      <c r="I18" s="50" t="s">
        <v>598</v>
      </c>
    </row>
    <row r="19">
      <c r="A19" s="50" t="s">
        <v>45</v>
      </c>
      <c r="B19" s="50" t="s">
        <v>74</v>
      </c>
      <c r="C19" s="32" t="s">
        <v>74</v>
      </c>
      <c r="F19" s="50" t="s">
        <v>594</v>
      </c>
      <c r="G19" s="52">
        <v>2.0</v>
      </c>
      <c r="H19" s="50" t="s">
        <v>599</v>
      </c>
      <c r="I19" s="50" t="s">
        <v>600</v>
      </c>
    </row>
    <row r="20">
      <c r="A20" s="50" t="s">
        <v>45</v>
      </c>
      <c r="B20" s="50" t="s">
        <v>77</v>
      </c>
      <c r="C20" s="32" t="s">
        <v>77</v>
      </c>
      <c r="F20" s="50" t="s">
        <v>594</v>
      </c>
      <c r="G20" s="52">
        <v>3.0</v>
      </c>
      <c r="H20" s="50" t="s">
        <v>603</v>
      </c>
      <c r="I20" s="50" t="s">
        <v>604</v>
      </c>
    </row>
    <row r="21">
      <c r="A21" s="50" t="s">
        <v>79</v>
      </c>
      <c r="B21" s="50" t="s">
        <v>303</v>
      </c>
      <c r="C21" s="32" t="s">
        <v>605</v>
      </c>
      <c r="F21" s="50" t="s">
        <v>594</v>
      </c>
      <c r="G21" s="52">
        <v>4.0</v>
      </c>
      <c r="H21" s="50" t="s">
        <v>607</v>
      </c>
      <c r="I21" s="50" t="s">
        <v>609</v>
      </c>
    </row>
    <row r="22">
      <c r="A22" s="50" t="s">
        <v>79</v>
      </c>
      <c r="B22" s="50" t="s">
        <v>305</v>
      </c>
      <c r="C22" s="32" t="s">
        <v>306</v>
      </c>
      <c r="F22" s="50" t="s">
        <v>594</v>
      </c>
      <c r="G22" s="52">
        <v>5.0</v>
      </c>
      <c r="H22" s="50" t="s">
        <v>610</v>
      </c>
      <c r="I22" s="50" t="s">
        <v>611</v>
      </c>
    </row>
    <row r="23">
      <c r="A23" s="50" t="s">
        <v>79</v>
      </c>
      <c r="B23" s="50" t="s">
        <v>307</v>
      </c>
      <c r="C23" s="32" t="s">
        <v>308</v>
      </c>
      <c r="F23" s="50" t="s">
        <v>594</v>
      </c>
      <c r="G23" s="52">
        <v>6.0</v>
      </c>
      <c r="H23" s="50" t="s">
        <v>614</v>
      </c>
      <c r="I23" s="50" t="s">
        <v>615</v>
      </c>
    </row>
    <row r="24">
      <c r="A24" s="50" t="s">
        <v>79</v>
      </c>
      <c r="B24" s="50" t="s">
        <v>430</v>
      </c>
      <c r="C24" s="32" t="s">
        <v>310</v>
      </c>
      <c r="F24" s="50" t="s">
        <v>617</v>
      </c>
      <c r="G24" s="52">
        <v>1.0</v>
      </c>
      <c r="H24" s="50" t="s">
        <v>618</v>
      </c>
      <c r="I24" s="50" t="s">
        <v>619</v>
      </c>
    </row>
    <row r="25">
      <c r="A25" s="50" t="s">
        <v>79</v>
      </c>
      <c r="B25" s="50" t="s">
        <v>309</v>
      </c>
      <c r="C25" s="32" t="s">
        <v>312</v>
      </c>
      <c r="F25" s="50" t="s">
        <v>617</v>
      </c>
      <c r="G25" s="52">
        <v>2.0</v>
      </c>
      <c r="H25" s="50" t="s">
        <v>621</v>
      </c>
      <c r="I25" s="50" t="s">
        <v>622</v>
      </c>
    </row>
    <row r="26">
      <c r="A26" s="50" t="s">
        <v>79</v>
      </c>
      <c r="B26" s="50" t="s">
        <v>311</v>
      </c>
      <c r="C26" s="32" t="s">
        <v>314</v>
      </c>
      <c r="F26" s="50" t="s">
        <v>315</v>
      </c>
      <c r="G26" s="52">
        <v>1.0</v>
      </c>
      <c r="H26" s="50" t="s">
        <v>316</v>
      </c>
      <c r="I26" s="50" t="s">
        <v>317</v>
      </c>
    </row>
    <row r="27">
      <c r="A27" s="50" t="s">
        <v>79</v>
      </c>
      <c r="B27" s="50" t="s">
        <v>313</v>
      </c>
      <c r="C27" s="32" t="s">
        <v>319</v>
      </c>
      <c r="F27" s="50" t="s">
        <v>315</v>
      </c>
      <c r="G27" s="52">
        <v>2.0</v>
      </c>
      <c r="H27" s="50" t="s">
        <v>320</v>
      </c>
      <c r="I27" s="50" t="s">
        <v>321</v>
      </c>
    </row>
    <row r="28">
      <c r="A28" s="50" t="s">
        <v>180</v>
      </c>
      <c r="B28" s="50" t="s">
        <v>322</v>
      </c>
      <c r="C28" s="32" t="s">
        <v>323</v>
      </c>
      <c r="F28" s="50" t="s">
        <v>315</v>
      </c>
      <c r="G28" s="57">
        <v>99.0</v>
      </c>
      <c r="H28" s="50" t="s">
        <v>324</v>
      </c>
      <c r="I28" s="50" t="s">
        <v>325</v>
      </c>
    </row>
    <row r="29">
      <c r="A29" s="50" t="s">
        <v>79</v>
      </c>
      <c r="B29" s="50" t="s">
        <v>326</v>
      </c>
      <c r="C29" s="32" t="s">
        <v>327</v>
      </c>
      <c r="F29" s="58" t="s">
        <v>328</v>
      </c>
      <c r="G29" s="58">
        <v>1.0</v>
      </c>
      <c r="H29" s="58" t="s">
        <v>329</v>
      </c>
      <c r="I29" s="50" t="s">
        <v>330</v>
      </c>
    </row>
    <row r="30">
      <c r="A30" s="50" t="s">
        <v>79</v>
      </c>
      <c r="B30" s="50" t="s">
        <v>331</v>
      </c>
      <c r="C30" s="32" t="s">
        <v>332</v>
      </c>
      <c r="F30" s="58" t="s">
        <v>328</v>
      </c>
      <c r="G30" s="58">
        <v>2.0</v>
      </c>
      <c r="H30" s="58" t="s">
        <v>333</v>
      </c>
      <c r="I30" s="50" t="s">
        <v>334</v>
      </c>
    </row>
    <row r="31">
      <c r="A31" s="50" t="s">
        <v>79</v>
      </c>
      <c r="B31" s="50" t="s">
        <v>80</v>
      </c>
      <c r="C31" s="32" t="s">
        <v>639</v>
      </c>
      <c r="F31" s="58" t="s">
        <v>328</v>
      </c>
      <c r="G31" s="58">
        <v>3.0</v>
      </c>
      <c r="H31" s="58" t="s">
        <v>336</v>
      </c>
      <c r="I31" s="50" t="s">
        <v>337</v>
      </c>
    </row>
    <row r="32">
      <c r="A32" s="50" t="s">
        <v>79</v>
      </c>
      <c r="B32" s="50" t="s">
        <v>338</v>
      </c>
      <c r="C32" s="32" t="s">
        <v>339</v>
      </c>
      <c r="F32" s="58" t="s">
        <v>328</v>
      </c>
      <c r="G32" s="58">
        <v>4.0</v>
      </c>
      <c r="H32" s="58" t="s">
        <v>340</v>
      </c>
      <c r="I32" s="50" t="s">
        <v>341</v>
      </c>
    </row>
    <row r="33">
      <c r="A33" s="50" t="s">
        <v>79</v>
      </c>
      <c r="B33" s="50" t="s">
        <v>342</v>
      </c>
      <c r="C33" s="32" t="s">
        <v>83</v>
      </c>
      <c r="F33" s="58" t="s">
        <v>328</v>
      </c>
      <c r="G33" s="58">
        <v>5.0</v>
      </c>
      <c r="H33" s="58" t="s">
        <v>343</v>
      </c>
      <c r="I33" s="50" t="s">
        <v>344</v>
      </c>
    </row>
    <row r="34">
      <c r="A34" s="50" t="s">
        <v>345</v>
      </c>
      <c r="B34" s="50" t="s">
        <v>315</v>
      </c>
      <c r="C34" s="32" t="s">
        <v>461</v>
      </c>
      <c r="F34" s="58" t="s">
        <v>328</v>
      </c>
      <c r="G34" s="58">
        <v>6.0</v>
      </c>
      <c r="H34" s="58" t="s">
        <v>347</v>
      </c>
      <c r="I34" s="50" t="s">
        <v>348</v>
      </c>
    </row>
    <row r="35">
      <c r="A35" s="50" t="s">
        <v>100</v>
      </c>
      <c r="B35" s="50" t="s">
        <v>349</v>
      </c>
      <c r="C35" s="32" t="s">
        <v>350</v>
      </c>
      <c r="F35" s="58" t="s">
        <v>328</v>
      </c>
      <c r="G35" s="58">
        <v>7.0</v>
      </c>
      <c r="H35" s="58" t="s">
        <v>351</v>
      </c>
      <c r="I35" s="50" t="s">
        <v>352</v>
      </c>
    </row>
    <row r="36">
      <c r="A36" s="50" t="s">
        <v>353</v>
      </c>
      <c r="B36" s="50" t="s">
        <v>354</v>
      </c>
      <c r="C36" s="32" t="s">
        <v>355</v>
      </c>
      <c r="F36" s="58" t="s">
        <v>328</v>
      </c>
      <c r="G36" s="60">
        <v>99.0</v>
      </c>
      <c r="H36" s="58" t="s">
        <v>356</v>
      </c>
      <c r="I36" s="50" t="s">
        <v>325</v>
      </c>
    </row>
    <row r="37">
      <c r="A37" s="50" t="s">
        <v>100</v>
      </c>
      <c r="B37" s="50" t="s">
        <v>357</v>
      </c>
      <c r="C37" s="32" t="s">
        <v>358</v>
      </c>
      <c r="F37" s="58" t="s">
        <v>328</v>
      </c>
      <c r="G37" s="60">
        <v>77.0</v>
      </c>
      <c r="H37" s="58" t="s">
        <v>359</v>
      </c>
      <c r="I37" s="50" t="s">
        <v>360</v>
      </c>
    </row>
    <row r="38">
      <c r="A38" s="50" t="s">
        <v>361</v>
      </c>
      <c r="B38" s="50" t="s">
        <v>362</v>
      </c>
      <c r="C38" s="32" t="s">
        <v>363</v>
      </c>
      <c r="F38" s="58" t="s">
        <v>364</v>
      </c>
      <c r="G38" s="58">
        <v>1.0</v>
      </c>
      <c r="H38" s="58" t="s">
        <v>365</v>
      </c>
      <c r="I38" s="50" t="s">
        <v>366</v>
      </c>
    </row>
    <row r="39">
      <c r="A39" s="50" t="s">
        <v>180</v>
      </c>
      <c r="B39" s="50" t="s">
        <v>674</v>
      </c>
      <c r="C39" s="32" t="s">
        <v>675</v>
      </c>
      <c r="F39" s="58" t="s">
        <v>364</v>
      </c>
      <c r="G39" s="58">
        <v>2.0</v>
      </c>
      <c r="H39" s="58" t="s">
        <v>369</v>
      </c>
      <c r="I39" s="50" t="s">
        <v>370</v>
      </c>
    </row>
    <row r="40">
      <c r="A40" s="50" t="s">
        <v>79</v>
      </c>
      <c r="B40" s="50" t="s">
        <v>678</v>
      </c>
      <c r="C40" s="32" t="s">
        <v>682</v>
      </c>
      <c r="F40" s="58" t="s">
        <v>364</v>
      </c>
      <c r="G40" s="58">
        <v>3.0</v>
      </c>
      <c r="H40" s="58" t="s">
        <v>372</v>
      </c>
      <c r="I40" s="50" t="s">
        <v>373</v>
      </c>
    </row>
    <row r="41">
      <c r="A41" s="50" t="s">
        <v>87</v>
      </c>
      <c r="B41" s="50" t="s">
        <v>687</v>
      </c>
      <c r="C41" s="32" t="s">
        <v>689</v>
      </c>
      <c r="F41" s="58" t="s">
        <v>364</v>
      </c>
      <c r="G41" s="58">
        <v>4.0</v>
      </c>
      <c r="H41" s="58" t="s">
        <v>376</v>
      </c>
      <c r="I41" s="50" t="s">
        <v>377</v>
      </c>
    </row>
    <row r="42">
      <c r="A42" s="50" t="s">
        <v>693</v>
      </c>
      <c r="B42" s="50" t="s">
        <v>556</v>
      </c>
      <c r="C42" s="32" t="s">
        <v>695</v>
      </c>
      <c r="F42" s="58" t="s">
        <v>364</v>
      </c>
      <c r="G42" s="58">
        <v>5.0</v>
      </c>
      <c r="H42" s="58" t="s">
        <v>379</v>
      </c>
      <c r="I42" s="50" t="s">
        <v>500</v>
      </c>
    </row>
    <row r="43">
      <c r="A43" s="50" t="s">
        <v>94</v>
      </c>
      <c r="B43" s="50" t="s">
        <v>699</v>
      </c>
      <c r="C43" s="32" t="s">
        <v>701</v>
      </c>
      <c r="F43" s="58" t="s">
        <v>364</v>
      </c>
      <c r="G43" s="60">
        <v>77.0</v>
      </c>
      <c r="H43" s="58" t="s">
        <v>359</v>
      </c>
      <c r="I43" s="50" t="s">
        <v>360</v>
      </c>
    </row>
    <row r="44">
      <c r="A44" s="50" t="s">
        <v>705</v>
      </c>
      <c r="B44" s="50" t="s">
        <v>315</v>
      </c>
      <c r="C44" s="32" t="s">
        <v>708</v>
      </c>
    </row>
    <row r="45">
      <c r="A45" s="50" t="s">
        <v>100</v>
      </c>
      <c r="B45" s="50" t="s">
        <v>711</v>
      </c>
      <c r="C45" s="32" t="s">
        <v>666</v>
      </c>
    </row>
    <row r="46">
      <c r="A46" s="50" t="s">
        <v>100</v>
      </c>
      <c r="B46" s="50" t="s">
        <v>714</v>
      </c>
      <c r="C46" s="32" t="s">
        <v>716</v>
      </c>
    </row>
    <row r="47">
      <c r="A47" s="50" t="s">
        <v>718</v>
      </c>
      <c r="B47" s="50" t="s">
        <v>719</v>
      </c>
      <c r="C47" s="32" t="s">
        <v>722</v>
      </c>
    </row>
    <row r="48">
      <c r="A48" s="50" t="s">
        <v>94</v>
      </c>
      <c r="B48" s="50" t="s">
        <v>725</v>
      </c>
      <c r="C48" s="32" t="s">
        <v>726</v>
      </c>
    </row>
    <row r="49">
      <c r="A49" s="50" t="s">
        <v>729</v>
      </c>
      <c r="B49" s="50" t="s">
        <v>730</v>
      </c>
      <c r="C49" s="32" t="s">
        <v>732</v>
      </c>
    </row>
    <row r="50">
      <c r="A50" s="50" t="s">
        <v>79</v>
      </c>
      <c r="B50" s="50" t="s">
        <v>735</v>
      </c>
      <c r="C50" s="32" t="s">
        <v>737</v>
      </c>
    </row>
    <row r="51">
      <c r="A51" s="50" t="s">
        <v>122</v>
      </c>
      <c r="B51" s="59"/>
      <c r="C51" s="51"/>
    </row>
    <row r="52">
      <c r="A52" s="50" t="s">
        <v>79</v>
      </c>
      <c r="B52" s="50" t="s">
        <v>127</v>
      </c>
      <c r="C52" s="32" t="s">
        <v>128</v>
      </c>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7.43"/>
    <col customWidth="1" min="8" max="8" width="51.0"/>
  </cols>
  <sheetData>
    <row r="1">
      <c r="A1" s="63" t="s">
        <v>0</v>
      </c>
      <c r="B1" s="63" t="s">
        <v>2</v>
      </c>
      <c r="C1" s="64" t="s">
        <v>3</v>
      </c>
      <c r="D1" s="65" t="s">
        <v>398</v>
      </c>
      <c r="E1" s="66"/>
      <c r="F1" s="63" t="s">
        <v>8</v>
      </c>
      <c r="G1" s="63" t="s">
        <v>9</v>
      </c>
      <c r="H1" s="63" t="s">
        <v>10</v>
      </c>
      <c r="I1" s="63" t="s">
        <v>11</v>
      </c>
      <c r="J1" s="66"/>
      <c r="K1" s="66"/>
      <c r="L1" s="66"/>
      <c r="M1" s="66"/>
      <c r="N1" s="66"/>
      <c r="O1" s="66"/>
      <c r="P1" s="66"/>
      <c r="Q1" s="66"/>
      <c r="R1" s="66"/>
      <c r="S1" s="66"/>
      <c r="T1" s="66"/>
      <c r="U1" s="66"/>
      <c r="V1" s="66"/>
      <c r="W1" s="66"/>
      <c r="X1" s="66"/>
      <c r="Y1" s="66"/>
      <c r="Z1" s="66"/>
    </row>
    <row r="2">
      <c r="A2" s="10" t="s">
        <v>12</v>
      </c>
      <c r="B2" s="10" t="s">
        <v>13</v>
      </c>
      <c r="C2" s="11"/>
      <c r="F2" s="12" t="s">
        <v>14</v>
      </c>
      <c r="G2" s="12">
        <v>1.0</v>
      </c>
      <c r="H2" s="12" t="s">
        <v>15</v>
      </c>
      <c r="I2" s="10" t="s">
        <v>16</v>
      </c>
    </row>
    <row r="3">
      <c r="A3" s="10" t="s">
        <v>17</v>
      </c>
      <c r="B3" s="10" t="s">
        <v>18</v>
      </c>
      <c r="C3" s="11"/>
      <c r="F3" s="12" t="s">
        <v>14</v>
      </c>
      <c r="G3" s="12">
        <v>0.0</v>
      </c>
      <c r="H3" s="12" t="s">
        <v>19</v>
      </c>
      <c r="I3" s="10" t="s">
        <v>20</v>
      </c>
    </row>
    <row r="4">
      <c r="A4" s="10" t="s">
        <v>21</v>
      </c>
      <c r="B4" s="10" t="s">
        <v>21</v>
      </c>
      <c r="C4" s="11"/>
      <c r="F4" s="12" t="s">
        <v>576</v>
      </c>
      <c r="G4" s="12">
        <v>1.0</v>
      </c>
      <c r="H4" s="12" t="s">
        <v>428</v>
      </c>
      <c r="I4" s="10" t="s">
        <v>577</v>
      </c>
    </row>
    <row r="5">
      <c r="A5" s="10" t="s">
        <v>26</v>
      </c>
      <c r="B5" s="10" t="s">
        <v>27</v>
      </c>
      <c r="C5" s="11"/>
      <c r="F5" s="12" t="s">
        <v>576</v>
      </c>
      <c r="G5" s="12">
        <v>2.0</v>
      </c>
      <c r="H5" s="12" t="s">
        <v>578</v>
      </c>
      <c r="I5" s="10" t="s">
        <v>579</v>
      </c>
    </row>
    <row r="6">
      <c r="A6" s="10" t="s">
        <v>30</v>
      </c>
      <c r="B6" s="10" t="s">
        <v>30</v>
      </c>
      <c r="C6" s="16" t="s">
        <v>30</v>
      </c>
      <c r="F6" s="12" t="s">
        <v>576</v>
      </c>
      <c r="G6" s="12">
        <v>3.0</v>
      </c>
      <c r="H6" s="12" t="s">
        <v>580</v>
      </c>
      <c r="I6" s="10" t="s">
        <v>581</v>
      </c>
    </row>
    <row r="7">
      <c r="A7" s="10" t="s">
        <v>34</v>
      </c>
      <c r="B7" s="10" t="s">
        <v>34</v>
      </c>
      <c r="C7" s="16" t="s">
        <v>34</v>
      </c>
      <c r="F7" s="12" t="s">
        <v>576</v>
      </c>
      <c r="G7" s="12">
        <v>4.0</v>
      </c>
      <c r="H7" s="12" t="s">
        <v>584</v>
      </c>
      <c r="I7" s="10" t="s">
        <v>586</v>
      </c>
    </row>
    <row r="8">
      <c r="A8" s="10" t="s">
        <v>38</v>
      </c>
      <c r="B8" s="10" t="s">
        <v>38</v>
      </c>
      <c r="C8" s="16" t="s">
        <v>38</v>
      </c>
      <c r="F8" s="12" t="s">
        <v>576</v>
      </c>
      <c r="G8" s="12">
        <v>5.0</v>
      </c>
      <c r="H8" s="12" t="s">
        <v>590</v>
      </c>
      <c r="I8" s="10" t="s">
        <v>591</v>
      </c>
    </row>
    <row r="9">
      <c r="A9" s="10" t="s">
        <v>42</v>
      </c>
      <c r="B9" s="10" t="s">
        <v>42</v>
      </c>
      <c r="C9" s="16" t="s">
        <v>42</v>
      </c>
      <c r="F9" s="12" t="s">
        <v>576</v>
      </c>
      <c r="G9" s="12">
        <v>6.0</v>
      </c>
      <c r="H9" s="12" t="s">
        <v>592</v>
      </c>
      <c r="I9" s="10" t="s">
        <v>593</v>
      </c>
    </row>
    <row r="10">
      <c r="A10" s="10" t="s">
        <v>45</v>
      </c>
      <c r="B10" s="10" t="s">
        <v>46</v>
      </c>
      <c r="C10" s="16" t="s">
        <v>46</v>
      </c>
      <c r="F10" s="12" t="s">
        <v>576</v>
      </c>
      <c r="G10" s="12">
        <v>7.0</v>
      </c>
      <c r="H10" s="12" t="s">
        <v>595</v>
      </c>
      <c r="I10" s="10" t="s">
        <v>597</v>
      </c>
    </row>
    <row r="11">
      <c r="A11" s="10" t="s">
        <v>45</v>
      </c>
      <c r="B11" s="10" t="s">
        <v>49</v>
      </c>
      <c r="C11" s="16" t="s">
        <v>49</v>
      </c>
      <c r="F11" s="12" t="s">
        <v>576</v>
      </c>
      <c r="G11" s="12">
        <v>8.0</v>
      </c>
      <c r="H11" s="12" t="s">
        <v>601</v>
      </c>
      <c r="I11" s="10" t="s">
        <v>602</v>
      </c>
    </row>
    <row r="12">
      <c r="A12" s="10" t="s">
        <v>45</v>
      </c>
      <c r="B12" s="10" t="s">
        <v>54</v>
      </c>
      <c r="C12" s="16" t="s">
        <v>54</v>
      </c>
      <c r="F12" s="12" t="s">
        <v>576</v>
      </c>
      <c r="G12" s="12">
        <v>9.0</v>
      </c>
      <c r="H12" s="12" t="s">
        <v>606</v>
      </c>
      <c r="I12" s="10" t="s">
        <v>608</v>
      </c>
    </row>
    <row r="13">
      <c r="A13" s="10" t="s">
        <v>45</v>
      </c>
      <c r="B13" s="10" t="s">
        <v>57</v>
      </c>
      <c r="C13" s="16" t="s">
        <v>57</v>
      </c>
      <c r="F13" s="12" t="s">
        <v>576</v>
      </c>
      <c r="G13" s="12">
        <v>10.0</v>
      </c>
      <c r="H13" s="12" t="s">
        <v>612</v>
      </c>
      <c r="I13" s="10" t="s">
        <v>613</v>
      </c>
    </row>
    <row r="14">
      <c r="A14" s="10" t="s">
        <v>45</v>
      </c>
      <c r="B14" s="10" t="s">
        <v>60</v>
      </c>
      <c r="C14" s="16" t="s">
        <v>60</v>
      </c>
      <c r="F14" s="12" t="s">
        <v>576</v>
      </c>
      <c r="G14" s="45">
        <v>99.0</v>
      </c>
      <c r="H14" s="12" t="s">
        <v>616</v>
      </c>
      <c r="I14" s="10" t="s">
        <v>566</v>
      </c>
    </row>
    <row r="15">
      <c r="A15" s="10" t="s">
        <v>45</v>
      </c>
      <c r="B15" s="10" t="s">
        <v>63</v>
      </c>
      <c r="C15" s="16" t="s">
        <v>63</v>
      </c>
      <c r="F15" s="12" t="s">
        <v>576</v>
      </c>
      <c r="G15" s="45">
        <v>77.0</v>
      </c>
      <c r="H15" s="12" t="s">
        <v>620</v>
      </c>
      <c r="I15" s="10" t="s">
        <v>360</v>
      </c>
    </row>
    <row r="16">
      <c r="A16" s="10" t="s">
        <v>45</v>
      </c>
      <c r="B16" s="10" t="s">
        <v>68</v>
      </c>
      <c r="C16" s="16" t="s">
        <v>68</v>
      </c>
      <c r="F16" s="12" t="s">
        <v>623</v>
      </c>
      <c r="G16" s="12">
        <v>1.0</v>
      </c>
      <c r="H16" s="12" t="s">
        <v>624</v>
      </c>
      <c r="I16" s="10" t="s">
        <v>625</v>
      </c>
    </row>
    <row r="17">
      <c r="A17" s="10" t="s">
        <v>45</v>
      </c>
      <c r="B17" s="10" t="s">
        <v>70</v>
      </c>
      <c r="C17" s="16" t="s">
        <v>70</v>
      </c>
      <c r="F17" s="12" t="s">
        <v>623</v>
      </c>
      <c r="G17" s="12">
        <v>2.0</v>
      </c>
      <c r="H17" s="12" t="s">
        <v>626</v>
      </c>
      <c r="I17" s="10" t="s">
        <v>627</v>
      </c>
    </row>
    <row r="18">
      <c r="A18" s="10" t="s">
        <v>45</v>
      </c>
      <c r="B18" s="10" t="s">
        <v>72</v>
      </c>
      <c r="C18" s="16" t="s">
        <v>72</v>
      </c>
      <c r="F18" s="12" t="s">
        <v>623</v>
      </c>
      <c r="G18" s="12">
        <v>3.0</v>
      </c>
      <c r="H18" s="12" t="s">
        <v>628</v>
      </c>
      <c r="I18" s="10" t="s">
        <v>629</v>
      </c>
    </row>
    <row r="19">
      <c r="A19" s="10" t="s">
        <v>45</v>
      </c>
      <c r="B19" s="10" t="s">
        <v>74</v>
      </c>
      <c r="C19" s="16" t="s">
        <v>74</v>
      </c>
      <c r="F19" s="12" t="s">
        <v>623</v>
      </c>
      <c r="G19" s="12">
        <v>4.0</v>
      </c>
      <c r="H19" s="12" t="s">
        <v>630</v>
      </c>
      <c r="I19" s="10" t="s">
        <v>631</v>
      </c>
    </row>
    <row r="20">
      <c r="A20" s="10" t="s">
        <v>45</v>
      </c>
      <c r="B20" s="10" t="s">
        <v>77</v>
      </c>
      <c r="C20" s="16" t="s">
        <v>77</v>
      </c>
      <c r="F20" s="12" t="s">
        <v>623</v>
      </c>
      <c r="G20" s="12">
        <v>5.0</v>
      </c>
      <c r="H20" s="12" t="s">
        <v>632</v>
      </c>
      <c r="I20" s="10" t="s">
        <v>633</v>
      </c>
    </row>
    <row r="21">
      <c r="A21" s="10" t="s">
        <v>79</v>
      </c>
      <c r="B21" s="10" t="s">
        <v>80</v>
      </c>
      <c r="C21" s="16" t="s">
        <v>634</v>
      </c>
      <c r="F21" s="12" t="s">
        <v>623</v>
      </c>
      <c r="G21" s="12">
        <v>6.0</v>
      </c>
      <c r="H21" s="12" t="s">
        <v>635</v>
      </c>
      <c r="I21" s="10" t="s">
        <v>636</v>
      </c>
    </row>
    <row r="22">
      <c r="A22" s="10" t="s">
        <v>79</v>
      </c>
      <c r="B22" s="10" t="s">
        <v>82</v>
      </c>
      <c r="C22" s="16" t="s">
        <v>83</v>
      </c>
      <c r="F22" s="12" t="s">
        <v>623</v>
      </c>
      <c r="G22" s="12">
        <v>7.0</v>
      </c>
      <c r="H22" s="12" t="s">
        <v>637</v>
      </c>
      <c r="I22" s="10" t="s">
        <v>638</v>
      </c>
    </row>
    <row r="23">
      <c r="A23" s="10" t="s">
        <v>180</v>
      </c>
      <c r="B23" s="10" t="s">
        <v>640</v>
      </c>
      <c r="C23" s="16" t="s">
        <v>641</v>
      </c>
      <c r="F23" s="12" t="s">
        <v>623</v>
      </c>
      <c r="G23" s="12">
        <v>8.0</v>
      </c>
      <c r="H23" s="12" t="s">
        <v>642</v>
      </c>
      <c r="I23" s="10" t="s">
        <v>643</v>
      </c>
    </row>
    <row r="24">
      <c r="A24" s="10" t="s">
        <v>180</v>
      </c>
      <c r="B24" s="10" t="s">
        <v>644</v>
      </c>
      <c r="C24" s="16" t="s">
        <v>645</v>
      </c>
      <c r="F24" s="12" t="s">
        <v>623</v>
      </c>
      <c r="G24" s="12">
        <v>9.0</v>
      </c>
      <c r="H24" s="12" t="s">
        <v>646</v>
      </c>
      <c r="I24" s="10" t="s">
        <v>647</v>
      </c>
    </row>
    <row r="25">
      <c r="A25" s="10" t="s">
        <v>79</v>
      </c>
      <c r="B25" s="10" t="s">
        <v>648</v>
      </c>
      <c r="C25" s="16" t="s">
        <v>649</v>
      </c>
      <c r="F25" s="12" t="s">
        <v>623</v>
      </c>
      <c r="G25" s="12">
        <v>10.0</v>
      </c>
      <c r="H25" s="12" t="s">
        <v>650</v>
      </c>
      <c r="I25" s="10" t="s">
        <v>651</v>
      </c>
    </row>
    <row r="26">
      <c r="A26" s="10" t="s">
        <v>79</v>
      </c>
      <c r="B26" s="10" t="s">
        <v>652</v>
      </c>
      <c r="C26" s="16" t="s">
        <v>653</v>
      </c>
      <c r="F26" s="12" t="s">
        <v>623</v>
      </c>
      <c r="G26" s="12">
        <v>11.0</v>
      </c>
      <c r="H26" s="12" t="s">
        <v>654</v>
      </c>
      <c r="I26" s="10" t="s">
        <v>655</v>
      </c>
    </row>
    <row r="27">
      <c r="A27" s="10" t="s">
        <v>87</v>
      </c>
      <c r="B27" s="10" t="s">
        <v>656</v>
      </c>
      <c r="C27" s="16" t="s">
        <v>657</v>
      </c>
      <c r="F27" s="12" t="s">
        <v>623</v>
      </c>
      <c r="G27" s="12">
        <v>12.0</v>
      </c>
      <c r="H27" s="12" t="s">
        <v>658</v>
      </c>
      <c r="I27" s="10" t="s">
        <v>659</v>
      </c>
    </row>
    <row r="28">
      <c r="A28" s="10" t="s">
        <v>660</v>
      </c>
      <c r="B28" s="10" t="s">
        <v>661</v>
      </c>
      <c r="C28" s="16" t="s">
        <v>662</v>
      </c>
      <c r="F28" s="12" t="s">
        <v>623</v>
      </c>
      <c r="G28" s="12">
        <v>13.0</v>
      </c>
      <c r="H28" s="12" t="s">
        <v>663</v>
      </c>
      <c r="I28" s="10" t="s">
        <v>664</v>
      </c>
    </row>
    <row r="29">
      <c r="A29" s="10" t="s">
        <v>100</v>
      </c>
      <c r="B29" s="10" t="s">
        <v>665</v>
      </c>
      <c r="C29" s="16" t="s">
        <v>666</v>
      </c>
      <c r="F29" s="12" t="s">
        <v>623</v>
      </c>
      <c r="G29" s="12">
        <v>14.0</v>
      </c>
      <c r="H29" s="12" t="s">
        <v>667</v>
      </c>
      <c r="I29" s="10" t="s">
        <v>668</v>
      </c>
    </row>
    <row r="30">
      <c r="A30" s="10" t="s">
        <v>669</v>
      </c>
      <c r="B30" s="10" t="s">
        <v>576</v>
      </c>
      <c r="C30" s="16" t="s">
        <v>670</v>
      </c>
      <c r="F30" s="12" t="s">
        <v>623</v>
      </c>
      <c r="G30" s="45">
        <v>77.0</v>
      </c>
      <c r="H30" s="12" t="s">
        <v>671</v>
      </c>
      <c r="I30" s="10" t="s">
        <v>672</v>
      </c>
    </row>
    <row r="31">
      <c r="A31" s="10" t="s">
        <v>94</v>
      </c>
      <c r="B31" s="10" t="s">
        <v>673</v>
      </c>
      <c r="C31" s="16" t="s">
        <v>456</v>
      </c>
      <c r="F31" s="12" t="s">
        <v>623</v>
      </c>
      <c r="G31" s="45">
        <v>99.0</v>
      </c>
      <c r="H31" s="12" t="s">
        <v>616</v>
      </c>
      <c r="I31" s="10" t="s">
        <v>566</v>
      </c>
    </row>
    <row r="32">
      <c r="A32" s="10" t="s">
        <v>676</v>
      </c>
      <c r="B32" s="10" t="s">
        <v>677</v>
      </c>
      <c r="C32" s="16" t="s">
        <v>679</v>
      </c>
      <c r="F32" s="12" t="s">
        <v>680</v>
      </c>
      <c r="G32" s="12">
        <v>1.0</v>
      </c>
      <c r="H32" s="12" t="s">
        <v>681</v>
      </c>
      <c r="I32" s="10" t="s">
        <v>683</v>
      </c>
    </row>
    <row r="33">
      <c r="A33" s="10" t="s">
        <v>94</v>
      </c>
      <c r="B33" s="10" t="s">
        <v>684</v>
      </c>
      <c r="C33" s="16" t="s">
        <v>456</v>
      </c>
      <c r="F33" s="12" t="s">
        <v>680</v>
      </c>
      <c r="G33" s="12">
        <v>2.0</v>
      </c>
      <c r="H33" s="12" t="s">
        <v>685</v>
      </c>
      <c r="I33" s="10" t="s">
        <v>686</v>
      </c>
    </row>
    <row r="34">
      <c r="A34" s="10" t="s">
        <v>688</v>
      </c>
      <c r="B34" s="10" t="s">
        <v>690</v>
      </c>
      <c r="C34" s="16" t="s">
        <v>691</v>
      </c>
      <c r="F34" s="12" t="s">
        <v>680</v>
      </c>
      <c r="G34" s="12">
        <v>3.0</v>
      </c>
      <c r="H34" s="12" t="s">
        <v>692</v>
      </c>
      <c r="I34" s="10" t="s">
        <v>694</v>
      </c>
    </row>
    <row r="35">
      <c r="A35" s="10" t="s">
        <v>94</v>
      </c>
      <c r="B35" s="10" t="s">
        <v>696</v>
      </c>
      <c r="C35" s="16" t="s">
        <v>456</v>
      </c>
      <c r="F35" s="12" t="s">
        <v>680</v>
      </c>
      <c r="G35" s="12">
        <v>4.0</v>
      </c>
      <c r="H35" s="12" t="s">
        <v>697</v>
      </c>
      <c r="I35" s="10" t="s">
        <v>698</v>
      </c>
    </row>
    <row r="36">
      <c r="A36" s="10" t="s">
        <v>212</v>
      </c>
      <c r="B36" s="10" t="s">
        <v>700</v>
      </c>
      <c r="C36" s="11"/>
      <c r="F36" s="12" t="s">
        <v>680</v>
      </c>
      <c r="G36" s="12">
        <v>5.0</v>
      </c>
      <c r="H36" s="12" t="s">
        <v>702</v>
      </c>
      <c r="I36" s="10" t="s">
        <v>703</v>
      </c>
    </row>
    <row r="37">
      <c r="A37" s="10" t="s">
        <v>704</v>
      </c>
      <c r="B37" s="10" t="s">
        <v>706</v>
      </c>
      <c r="C37" s="16" t="s">
        <v>707</v>
      </c>
      <c r="F37" s="12" t="s">
        <v>680</v>
      </c>
      <c r="G37" s="12">
        <v>6.0</v>
      </c>
      <c r="H37" s="12" t="s">
        <v>709</v>
      </c>
      <c r="I37" s="10" t="s">
        <v>710</v>
      </c>
    </row>
    <row r="38">
      <c r="A38" s="10" t="s">
        <v>100</v>
      </c>
      <c r="B38" s="10" t="s">
        <v>712</v>
      </c>
      <c r="C38" s="16" t="s">
        <v>713</v>
      </c>
      <c r="F38" s="12" t="s">
        <v>680</v>
      </c>
      <c r="G38" s="12">
        <v>7.0</v>
      </c>
      <c r="H38" s="12" t="s">
        <v>715</v>
      </c>
      <c r="I38" s="10" t="s">
        <v>717</v>
      </c>
    </row>
    <row r="39">
      <c r="A39" s="10" t="s">
        <v>218</v>
      </c>
      <c r="B39" s="24"/>
      <c r="C39" s="11"/>
      <c r="F39" s="12" t="s">
        <v>720</v>
      </c>
      <c r="G39" s="12">
        <v>1.0</v>
      </c>
      <c r="H39" s="12" t="s">
        <v>721</v>
      </c>
      <c r="I39" s="10" t="s">
        <v>723</v>
      </c>
    </row>
    <row r="40">
      <c r="A40" s="10" t="s">
        <v>212</v>
      </c>
      <c r="B40" s="10" t="s">
        <v>724</v>
      </c>
      <c r="C40" s="11"/>
      <c r="F40" s="12" t="s">
        <v>720</v>
      </c>
      <c r="G40" s="12">
        <v>2.0</v>
      </c>
      <c r="H40" s="12" t="s">
        <v>727</v>
      </c>
      <c r="I40" s="10" t="s">
        <v>728</v>
      </c>
    </row>
    <row r="41">
      <c r="A41" s="10" t="s">
        <v>704</v>
      </c>
      <c r="B41" s="10" t="s">
        <v>731</v>
      </c>
      <c r="C41" s="16" t="s">
        <v>707</v>
      </c>
      <c r="F41" s="12" t="s">
        <v>720</v>
      </c>
      <c r="G41" s="12">
        <v>3.0</v>
      </c>
      <c r="H41" s="12" t="s">
        <v>733</v>
      </c>
      <c r="I41" s="10" t="s">
        <v>734</v>
      </c>
    </row>
    <row r="42">
      <c r="A42" s="10" t="s">
        <v>100</v>
      </c>
      <c r="B42" s="10" t="s">
        <v>736</v>
      </c>
      <c r="C42" s="16" t="s">
        <v>738</v>
      </c>
      <c r="F42" s="12" t="s">
        <v>720</v>
      </c>
      <c r="G42" s="12">
        <v>4.0</v>
      </c>
      <c r="H42" s="12" t="s">
        <v>739</v>
      </c>
      <c r="I42" s="10" t="s">
        <v>740</v>
      </c>
    </row>
    <row r="43">
      <c r="A43" s="10" t="s">
        <v>218</v>
      </c>
      <c r="B43" s="24"/>
      <c r="C43" s="11"/>
      <c r="F43" s="12" t="s">
        <v>720</v>
      </c>
      <c r="G43" s="12">
        <v>5.0</v>
      </c>
      <c r="H43" s="12" t="s">
        <v>741</v>
      </c>
      <c r="I43" s="10" t="s">
        <v>742</v>
      </c>
    </row>
    <row r="44">
      <c r="A44" s="10" t="s">
        <v>212</v>
      </c>
      <c r="B44" s="10" t="s">
        <v>743</v>
      </c>
      <c r="C44" s="11"/>
      <c r="F44" s="12" t="s">
        <v>720</v>
      </c>
      <c r="G44" s="12">
        <v>6.0</v>
      </c>
      <c r="H44" s="12" t="s">
        <v>744</v>
      </c>
      <c r="I44" s="10" t="s">
        <v>745</v>
      </c>
    </row>
    <row r="45">
      <c r="A45" s="10" t="s">
        <v>704</v>
      </c>
      <c r="B45" s="10" t="s">
        <v>746</v>
      </c>
      <c r="C45" s="16" t="s">
        <v>707</v>
      </c>
      <c r="F45" s="12" t="s">
        <v>720</v>
      </c>
      <c r="G45" s="12">
        <v>7.0</v>
      </c>
      <c r="H45" s="12" t="s">
        <v>747</v>
      </c>
      <c r="I45" s="10" t="s">
        <v>748</v>
      </c>
    </row>
    <row r="46">
      <c r="A46" s="10" t="s">
        <v>100</v>
      </c>
      <c r="B46" s="10" t="s">
        <v>749</v>
      </c>
      <c r="C46" s="16" t="s">
        <v>750</v>
      </c>
      <c r="F46" s="12" t="s">
        <v>720</v>
      </c>
      <c r="G46" s="12">
        <v>8.0</v>
      </c>
      <c r="H46" s="12" t="s">
        <v>751</v>
      </c>
      <c r="I46" s="10" t="s">
        <v>752</v>
      </c>
    </row>
    <row r="47">
      <c r="A47" s="10" t="s">
        <v>218</v>
      </c>
      <c r="B47" s="24"/>
      <c r="C47" s="11"/>
      <c r="F47" s="12" t="s">
        <v>720</v>
      </c>
      <c r="G47" s="12">
        <v>9.0</v>
      </c>
      <c r="H47" s="12" t="s">
        <v>753</v>
      </c>
      <c r="I47" s="10" t="s">
        <v>754</v>
      </c>
    </row>
    <row r="48">
      <c r="A48" s="10" t="s">
        <v>79</v>
      </c>
      <c r="B48" s="10" t="s">
        <v>127</v>
      </c>
      <c r="C48" s="16" t="s">
        <v>755</v>
      </c>
      <c r="F48" s="12" t="s">
        <v>720</v>
      </c>
      <c r="G48" s="12">
        <v>10.0</v>
      </c>
      <c r="H48" s="12" t="s">
        <v>756</v>
      </c>
      <c r="I48" s="10" t="s">
        <v>757</v>
      </c>
    </row>
    <row r="49">
      <c r="A49" s="10" t="s">
        <v>122</v>
      </c>
      <c r="B49" s="24"/>
      <c r="C49" s="11"/>
      <c r="F49" s="12" t="s">
        <v>720</v>
      </c>
      <c r="G49" s="12">
        <v>11.0</v>
      </c>
      <c r="H49" s="12" t="s">
        <v>758</v>
      </c>
      <c r="I49" s="10" t="s">
        <v>759</v>
      </c>
    </row>
    <row r="50">
      <c r="A50" s="10" t="s">
        <v>79</v>
      </c>
      <c r="B50" s="10" t="s">
        <v>127</v>
      </c>
      <c r="C50" s="16" t="s">
        <v>128</v>
      </c>
      <c r="F50" s="12" t="s">
        <v>720</v>
      </c>
      <c r="G50" s="12">
        <v>12.0</v>
      </c>
      <c r="H50" s="12" t="s">
        <v>760</v>
      </c>
      <c r="I50" s="10" t="s">
        <v>761</v>
      </c>
    </row>
    <row r="51">
      <c r="C51" s="28"/>
      <c r="F51" s="12" t="s">
        <v>720</v>
      </c>
      <c r="G51" s="12">
        <v>13.0</v>
      </c>
      <c r="H51" s="12" t="s">
        <v>762</v>
      </c>
      <c r="I51" s="10" t="s">
        <v>763</v>
      </c>
    </row>
    <row r="52">
      <c r="C52" s="28"/>
      <c r="F52" s="12" t="s">
        <v>720</v>
      </c>
      <c r="G52" s="12">
        <v>14.0</v>
      </c>
      <c r="H52" s="12" t="s">
        <v>764</v>
      </c>
      <c r="I52" s="10" t="s">
        <v>765</v>
      </c>
    </row>
    <row r="53">
      <c r="C53" s="28"/>
      <c r="F53" s="12" t="s">
        <v>720</v>
      </c>
      <c r="G53" s="12">
        <v>15.0</v>
      </c>
      <c r="H53" s="12" t="s">
        <v>766</v>
      </c>
      <c r="I53" s="10" t="s">
        <v>767</v>
      </c>
    </row>
    <row r="54">
      <c r="C54" s="28"/>
      <c r="F54" s="12" t="s">
        <v>720</v>
      </c>
      <c r="G54" s="45">
        <v>99.0</v>
      </c>
      <c r="H54" s="12" t="s">
        <v>768</v>
      </c>
      <c r="I54" s="10" t="s">
        <v>769</v>
      </c>
    </row>
    <row r="55">
      <c r="C55" s="28"/>
      <c r="F55" s="12" t="s">
        <v>770</v>
      </c>
      <c r="G55" s="12">
        <v>1.0</v>
      </c>
      <c r="H55" s="12" t="s">
        <v>557</v>
      </c>
      <c r="I55" s="10" t="s">
        <v>558</v>
      </c>
    </row>
    <row r="56">
      <c r="C56" s="28"/>
      <c r="F56" s="12" t="s">
        <v>770</v>
      </c>
      <c r="G56" s="12">
        <v>2.0</v>
      </c>
      <c r="H56" s="12" t="s">
        <v>559</v>
      </c>
      <c r="I56" s="10" t="s">
        <v>560</v>
      </c>
    </row>
    <row r="57">
      <c r="C57" s="28"/>
      <c r="F57" s="12" t="s">
        <v>770</v>
      </c>
      <c r="G57" s="12">
        <v>3.0</v>
      </c>
      <c r="H57" s="12" t="s">
        <v>561</v>
      </c>
      <c r="I57" s="10" t="s">
        <v>564</v>
      </c>
    </row>
    <row r="58">
      <c r="C58" s="28"/>
      <c r="F58" s="12" t="s">
        <v>770</v>
      </c>
      <c r="G58" s="12">
        <v>4.0</v>
      </c>
      <c r="H58" s="12" t="s">
        <v>563</v>
      </c>
      <c r="I58" s="10" t="s">
        <v>562</v>
      </c>
    </row>
    <row r="59">
      <c r="C59" s="28"/>
      <c r="F59" s="12" t="s">
        <v>770</v>
      </c>
      <c r="G59" s="12">
        <v>5.0</v>
      </c>
      <c r="H59" s="12" t="s">
        <v>771</v>
      </c>
      <c r="I59" s="10" t="s">
        <v>772</v>
      </c>
    </row>
    <row r="60">
      <c r="C60" s="28"/>
      <c r="F60" s="12" t="s">
        <v>773</v>
      </c>
      <c r="G60" s="45">
        <v>1.0</v>
      </c>
      <c r="H60" s="12" t="s">
        <v>620</v>
      </c>
      <c r="I60" s="10" t="s">
        <v>774</v>
      </c>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2.71"/>
    <col customWidth="1" min="8" max="8" width="77.57"/>
  </cols>
  <sheetData>
    <row r="1">
      <c r="A1" s="9" t="s">
        <v>0</v>
      </c>
      <c r="B1" s="9" t="s">
        <v>2</v>
      </c>
      <c r="C1" s="67" t="s">
        <v>3</v>
      </c>
      <c r="D1" s="7" t="s">
        <v>398</v>
      </c>
      <c r="E1" s="8"/>
      <c r="F1" s="9" t="s">
        <v>399</v>
      </c>
      <c r="G1" s="9" t="s">
        <v>9</v>
      </c>
      <c r="H1" s="9" t="s">
        <v>10</v>
      </c>
      <c r="I1" s="9" t="s">
        <v>11</v>
      </c>
      <c r="J1" s="8"/>
      <c r="K1" s="8"/>
      <c r="L1" s="8"/>
      <c r="M1" s="8"/>
      <c r="N1" s="8"/>
      <c r="O1" s="8"/>
      <c r="P1" s="8"/>
      <c r="Q1" s="8"/>
      <c r="R1" s="8"/>
      <c r="S1" s="8"/>
      <c r="T1" s="8"/>
      <c r="U1" s="8"/>
      <c r="V1" s="8"/>
      <c r="W1" s="8"/>
      <c r="X1" s="8"/>
      <c r="Y1" s="8"/>
      <c r="Z1" s="8"/>
    </row>
    <row r="2">
      <c r="A2" s="10" t="s">
        <v>12</v>
      </c>
      <c r="B2" s="10" t="s">
        <v>13</v>
      </c>
      <c r="C2" s="11"/>
      <c r="F2" s="10" t="s">
        <v>14</v>
      </c>
      <c r="G2" s="14">
        <v>1.0</v>
      </c>
      <c r="H2" s="10" t="s">
        <v>15</v>
      </c>
      <c r="I2" s="10" t="s">
        <v>16</v>
      </c>
    </row>
    <row r="3">
      <c r="A3" s="10" t="s">
        <v>17</v>
      </c>
      <c r="B3" s="10" t="s">
        <v>18</v>
      </c>
      <c r="C3" s="11"/>
      <c r="F3" s="10" t="s">
        <v>14</v>
      </c>
      <c r="G3" s="14">
        <v>0.0</v>
      </c>
      <c r="H3" s="10" t="s">
        <v>19</v>
      </c>
      <c r="I3" s="10" t="s">
        <v>20</v>
      </c>
    </row>
    <row r="4">
      <c r="A4" s="10" t="s">
        <v>21</v>
      </c>
      <c r="B4" s="10" t="s">
        <v>21</v>
      </c>
      <c r="C4" s="11"/>
      <c r="F4" s="10" t="s">
        <v>775</v>
      </c>
      <c r="G4" s="14">
        <v>1.0</v>
      </c>
      <c r="H4" s="10" t="s">
        <v>776</v>
      </c>
      <c r="I4" s="10" t="s">
        <v>777</v>
      </c>
    </row>
    <row r="5">
      <c r="A5" s="10" t="s">
        <v>26</v>
      </c>
      <c r="B5" s="10" t="s">
        <v>27</v>
      </c>
      <c r="C5" s="11"/>
      <c r="F5" s="10" t="s">
        <v>775</v>
      </c>
      <c r="G5" s="14">
        <v>2.0</v>
      </c>
      <c r="H5" s="10" t="s">
        <v>778</v>
      </c>
      <c r="I5" s="10" t="s">
        <v>779</v>
      </c>
    </row>
    <row r="6">
      <c r="A6" s="10" t="s">
        <v>30</v>
      </c>
      <c r="B6" s="10" t="s">
        <v>30</v>
      </c>
      <c r="C6" s="16" t="s">
        <v>30</v>
      </c>
      <c r="F6" s="10" t="s">
        <v>775</v>
      </c>
      <c r="G6" s="14">
        <v>3.0</v>
      </c>
      <c r="H6" s="10" t="s">
        <v>780</v>
      </c>
      <c r="I6" s="10" t="s">
        <v>781</v>
      </c>
    </row>
    <row r="7">
      <c r="A7" s="10" t="s">
        <v>34</v>
      </c>
      <c r="B7" s="10" t="s">
        <v>34</v>
      </c>
      <c r="C7" s="16" t="s">
        <v>34</v>
      </c>
      <c r="F7" s="10" t="s">
        <v>775</v>
      </c>
      <c r="G7" s="14">
        <v>4.0</v>
      </c>
      <c r="H7" s="10" t="s">
        <v>782</v>
      </c>
      <c r="I7" s="10" t="s">
        <v>783</v>
      </c>
    </row>
    <row r="8">
      <c r="A8" s="10" t="s">
        <v>38</v>
      </c>
      <c r="B8" s="10" t="s">
        <v>38</v>
      </c>
      <c r="C8" s="16" t="s">
        <v>38</v>
      </c>
      <c r="F8" s="10" t="s">
        <v>775</v>
      </c>
      <c r="G8" s="14">
        <v>5.0</v>
      </c>
      <c r="H8" s="10" t="s">
        <v>784</v>
      </c>
      <c r="I8" s="10" t="s">
        <v>785</v>
      </c>
    </row>
    <row r="9">
      <c r="A9" s="10" t="s">
        <v>42</v>
      </c>
      <c r="B9" s="10" t="s">
        <v>42</v>
      </c>
      <c r="C9" s="16" t="s">
        <v>42</v>
      </c>
      <c r="F9" s="10" t="s">
        <v>775</v>
      </c>
      <c r="G9" s="14">
        <v>6.0</v>
      </c>
      <c r="H9" s="10" t="s">
        <v>786</v>
      </c>
      <c r="I9" s="10" t="s">
        <v>787</v>
      </c>
    </row>
    <row r="10">
      <c r="A10" s="10" t="s">
        <v>45</v>
      </c>
      <c r="B10" s="10" t="s">
        <v>46</v>
      </c>
      <c r="C10" s="16" t="s">
        <v>46</v>
      </c>
      <c r="F10" s="10" t="s">
        <v>775</v>
      </c>
      <c r="G10" s="14">
        <v>7.0</v>
      </c>
      <c r="H10" s="10" t="s">
        <v>788</v>
      </c>
      <c r="I10" s="10" t="s">
        <v>789</v>
      </c>
    </row>
    <row r="11">
      <c r="A11" s="10" t="s">
        <v>45</v>
      </c>
      <c r="B11" s="10" t="s">
        <v>49</v>
      </c>
      <c r="C11" s="16" t="s">
        <v>49</v>
      </c>
      <c r="F11" s="10" t="s">
        <v>775</v>
      </c>
      <c r="G11" s="14">
        <v>8.0</v>
      </c>
      <c r="H11" s="10" t="s">
        <v>790</v>
      </c>
      <c r="I11" s="10" t="s">
        <v>791</v>
      </c>
    </row>
    <row r="12">
      <c r="A12" s="10" t="s">
        <v>45</v>
      </c>
      <c r="B12" s="10" t="s">
        <v>54</v>
      </c>
      <c r="C12" s="16" t="s">
        <v>54</v>
      </c>
      <c r="F12" s="10" t="s">
        <v>775</v>
      </c>
      <c r="G12" s="14">
        <v>9.0</v>
      </c>
      <c r="H12" s="10" t="s">
        <v>792</v>
      </c>
      <c r="I12" s="10" t="s">
        <v>793</v>
      </c>
    </row>
    <row r="13">
      <c r="A13" s="10" t="s">
        <v>45</v>
      </c>
      <c r="B13" s="10" t="s">
        <v>57</v>
      </c>
      <c r="C13" s="16" t="s">
        <v>57</v>
      </c>
      <c r="F13" s="10" t="s">
        <v>775</v>
      </c>
      <c r="G13" s="14">
        <v>10.0</v>
      </c>
      <c r="H13" s="10" t="s">
        <v>794</v>
      </c>
      <c r="I13" s="10" t="s">
        <v>795</v>
      </c>
    </row>
    <row r="14">
      <c r="A14" s="10" t="s">
        <v>45</v>
      </c>
      <c r="B14" s="10" t="s">
        <v>60</v>
      </c>
      <c r="C14" s="16" t="s">
        <v>60</v>
      </c>
      <c r="F14" s="10" t="s">
        <v>775</v>
      </c>
      <c r="G14" s="14">
        <v>11.0</v>
      </c>
      <c r="H14" s="10" t="s">
        <v>796</v>
      </c>
      <c r="I14" s="10" t="s">
        <v>797</v>
      </c>
    </row>
    <row r="15">
      <c r="A15" s="10" t="s">
        <v>45</v>
      </c>
      <c r="B15" s="10" t="s">
        <v>63</v>
      </c>
      <c r="C15" s="16" t="s">
        <v>63</v>
      </c>
      <c r="F15" s="10" t="s">
        <v>775</v>
      </c>
      <c r="G15" s="14">
        <v>12.0</v>
      </c>
      <c r="H15" s="10" t="s">
        <v>798</v>
      </c>
      <c r="I15" s="10" t="s">
        <v>799</v>
      </c>
    </row>
    <row r="16">
      <c r="A16" s="10" t="s">
        <v>45</v>
      </c>
      <c r="B16" s="10" t="s">
        <v>68</v>
      </c>
      <c r="C16" s="16" t="s">
        <v>68</v>
      </c>
      <c r="F16" s="10" t="s">
        <v>775</v>
      </c>
      <c r="G16" s="14">
        <v>13.0</v>
      </c>
      <c r="H16" s="10" t="s">
        <v>800</v>
      </c>
      <c r="I16" s="10" t="s">
        <v>801</v>
      </c>
    </row>
    <row r="17">
      <c r="A17" s="10" t="s">
        <v>45</v>
      </c>
      <c r="B17" s="10" t="s">
        <v>70</v>
      </c>
      <c r="C17" s="16" t="s">
        <v>70</v>
      </c>
      <c r="F17" s="10" t="s">
        <v>775</v>
      </c>
      <c r="G17" s="14">
        <v>14.0</v>
      </c>
      <c r="H17" s="10" t="s">
        <v>802</v>
      </c>
      <c r="I17" s="10" t="s">
        <v>803</v>
      </c>
    </row>
    <row r="18">
      <c r="A18" s="10" t="s">
        <v>45</v>
      </c>
      <c r="B18" s="10" t="s">
        <v>72</v>
      </c>
      <c r="C18" s="16" t="s">
        <v>72</v>
      </c>
      <c r="F18" s="10" t="s">
        <v>775</v>
      </c>
      <c r="G18" s="14">
        <v>15.0</v>
      </c>
      <c r="H18" s="10" t="s">
        <v>804</v>
      </c>
      <c r="I18" s="10" t="s">
        <v>805</v>
      </c>
    </row>
    <row r="19">
      <c r="A19" s="10" t="s">
        <v>45</v>
      </c>
      <c r="B19" s="10" t="s">
        <v>74</v>
      </c>
      <c r="C19" s="16" t="s">
        <v>74</v>
      </c>
      <c r="F19" s="10" t="s">
        <v>775</v>
      </c>
      <c r="G19" s="14">
        <v>16.0</v>
      </c>
      <c r="H19" s="10" t="s">
        <v>806</v>
      </c>
      <c r="I19" s="10" t="s">
        <v>807</v>
      </c>
    </row>
    <row r="20">
      <c r="A20" s="10" t="s">
        <v>45</v>
      </c>
      <c r="B20" s="10" t="s">
        <v>77</v>
      </c>
      <c r="C20" s="16" t="s">
        <v>77</v>
      </c>
      <c r="F20" s="10" t="s">
        <v>775</v>
      </c>
      <c r="G20" s="14">
        <v>17.0</v>
      </c>
      <c r="H20" s="10" t="s">
        <v>808</v>
      </c>
      <c r="I20" s="10" t="s">
        <v>809</v>
      </c>
    </row>
    <row r="21">
      <c r="A21" s="10" t="s">
        <v>79</v>
      </c>
      <c r="B21" s="10" t="s">
        <v>80</v>
      </c>
      <c r="C21" s="16" t="s">
        <v>810</v>
      </c>
      <c r="F21" s="10" t="s">
        <v>775</v>
      </c>
      <c r="G21" s="14">
        <v>18.0</v>
      </c>
      <c r="H21" s="10" t="s">
        <v>811</v>
      </c>
      <c r="I21" s="10" t="s">
        <v>812</v>
      </c>
    </row>
    <row r="22">
      <c r="A22" s="10" t="s">
        <v>180</v>
      </c>
      <c r="B22" s="10" t="s">
        <v>813</v>
      </c>
      <c r="C22" s="16" t="s">
        <v>814</v>
      </c>
      <c r="F22" s="10" t="s">
        <v>775</v>
      </c>
      <c r="G22" s="14">
        <v>19.0</v>
      </c>
      <c r="H22" s="10" t="s">
        <v>815</v>
      </c>
      <c r="I22" s="10" t="s">
        <v>816</v>
      </c>
    </row>
    <row r="23">
      <c r="A23" s="10" t="s">
        <v>817</v>
      </c>
      <c r="B23" s="10" t="s">
        <v>818</v>
      </c>
      <c r="C23" s="16" t="s">
        <v>819</v>
      </c>
      <c r="F23" s="10" t="s">
        <v>775</v>
      </c>
      <c r="G23" s="14">
        <v>20.0</v>
      </c>
      <c r="H23" s="10" t="s">
        <v>820</v>
      </c>
      <c r="I23" s="10" t="s">
        <v>821</v>
      </c>
    </row>
    <row r="24">
      <c r="A24" s="10" t="s">
        <v>94</v>
      </c>
      <c r="B24" s="10" t="s">
        <v>822</v>
      </c>
      <c r="C24" s="16" t="s">
        <v>616</v>
      </c>
      <c r="F24" s="10" t="s">
        <v>775</v>
      </c>
      <c r="G24" s="14">
        <v>21.0</v>
      </c>
      <c r="H24" s="10" t="s">
        <v>823</v>
      </c>
      <c r="I24" s="10" t="s">
        <v>824</v>
      </c>
    </row>
    <row r="25">
      <c r="A25" s="10" t="s">
        <v>45</v>
      </c>
      <c r="B25" s="10" t="s">
        <v>825</v>
      </c>
      <c r="C25" s="11"/>
      <c r="F25" s="10" t="s">
        <v>775</v>
      </c>
      <c r="G25" s="14">
        <v>22.0</v>
      </c>
      <c r="H25" s="10" t="s">
        <v>826</v>
      </c>
      <c r="I25" s="10" t="s">
        <v>827</v>
      </c>
    </row>
    <row r="26">
      <c r="A26" s="10" t="s">
        <v>87</v>
      </c>
      <c r="B26" s="10" t="s">
        <v>828</v>
      </c>
      <c r="C26" s="11"/>
      <c r="F26" s="10" t="s">
        <v>775</v>
      </c>
      <c r="G26" s="14">
        <v>23.0</v>
      </c>
      <c r="H26" s="10" t="s">
        <v>829</v>
      </c>
      <c r="I26" s="10" t="s">
        <v>830</v>
      </c>
    </row>
    <row r="27">
      <c r="A27" s="10" t="s">
        <v>45</v>
      </c>
      <c r="B27" s="10" t="s">
        <v>831</v>
      </c>
      <c r="C27" s="11"/>
      <c r="F27" s="10" t="s">
        <v>775</v>
      </c>
      <c r="G27" s="14">
        <v>24.0</v>
      </c>
      <c r="H27" s="10" t="s">
        <v>832</v>
      </c>
      <c r="I27" s="10" t="s">
        <v>833</v>
      </c>
    </row>
    <row r="28">
      <c r="A28" s="10" t="s">
        <v>45</v>
      </c>
      <c r="B28" s="10" t="s">
        <v>834</v>
      </c>
      <c r="C28" s="11"/>
      <c r="F28" s="10" t="s">
        <v>775</v>
      </c>
      <c r="G28" s="14">
        <v>25.0</v>
      </c>
      <c r="H28" s="10" t="s">
        <v>835</v>
      </c>
      <c r="I28" s="10" t="s">
        <v>836</v>
      </c>
    </row>
    <row r="29">
      <c r="A29" s="10" t="s">
        <v>79</v>
      </c>
      <c r="B29" s="10" t="s">
        <v>837</v>
      </c>
      <c r="C29" s="16" t="s">
        <v>838</v>
      </c>
      <c r="F29" s="10" t="s">
        <v>775</v>
      </c>
      <c r="G29" s="14">
        <v>26.0</v>
      </c>
      <c r="H29" s="10" t="s">
        <v>839</v>
      </c>
      <c r="I29" s="10" t="s">
        <v>840</v>
      </c>
    </row>
    <row r="30">
      <c r="A30" s="10" t="s">
        <v>180</v>
      </c>
      <c r="B30" s="10" t="s">
        <v>841</v>
      </c>
      <c r="C30" s="16" t="s">
        <v>842</v>
      </c>
      <c r="F30" s="10" t="s">
        <v>775</v>
      </c>
      <c r="G30" s="14">
        <v>27.0</v>
      </c>
      <c r="H30" s="10" t="s">
        <v>843</v>
      </c>
      <c r="I30" s="10" t="s">
        <v>844</v>
      </c>
    </row>
    <row r="31">
      <c r="A31" s="10" t="s">
        <v>180</v>
      </c>
      <c r="B31" s="10" t="s">
        <v>845</v>
      </c>
      <c r="C31" s="16" t="s">
        <v>846</v>
      </c>
      <c r="F31" s="10" t="s">
        <v>775</v>
      </c>
      <c r="G31" s="14">
        <v>28.0</v>
      </c>
      <c r="H31" s="10" t="s">
        <v>847</v>
      </c>
      <c r="I31" s="10" t="s">
        <v>848</v>
      </c>
    </row>
    <row r="32">
      <c r="A32" s="10" t="s">
        <v>100</v>
      </c>
      <c r="B32" s="10" t="s">
        <v>849</v>
      </c>
      <c r="C32" s="16" t="s">
        <v>850</v>
      </c>
      <c r="F32" s="10" t="s">
        <v>775</v>
      </c>
      <c r="G32" s="14">
        <v>29.0</v>
      </c>
      <c r="H32" s="10" t="s">
        <v>851</v>
      </c>
      <c r="I32" s="10" t="s">
        <v>852</v>
      </c>
    </row>
    <row r="33">
      <c r="A33" s="10" t="s">
        <v>180</v>
      </c>
      <c r="B33" s="10" t="s">
        <v>853</v>
      </c>
      <c r="C33" s="16" t="s">
        <v>854</v>
      </c>
      <c r="F33" s="10" t="s">
        <v>775</v>
      </c>
      <c r="G33" s="14">
        <v>30.0</v>
      </c>
      <c r="H33" s="10" t="s">
        <v>855</v>
      </c>
      <c r="I33" s="10" t="s">
        <v>856</v>
      </c>
    </row>
    <row r="34">
      <c r="A34" s="10" t="s">
        <v>180</v>
      </c>
      <c r="B34" s="10" t="s">
        <v>857</v>
      </c>
      <c r="C34" s="16" t="s">
        <v>858</v>
      </c>
      <c r="F34" s="10" t="s">
        <v>775</v>
      </c>
      <c r="G34" s="14">
        <v>31.0</v>
      </c>
      <c r="H34" s="10" t="s">
        <v>859</v>
      </c>
      <c r="I34" s="10" t="s">
        <v>860</v>
      </c>
    </row>
    <row r="35">
      <c r="A35" s="10" t="s">
        <v>100</v>
      </c>
      <c r="B35" s="10" t="s">
        <v>861</v>
      </c>
      <c r="C35" s="16" t="s">
        <v>862</v>
      </c>
      <c r="F35" s="10" t="s">
        <v>775</v>
      </c>
      <c r="G35" s="14">
        <v>32.0</v>
      </c>
      <c r="H35" s="10" t="s">
        <v>863</v>
      </c>
      <c r="I35" s="10" t="s">
        <v>864</v>
      </c>
    </row>
    <row r="36">
      <c r="A36" s="10" t="s">
        <v>100</v>
      </c>
      <c r="B36" s="10" t="s">
        <v>865</v>
      </c>
      <c r="C36" s="16" t="s">
        <v>866</v>
      </c>
      <c r="F36" s="10" t="s">
        <v>775</v>
      </c>
      <c r="G36" s="14">
        <v>33.0</v>
      </c>
      <c r="H36" s="10" t="s">
        <v>867</v>
      </c>
      <c r="I36" s="10" t="s">
        <v>868</v>
      </c>
    </row>
    <row r="37">
      <c r="A37" s="10" t="s">
        <v>180</v>
      </c>
      <c r="B37" s="10" t="s">
        <v>869</v>
      </c>
      <c r="C37" s="16" t="s">
        <v>870</v>
      </c>
      <c r="F37" s="10" t="s">
        <v>775</v>
      </c>
      <c r="G37" s="14">
        <v>34.0</v>
      </c>
      <c r="H37" s="10" t="s">
        <v>871</v>
      </c>
      <c r="I37" s="10" t="s">
        <v>872</v>
      </c>
    </row>
    <row r="38">
      <c r="A38" s="10" t="s">
        <v>100</v>
      </c>
      <c r="B38" s="10" t="s">
        <v>873</v>
      </c>
      <c r="C38" s="16" t="s">
        <v>874</v>
      </c>
      <c r="F38" s="10" t="s">
        <v>775</v>
      </c>
      <c r="G38" s="14">
        <v>35.0</v>
      </c>
      <c r="H38" s="10" t="s">
        <v>875</v>
      </c>
      <c r="I38" s="10" t="s">
        <v>876</v>
      </c>
    </row>
    <row r="39">
      <c r="A39" s="10" t="s">
        <v>100</v>
      </c>
      <c r="B39" s="10" t="s">
        <v>877</v>
      </c>
      <c r="C39" s="16" t="s">
        <v>878</v>
      </c>
      <c r="F39" s="10" t="s">
        <v>775</v>
      </c>
      <c r="G39" s="14">
        <v>36.0</v>
      </c>
      <c r="H39" s="10" t="s">
        <v>879</v>
      </c>
      <c r="I39" s="10" t="s">
        <v>880</v>
      </c>
    </row>
    <row r="40">
      <c r="A40" s="10" t="s">
        <v>180</v>
      </c>
      <c r="B40" s="10" t="s">
        <v>881</v>
      </c>
      <c r="C40" s="16" t="s">
        <v>882</v>
      </c>
      <c r="F40" s="10" t="s">
        <v>775</v>
      </c>
      <c r="G40" s="14">
        <v>37.0</v>
      </c>
      <c r="H40" s="10" t="s">
        <v>883</v>
      </c>
      <c r="I40" s="10" t="s">
        <v>884</v>
      </c>
    </row>
    <row r="41">
      <c r="A41" s="10" t="s">
        <v>100</v>
      </c>
      <c r="B41" s="10" t="s">
        <v>885</v>
      </c>
      <c r="C41" s="16" t="s">
        <v>886</v>
      </c>
      <c r="F41" s="10" t="s">
        <v>775</v>
      </c>
      <c r="G41" s="14">
        <v>38.0</v>
      </c>
      <c r="H41" s="10" t="s">
        <v>887</v>
      </c>
      <c r="I41" s="10" t="s">
        <v>888</v>
      </c>
    </row>
    <row r="42">
      <c r="A42" s="10" t="s">
        <v>180</v>
      </c>
      <c r="B42" s="10" t="s">
        <v>889</v>
      </c>
      <c r="C42" s="16" t="s">
        <v>890</v>
      </c>
      <c r="F42" s="10" t="s">
        <v>775</v>
      </c>
      <c r="G42" s="14">
        <v>39.0</v>
      </c>
      <c r="H42" s="10" t="s">
        <v>891</v>
      </c>
      <c r="I42" s="10" t="s">
        <v>891</v>
      </c>
    </row>
    <row r="43">
      <c r="A43" s="10" t="s">
        <v>100</v>
      </c>
      <c r="B43" s="10" t="s">
        <v>892</v>
      </c>
      <c r="C43" s="16" t="s">
        <v>893</v>
      </c>
      <c r="F43" s="10" t="s">
        <v>775</v>
      </c>
      <c r="G43" s="14">
        <v>40.0</v>
      </c>
      <c r="H43" s="10" t="s">
        <v>894</v>
      </c>
      <c r="I43" s="10" t="s">
        <v>895</v>
      </c>
    </row>
    <row r="44">
      <c r="A44" s="10" t="s">
        <v>122</v>
      </c>
      <c r="B44" s="24"/>
      <c r="C44" s="11"/>
      <c r="F44" s="10" t="s">
        <v>775</v>
      </c>
      <c r="G44" s="14">
        <v>41.0</v>
      </c>
      <c r="H44" s="10" t="s">
        <v>896</v>
      </c>
      <c r="I44" s="10" t="s">
        <v>897</v>
      </c>
    </row>
    <row r="45">
      <c r="A45" s="10" t="s">
        <v>79</v>
      </c>
      <c r="B45" s="10" t="s">
        <v>127</v>
      </c>
      <c r="C45" s="16" t="s">
        <v>229</v>
      </c>
      <c r="F45" s="10" t="s">
        <v>775</v>
      </c>
      <c r="G45" s="14">
        <v>42.0</v>
      </c>
      <c r="H45" s="10" t="s">
        <v>898</v>
      </c>
      <c r="I45" s="10" t="s">
        <v>899</v>
      </c>
    </row>
    <row r="46">
      <c r="C46" s="28"/>
      <c r="F46" s="10" t="s">
        <v>775</v>
      </c>
      <c r="G46" s="18">
        <v>99.0</v>
      </c>
      <c r="H46" s="10" t="s">
        <v>616</v>
      </c>
      <c r="I46" s="10" t="s">
        <v>457</v>
      </c>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1.57"/>
    <col customWidth="1" min="8" max="8" width="30.14"/>
  </cols>
  <sheetData>
    <row r="1">
      <c r="A1" s="9" t="s">
        <v>0</v>
      </c>
      <c r="B1" s="9" t="s">
        <v>2</v>
      </c>
      <c r="C1" s="67" t="s">
        <v>3</v>
      </c>
      <c r="D1" s="7" t="s">
        <v>398</v>
      </c>
      <c r="E1" s="8"/>
      <c r="F1" s="1" t="s">
        <v>8</v>
      </c>
      <c r="G1" s="1" t="s">
        <v>9</v>
      </c>
      <c r="H1" s="1" t="s">
        <v>10</v>
      </c>
      <c r="I1" s="1" t="s">
        <v>900</v>
      </c>
      <c r="J1" s="1" t="s">
        <v>11</v>
      </c>
    </row>
    <row r="2">
      <c r="A2" s="10" t="s">
        <v>12</v>
      </c>
      <c r="B2" s="10" t="s">
        <v>13</v>
      </c>
      <c r="C2" s="11"/>
      <c r="F2" s="12" t="s">
        <v>14</v>
      </c>
      <c r="G2" s="12">
        <v>1.0</v>
      </c>
      <c r="H2" s="12" t="s">
        <v>15</v>
      </c>
      <c r="I2" s="24"/>
      <c r="J2" s="12" t="s">
        <v>16</v>
      </c>
    </row>
    <row r="3">
      <c r="A3" s="10" t="s">
        <v>17</v>
      </c>
      <c r="B3" s="10" t="s">
        <v>18</v>
      </c>
      <c r="C3" s="11"/>
      <c r="F3" s="12" t="s">
        <v>14</v>
      </c>
      <c r="G3" s="12">
        <v>0.0</v>
      </c>
      <c r="H3" s="12" t="s">
        <v>19</v>
      </c>
      <c r="I3" s="24"/>
      <c r="J3" s="12" t="s">
        <v>20</v>
      </c>
    </row>
    <row r="4">
      <c r="A4" s="10" t="s">
        <v>21</v>
      </c>
      <c r="B4" s="10" t="s">
        <v>21</v>
      </c>
      <c r="C4" s="11"/>
      <c r="F4" s="12" t="s">
        <v>901</v>
      </c>
      <c r="G4" s="14">
        <v>1.0</v>
      </c>
      <c r="H4" s="10" t="s">
        <v>902</v>
      </c>
      <c r="J4" s="10" t="s">
        <v>903</v>
      </c>
    </row>
    <row r="5">
      <c r="A5" s="10" t="s">
        <v>26</v>
      </c>
      <c r="B5" s="10" t="s">
        <v>27</v>
      </c>
      <c r="C5" s="11"/>
      <c r="F5" s="12" t="s">
        <v>901</v>
      </c>
      <c r="G5" s="14">
        <v>2.0</v>
      </c>
      <c r="H5" s="10" t="s">
        <v>904</v>
      </c>
      <c r="J5" s="10" t="s">
        <v>905</v>
      </c>
    </row>
    <row r="6">
      <c r="A6" s="10" t="s">
        <v>30</v>
      </c>
      <c r="B6" s="10" t="s">
        <v>30</v>
      </c>
      <c r="C6" s="16" t="s">
        <v>30</v>
      </c>
      <c r="F6" s="12" t="s">
        <v>901</v>
      </c>
      <c r="G6" s="14">
        <v>3.0</v>
      </c>
      <c r="H6" s="10" t="s">
        <v>907</v>
      </c>
      <c r="I6" s="24"/>
      <c r="J6" s="10" t="s">
        <v>908</v>
      </c>
    </row>
    <row r="7">
      <c r="A7" s="10" t="s">
        <v>34</v>
      </c>
      <c r="B7" s="10" t="s">
        <v>34</v>
      </c>
      <c r="C7" s="16" t="s">
        <v>34</v>
      </c>
      <c r="F7" s="10" t="s">
        <v>900</v>
      </c>
      <c r="G7" s="10" t="s">
        <v>909</v>
      </c>
      <c r="H7" s="10" t="s">
        <v>910</v>
      </c>
      <c r="I7" s="24"/>
      <c r="J7" s="10" t="s">
        <v>911</v>
      </c>
    </row>
    <row r="8">
      <c r="A8" s="10" t="s">
        <v>38</v>
      </c>
      <c r="B8" s="10" t="s">
        <v>38</v>
      </c>
      <c r="C8" s="16" t="s">
        <v>38</v>
      </c>
      <c r="F8" s="10" t="s">
        <v>900</v>
      </c>
      <c r="G8" s="10" t="s">
        <v>914</v>
      </c>
      <c r="H8" s="10" t="s">
        <v>915</v>
      </c>
      <c r="I8" s="24"/>
      <c r="J8" s="10" t="s">
        <v>916</v>
      </c>
    </row>
    <row r="9">
      <c r="A9" s="10" t="s">
        <v>42</v>
      </c>
      <c r="B9" s="10" t="s">
        <v>42</v>
      </c>
      <c r="C9" s="16" t="s">
        <v>42</v>
      </c>
      <c r="F9" s="10" t="s">
        <v>900</v>
      </c>
      <c r="G9" s="10" t="s">
        <v>918</v>
      </c>
      <c r="H9" s="10" t="s">
        <v>919</v>
      </c>
      <c r="I9" s="24"/>
      <c r="J9" s="10" t="s">
        <v>920</v>
      </c>
    </row>
    <row r="10">
      <c r="A10" s="10" t="s">
        <v>45</v>
      </c>
      <c r="B10" s="10" t="s">
        <v>46</v>
      </c>
      <c r="C10" s="16" t="s">
        <v>46</v>
      </c>
      <c r="F10" s="10" t="s">
        <v>900</v>
      </c>
      <c r="G10" s="10" t="s">
        <v>921</v>
      </c>
      <c r="H10" s="10" t="s">
        <v>922</v>
      </c>
      <c r="I10" s="24"/>
      <c r="J10" s="10" t="s">
        <v>923</v>
      </c>
    </row>
    <row r="11">
      <c r="A11" s="10" t="s">
        <v>45</v>
      </c>
      <c r="B11" s="10" t="s">
        <v>49</v>
      </c>
      <c r="C11" s="16" t="s">
        <v>49</v>
      </c>
      <c r="F11" s="10" t="s">
        <v>900</v>
      </c>
      <c r="G11" s="10" t="s">
        <v>926</v>
      </c>
      <c r="H11" s="10" t="s">
        <v>927</v>
      </c>
      <c r="I11" s="24"/>
      <c r="J11" s="10" t="s">
        <v>929</v>
      </c>
    </row>
    <row r="12">
      <c r="A12" s="10" t="s">
        <v>45</v>
      </c>
      <c r="B12" s="10" t="s">
        <v>54</v>
      </c>
      <c r="C12" s="16" t="s">
        <v>54</v>
      </c>
      <c r="F12" s="10" t="s">
        <v>900</v>
      </c>
      <c r="G12" s="10" t="s">
        <v>932</v>
      </c>
      <c r="H12" s="10" t="s">
        <v>933</v>
      </c>
      <c r="I12" s="24"/>
      <c r="J12" s="10" t="s">
        <v>935</v>
      </c>
    </row>
    <row r="13">
      <c r="A13" s="10" t="s">
        <v>45</v>
      </c>
      <c r="B13" s="10" t="s">
        <v>57</v>
      </c>
      <c r="C13" s="16" t="s">
        <v>57</v>
      </c>
      <c r="F13" s="10" t="s">
        <v>900</v>
      </c>
      <c r="G13" s="10" t="s">
        <v>937</v>
      </c>
      <c r="H13" s="10" t="s">
        <v>938</v>
      </c>
      <c r="I13" s="24"/>
      <c r="J13" s="10" t="s">
        <v>940</v>
      </c>
    </row>
    <row r="14">
      <c r="A14" s="10" t="s">
        <v>45</v>
      </c>
      <c r="B14" s="10" t="s">
        <v>60</v>
      </c>
      <c r="C14" s="16" t="s">
        <v>60</v>
      </c>
      <c r="F14" s="10" t="s">
        <v>900</v>
      </c>
      <c r="G14" s="10" t="s">
        <v>942</v>
      </c>
      <c r="H14" s="10" t="s">
        <v>943</v>
      </c>
      <c r="I14" s="24"/>
      <c r="J14" s="10" t="s">
        <v>945</v>
      </c>
    </row>
    <row r="15">
      <c r="A15" s="10" t="s">
        <v>45</v>
      </c>
      <c r="B15" s="10" t="s">
        <v>63</v>
      </c>
      <c r="C15" s="16" t="s">
        <v>63</v>
      </c>
      <c r="F15" s="10" t="s">
        <v>900</v>
      </c>
      <c r="G15" s="10" t="s">
        <v>822</v>
      </c>
      <c r="H15" s="10" t="s">
        <v>947</v>
      </c>
      <c r="I15" s="24"/>
      <c r="J15" s="10" t="s">
        <v>325</v>
      </c>
    </row>
    <row r="16">
      <c r="A16" s="10" t="s">
        <v>45</v>
      </c>
      <c r="B16" s="10" t="s">
        <v>68</v>
      </c>
      <c r="C16" s="16" t="s">
        <v>68</v>
      </c>
      <c r="F16" s="10" t="s">
        <v>950</v>
      </c>
      <c r="G16" s="14">
        <v>1.0</v>
      </c>
      <c r="H16" s="10" t="s">
        <v>951</v>
      </c>
      <c r="I16" s="10" t="s">
        <v>909</v>
      </c>
      <c r="J16" s="10" t="s">
        <v>953</v>
      </c>
    </row>
    <row r="17">
      <c r="A17" s="10" t="s">
        <v>45</v>
      </c>
      <c r="B17" s="10" t="s">
        <v>70</v>
      </c>
      <c r="C17" s="16" t="s">
        <v>70</v>
      </c>
      <c r="F17" s="10" t="s">
        <v>950</v>
      </c>
      <c r="G17" s="14">
        <v>2.0</v>
      </c>
      <c r="H17" s="10" t="s">
        <v>956</v>
      </c>
      <c r="I17" s="10" t="s">
        <v>909</v>
      </c>
      <c r="J17" s="10" t="s">
        <v>958</v>
      </c>
    </row>
    <row r="18">
      <c r="A18" s="10" t="s">
        <v>45</v>
      </c>
      <c r="B18" s="10" t="s">
        <v>72</v>
      </c>
      <c r="C18" s="16" t="s">
        <v>72</v>
      </c>
      <c r="F18" s="10" t="s">
        <v>950</v>
      </c>
      <c r="G18" s="14">
        <v>3.0</v>
      </c>
      <c r="H18" s="10" t="s">
        <v>961</v>
      </c>
      <c r="I18" s="10" t="s">
        <v>909</v>
      </c>
      <c r="J18" s="10" t="s">
        <v>963</v>
      </c>
    </row>
    <row r="19">
      <c r="A19" s="10" t="s">
        <v>45</v>
      </c>
      <c r="B19" s="10" t="s">
        <v>74</v>
      </c>
      <c r="C19" s="16" t="s">
        <v>74</v>
      </c>
      <c r="F19" s="10" t="s">
        <v>950</v>
      </c>
      <c r="G19" s="14">
        <v>4.0</v>
      </c>
      <c r="H19" s="10" t="s">
        <v>964</v>
      </c>
      <c r="I19" s="10" t="s">
        <v>909</v>
      </c>
      <c r="J19" s="10" t="s">
        <v>966</v>
      </c>
    </row>
    <row r="20">
      <c r="A20" s="10" t="s">
        <v>45</v>
      </c>
      <c r="B20" s="10" t="s">
        <v>77</v>
      </c>
      <c r="C20" s="16" t="s">
        <v>77</v>
      </c>
      <c r="F20" s="10" t="s">
        <v>950</v>
      </c>
      <c r="G20" s="14">
        <v>5.0</v>
      </c>
      <c r="H20" s="10" t="s">
        <v>969</v>
      </c>
      <c r="I20" s="10" t="s">
        <v>909</v>
      </c>
      <c r="J20" s="10" t="s">
        <v>971</v>
      </c>
    </row>
    <row r="21">
      <c r="A21" s="10" t="s">
        <v>79</v>
      </c>
      <c r="B21" s="10" t="s">
        <v>80</v>
      </c>
      <c r="C21" s="16" t="s">
        <v>979</v>
      </c>
      <c r="F21" s="10" t="s">
        <v>950</v>
      </c>
      <c r="G21" s="14">
        <v>6.0</v>
      </c>
      <c r="H21" s="10" t="s">
        <v>981</v>
      </c>
      <c r="I21" s="10" t="s">
        <v>909</v>
      </c>
      <c r="J21" s="10" t="s">
        <v>984</v>
      </c>
    </row>
    <row r="22">
      <c r="A22" s="10" t="s">
        <v>180</v>
      </c>
      <c r="B22" s="10" t="s">
        <v>986</v>
      </c>
      <c r="C22" s="16" t="s">
        <v>988</v>
      </c>
      <c r="F22" s="10" t="s">
        <v>950</v>
      </c>
      <c r="G22" s="14">
        <v>7.0</v>
      </c>
      <c r="H22" s="10" t="s">
        <v>990</v>
      </c>
      <c r="I22" s="10" t="s">
        <v>909</v>
      </c>
      <c r="J22" s="10" t="s">
        <v>992</v>
      </c>
    </row>
    <row r="23">
      <c r="A23" s="10" t="s">
        <v>79</v>
      </c>
      <c r="B23" s="10" t="s">
        <v>995</v>
      </c>
      <c r="C23" s="16" t="s">
        <v>998</v>
      </c>
      <c r="F23" s="10" t="s">
        <v>950</v>
      </c>
      <c r="G23" s="14">
        <v>8.0</v>
      </c>
      <c r="H23" s="10" t="s">
        <v>1001</v>
      </c>
      <c r="I23" s="10" t="s">
        <v>909</v>
      </c>
      <c r="J23" s="10" t="s">
        <v>1003</v>
      </c>
    </row>
    <row r="24">
      <c r="A24" s="10" t="s">
        <v>87</v>
      </c>
      <c r="B24" s="10" t="s">
        <v>1005</v>
      </c>
      <c r="C24" s="16" t="s">
        <v>1007</v>
      </c>
      <c r="F24" s="10" t="s">
        <v>950</v>
      </c>
      <c r="G24" s="14">
        <v>9.0</v>
      </c>
      <c r="H24" s="10" t="s">
        <v>1010</v>
      </c>
      <c r="I24" s="10" t="s">
        <v>909</v>
      </c>
      <c r="J24" s="10" t="s">
        <v>1012</v>
      </c>
    </row>
    <row r="25">
      <c r="A25" s="10" t="s">
        <v>94</v>
      </c>
      <c r="B25" s="10" t="s">
        <v>1014</v>
      </c>
      <c r="C25" s="16" t="s">
        <v>1016</v>
      </c>
      <c r="F25" s="10" t="s">
        <v>950</v>
      </c>
      <c r="G25" s="14">
        <v>10.0</v>
      </c>
      <c r="H25" s="10" t="s">
        <v>1018</v>
      </c>
      <c r="I25" s="10" t="s">
        <v>909</v>
      </c>
      <c r="J25" s="10" t="s">
        <v>1020</v>
      </c>
    </row>
    <row r="26">
      <c r="A26" s="10" t="s">
        <v>1022</v>
      </c>
      <c r="B26" s="10" t="s">
        <v>1023</v>
      </c>
      <c r="C26" s="16" t="s">
        <v>1026</v>
      </c>
      <c r="F26" s="10" t="s">
        <v>950</v>
      </c>
      <c r="G26" s="14">
        <v>11.0</v>
      </c>
      <c r="H26" s="10" t="s">
        <v>1028</v>
      </c>
      <c r="I26" s="10" t="s">
        <v>909</v>
      </c>
      <c r="J26" s="10" t="s">
        <v>1030</v>
      </c>
    </row>
    <row r="27">
      <c r="A27" s="10" t="s">
        <v>45</v>
      </c>
      <c r="B27" s="10" t="s">
        <v>1032</v>
      </c>
      <c r="C27" s="11"/>
      <c r="F27" s="10" t="s">
        <v>950</v>
      </c>
      <c r="G27" s="14">
        <v>12.0</v>
      </c>
      <c r="H27" s="10" t="s">
        <v>1035</v>
      </c>
      <c r="I27" s="10" t="s">
        <v>909</v>
      </c>
      <c r="J27" s="10" t="s">
        <v>1039</v>
      </c>
    </row>
    <row r="28">
      <c r="A28" s="10" t="s">
        <v>87</v>
      </c>
      <c r="B28" s="10" t="s">
        <v>900</v>
      </c>
      <c r="C28" s="11"/>
      <c r="F28" s="10" t="s">
        <v>950</v>
      </c>
      <c r="G28" s="14">
        <v>13.0</v>
      </c>
      <c r="H28" s="10" t="s">
        <v>1043</v>
      </c>
      <c r="I28" s="10" t="s">
        <v>909</v>
      </c>
      <c r="J28" s="10" t="s">
        <v>1046</v>
      </c>
    </row>
    <row r="29">
      <c r="A29" s="10" t="s">
        <v>45</v>
      </c>
      <c r="B29" s="10" t="s">
        <v>1047</v>
      </c>
      <c r="C29" s="11"/>
      <c r="F29" s="10" t="s">
        <v>950</v>
      </c>
      <c r="G29" s="14">
        <v>14.0</v>
      </c>
      <c r="H29" s="10" t="s">
        <v>1048</v>
      </c>
      <c r="I29" s="10" t="s">
        <v>909</v>
      </c>
      <c r="J29" s="10" t="s">
        <v>1050</v>
      </c>
    </row>
    <row r="30">
      <c r="A30" s="10" t="s">
        <v>45</v>
      </c>
      <c r="B30" s="10" t="s">
        <v>1052</v>
      </c>
      <c r="C30" s="11"/>
      <c r="F30" s="10" t="s">
        <v>950</v>
      </c>
      <c r="G30" s="14">
        <v>15.0</v>
      </c>
      <c r="H30" s="10" t="s">
        <v>1055</v>
      </c>
      <c r="I30" s="10" t="s">
        <v>909</v>
      </c>
      <c r="J30" s="10" t="s">
        <v>1056</v>
      </c>
    </row>
    <row r="31">
      <c r="A31" s="10" t="s">
        <v>79</v>
      </c>
      <c r="B31" s="10" t="s">
        <v>1059</v>
      </c>
      <c r="C31" s="16" t="s">
        <v>1060</v>
      </c>
      <c r="F31" s="10" t="s">
        <v>950</v>
      </c>
      <c r="G31" s="14">
        <v>16.0</v>
      </c>
      <c r="H31" s="10" t="s">
        <v>1063</v>
      </c>
      <c r="I31" s="10" t="s">
        <v>909</v>
      </c>
      <c r="J31" s="10" t="s">
        <v>1066</v>
      </c>
    </row>
    <row r="32">
      <c r="A32" s="10" t="s">
        <v>212</v>
      </c>
      <c r="B32" s="10" t="s">
        <v>1068</v>
      </c>
      <c r="C32" s="16" t="s">
        <v>1070</v>
      </c>
      <c r="F32" s="10" t="s">
        <v>950</v>
      </c>
      <c r="G32" s="14">
        <v>17.0</v>
      </c>
      <c r="H32" s="10" t="s">
        <v>1072</v>
      </c>
      <c r="I32" s="10" t="s">
        <v>909</v>
      </c>
      <c r="J32" s="10" t="s">
        <v>1075</v>
      </c>
    </row>
    <row r="33">
      <c r="A33" s="10" t="s">
        <v>79</v>
      </c>
      <c r="B33" s="10" t="s">
        <v>1077</v>
      </c>
      <c r="C33" s="16" t="s">
        <v>1081</v>
      </c>
      <c r="F33" s="10" t="s">
        <v>950</v>
      </c>
      <c r="G33" s="14">
        <v>18.0</v>
      </c>
      <c r="H33" s="10" t="s">
        <v>1084</v>
      </c>
      <c r="I33" s="10" t="s">
        <v>909</v>
      </c>
      <c r="J33" s="10" t="s">
        <v>1085</v>
      </c>
    </row>
    <row r="34">
      <c r="A34" s="10" t="s">
        <v>45</v>
      </c>
      <c r="B34" s="10" t="s">
        <v>1088</v>
      </c>
      <c r="C34" s="11"/>
      <c r="F34" s="10" t="s">
        <v>950</v>
      </c>
      <c r="G34" s="14">
        <v>19.0</v>
      </c>
      <c r="H34" s="10" t="s">
        <v>1089</v>
      </c>
      <c r="I34" s="10" t="s">
        <v>909</v>
      </c>
      <c r="J34" s="10" t="s">
        <v>1090</v>
      </c>
    </row>
    <row r="35">
      <c r="A35" s="10" t="s">
        <v>1093</v>
      </c>
      <c r="B35" s="10" t="s">
        <v>1094</v>
      </c>
      <c r="C35" s="16" t="s">
        <v>1095</v>
      </c>
      <c r="F35" s="10" t="s">
        <v>950</v>
      </c>
      <c r="G35" s="18">
        <v>199.0</v>
      </c>
      <c r="H35" s="10" t="s">
        <v>324</v>
      </c>
      <c r="I35" s="10" t="s">
        <v>909</v>
      </c>
      <c r="J35" s="10" t="s">
        <v>1098</v>
      </c>
    </row>
    <row r="36">
      <c r="A36" s="10" t="s">
        <v>45</v>
      </c>
      <c r="B36" s="10" t="s">
        <v>1101</v>
      </c>
      <c r="C36" s="11"/>
      <c r="F36" s="10" t="s">
        <v>950</v>
      </c>
      <c r="G36" s="14">
        <v>21.0</v>
      </c>
      <c r="H36" s="10" t="s">
        <v>1104</v>
      </c>
      <c r="I36" s="10" t="s">
        <v>914</v>
      </c>
      <c r="J36" s="10" t="s">
        <v>1105</v>
      </c>
    </row>
    <row r="37">
      <c r="A37" s="10" t="s">
        <v>87</v>
      </c>
      <c r="B37" s="10" t="s">
        <v>1108</v>
      </c>
      <c r="C37" s="11"/>
      <c r="F37" s="10" t="s">
        <v>950</v>
      </c>
      <c r="G37" s="14">
        <v>22.0</v>
      </c>
      <c r="H37" s="10" t="s">
        <v>1109</v>
      </c>
      <c r="I37" s="10" t="s">
        <v>914</v>
      </c>
      <c r="J37" s="10" t="s">
        <v>1112</v>
      </c>
    </row>
    <row r="38">
      <c r="A38" s="10" t="s">
        <v>45</v>
      </c>
      <c r="B38" s="10" t="s">
        <v>1113</v>
      </c>
      <c r="C38" s="11"/>
      <c r="F38" s="10" t="s">
        <v>950</v>
      </c>
      <c r="G38" s="14">
        <v>23.0</v>
      </c>
      <c r="H38" s="10" t="s">
        <v>1116</v>
      </c>
      <c r="I38" s="10" t="s">
        <v>914</v>
      </c>
      <c r="J38" s="10" t="s">
        <v>1118</v>
      </c>
    </row>
    <row r="39">
      <c r="A39" s="10" t="s">
        <v>45</v>
      </c>
      <c r="B39" s="10" t="s">
        <v>1120</v>
      </c>
      <c r="C39" s="11"/>
      <c r="F39" s="10" t="s">
        <v>950</v>
      </c>
      <c r="G39" s="14">
        <v>24.0</v>
      </c>
      <c r="H39" s="10" t="s">
        <v>1123</v>
      </c>
      <c r="I39" s="10" t="s">
        <v>914</v>
      </c>
      <c r="J39" s="10" t="s">
        <v>1124</v>
      </c>
    </row>
    <row r="40">
      <c r="A40" s="10" t="s">
        <v>180</v>
      </c>
      <c r="B40" s="10" t="s">
        <v>1126</v>
      </c>
      <c r="C40" s="16" t="s">
        <v>1128</v>
      </c>
      <c r="F40" s="10" t="s">
        <v>950</v>
      </c>
      <c r="G40" s="18">
        <v>299.0</v>
      </c>
      <c r="H40" s="10" t="s">
        <v>1131</v>
      </c>
      <c r="I40" s="10" t="s">
        <v>914</v>
      </c>
      <c r="J40" s="10" t="s">
        <v>1133</v>
      </c>
    </row>
    <row r="41">
      <c r="A41" s="10" t="s">
        <v>212</v>
      </c>
      <c r="B41" s="10" t="s">
        <v>1135</v>
      </c>
      <c r="C41" s="16" t="s">
        <v>1137</v>
      </c>
      <c r="F41" s="10" t="s">
        <v>950</v>
      </c>
      <c r="G41" s="14">
        <v>26.0</v>
      </c>
      <c r="H41" s="10" t="s">
        <v>1139</v>
      </c>
      <c r="I41" s="10" t="s">
        <v>918</v>
      </c>
      <c r="J41" s="10" t="s">
        <v>1140</v>
      </c>
    </row>
    <row r="42">
      <c r="A42" s="10" t="s">
        <v>100</v>
      </c>
      <c r="B42" s="10" t="s">
        <v>1143</v>
      </c>
      <c r="C42" s="16" t="s">
        <v>1144</v>
      </c>
      <c r="F42" s="10" t="s">
        <v>950</v>
      </c>
      <c r="G42" s="14">
        <v>27.0</v>
      </c>
      <c r="H42" s="10" t="s">
        <v>1147</v>
      </c>
      <c r="I42" s="10" t="s">
        <v>918</v>
      </c>
      <c r="J42" s="10" t="s">
        <v>1148</v>
      </c>
    </row>
    <row r="43">
      <c r="A43" s="10" t="s">
        <v>100</v>
      </c>
      <c r="B43" s="10" t="s">
        <v>1151</v>
      </c>
      <c r="C43" s="16" t="s">
        <v>1152</v>
      </c>
      <c r="F43" s="10" t="s">
        <v>950</v>
      </c>
      <c r="G43" s="14">
        <v>28.0</v>
      </c>
      <c r="H43" s="10" t="s">
        <v>1155</v>
      </c>
      <c r="I43" s="10" t="s">
        <v>918</v>
      </c>
      <c r="J43" s="10" t="s">
        <v>1156</v>
      </c>
    </row>
    <row r="44">
      <c r="A44" s="10" t="s">
        <v>218</v>
      </c>
      <c r="B44" s="10" t="s">
        <v>1159</v>
      </c>
      <c r="C44" s="11"/>
      <c r="F44" s="10" t="s">
        <v>950</v>
      </c>
      <c r="G44" s="14">
        <v>29.0</v>
      </c>
      <c r="H44" s="10" t="s">
        <v>1161</v>
      </c>
      <c r="I44" s="10" t="s">
        <v>918</v>
      </c>
      <c r="J44" s="10" t="s">
        <v>1163</v>
      </c>
    </row>
    <row r="45">
      <c r="A45" s="10" t="s">
        <v>180</v>
      </c>
      <c r="B45" s="10" t="s">
        <v>1165</v>
      </c>
      <c r="C45" s="16" t="s">
        <v>1167</v>
      </c>
      <c r="F45" s="10" t="s">
        <v>950</v>
      </c>
      <c r="G45" s="14">
        <v>30.0</v>
      </c>
      <c r="H45" s="10" t="s">
        <v>1169</v>
      </c>
      <c r="I45" s="10" t="s">
        <v>918</v>
      </c>
      <c r="J45" s="10" t="s">
        <v>1171</v>
      </c>
    </row>
    <row r="46">
      <c r="A46" s="10" t="s">
        <v>212</v>
      </c>
      <c r="B46" s="10" t="s">
        <v>1173</v>
      </c>
      <c r="C46" s="11"/>
      <c r="F46" s="10" t="s">
        <v>950</v>
      </c>
      <c r="G46" s="14">
        <v>31.0</v>
      </c>
      <c r="H46" s="10" t="s">
        <v>1175</v>
      </c>
      <c r="I46" s="10" t="s">
        <v>918</v>
      </c>
      <c r="J46" s="10" t="s">
        <v>1176</v>
      </c>
    </row>
    <row r="47">
      <c r="A47" s="10" t="s">
        <v>212</v>
      </c>
      <c r="B47" s="10" t="s">
        <v>1179</v>
      </c>
      <c r="C47" s="16" t="s">
        <v>1180</v>
      </c>
      <c r="F47" s="10" t="s">
        <v>950</v>
      </c>
      <c r="G47" s="14">
        <v>32.0</v>
      </c>
      <c r="H47" s="10" t="s">
        <v>1181</v>
      </c>
      <c r="I47" s="10" t="s">
        <v>918</v>
      </c>
      <c r="J47" s="10" t="s">
        <v>1184</v>
      </c>
    </row>
    <row r="48">
      <c r="A48" s="10" t="s">
        <v>1185</v>
      </c>
      <c r="B48" s="10" t="s">
        <v>1186</v>
      </c>
      <c r="C48" s="16" t="s">
        <v>1188</v>
      </c>
      <c r="F48" s="10" t="s">
        <v>950</v>
      </c>
      <c r="G48" s="14">
        <v>33.0</v>
      </c>
      <c r="H48" s="10" t="s">
        <v>1190</v>
      </c>
      <c r="I48" s="10" t="s">
        <v>918</v>
      </c>
      <c r="J48" s="10" t="s">
        <v>1192</v>
      </c>
    </row>
    <row r="49">
      <c r="A49" s="10" t="s">
        <v>100</v>
      </c>
      <c r="B49" s="10" t="s">
        <v>1194</v>
      </c>
      <c r="C49" s="16" t="s">
        <v>1195</v>
      </c>
      <c r="F49" s="10" t="s">
        <v>950</v>
      </c>
      <c r="G49" s="18">
        <v>399.0</v>
      </c>
      <c r="H49" s="10" t="s">
        <v>1198</v>
      </c>
      <c r="I49" s="10" t="s">
        <v>918</v>
      </c>
      <c r="J49" s="10" t="s">
        <v>1199</v>
      </c>
    </row>
    <row r="50">
      <c r="A50" s="10" t="s">
        <v>100</v>
      </c>
      <c r="B50" s="10" t="s">
        <v>1202</v>
      </c>
      <c r="C50" s="16" t="s">
        <v>1203</v>
      </c>
      <c r="F50" s="10" t="s">
        <v>950</v>
      </c>
      <c r="G50" s="14">
        <v>35.0</v>
      </c>
      <c r="H50" s="10" t="s">
        <v>1205</v>
      </c>
      <c r="I50" s="10" t="s">
        <v>921</v>
      </c>
      <c r="J50" s="10" t="s">
        <v>1207</v>
      </c>
    </row>
    <row r="51">
      <c r="A51" s="10" t="s">
        <v>218</v>
      </c>
      <c r="B51" s="10" t="s">
        <v>1209</v>
      </c>
      <c r="C51" s="11"/>
      <c r="F51" s="10" t="s">
        <v>950</v>
      </c>
      <c r="G51" s="14">
        <v>36.0</v>
      </c>
      <c r="H51" s="10" t="s">
        <v>1211</v>
      </c>
      <c r="I51" s="10" t="s">
        <v>921</v>
      </c>
      <c r="J51" s="10" t="s">
        <v>1213</v>
      </c>
    </row>
    <row r="52">
      <c r="A52" s="10" t="s">
        <v>212</v>
      </c>
      <c r="B52" s="10" t="s">
        <v>1215</v>
      </c>
      <c r="C52" s="16" t="s">
        <v>1216</v>
      </c>
      <c r="F52" s="10" t="s">
        <v>950</v>
      </c>
      <c r="G52" s="14">
        <v>37.0</v>
      </c>
      <c r="H52" s="10" t="s">
        <v>1219</v>
      </c>
      <c r="I52" s="10" t="s">
        <v>921</v>
      </c>
      <c r="J52" s="10" t="s">
        <v>1220</v>
      </c>
    </row>
    <row r="53">
      <c r="A53" s="10" t="s">
        <v>79</v>
      </c>
      <c r="B53" s="10" t="s">
        <v>1222</v>
      </c>
      <c r="C53" s="16" t="s">
        <v>1224</v>
      </c>
      <c r="F53" s="10" t="s">
        <v>950</v>
      </c>
      <c r="G53" s="14">
        <v>38.0</v>
      </c>
      <c r="H53" s="10" t="s">
        <v>1227</v>
      </c>
      <c r="I53" s="10" t="s">
        <v>921</v>
      </c>
      <c r="J53" s="10" t="s">
        <v>1228</v>
      </c>
    </row>
    <row r="54">
      <c r="A54" s="10" t="s">
        <v>100</v>
      </c>
      <c r="B54" s="10" t="s">
        <v>1231</v>
      </c>
      <c r="C54" s="16" t="s">
        <v>1232</v>
      </c>
      <c r="F54" s="10" t="s">
        <v>950</v>
      </c>
      <c r="G54" s="14">
        <v>39.0</v>
      </c>
      <c r="H54" s="10" t="s">
        <v>1234</v>
      </c>
      <c r="I54" s="10" t="s">
        <v>921</v>
      </c>
      <c r="J54" s="10" t="s">
        <v>1236</v>
      </c>
    </row>
    <row r="55">
      <c r="A55" s="10" t="s">
        <v>100</v>
      </c>
      <c r="B55" s="10" t="s">
        <v>1237</v>
      </c>
      <c r="C55" s="16" t="s">
        <v>1239</v>
      </c>
      <c r="F55" s="10" t="s">
        <v>950</v>
      </c>
      <c r="G55" s="14">
        <v>40.0</v>
      </c>
      <c r="H55" s="10" t="s">
        <v>1241</v>
      </c>
      <c r="I55" s="10" t="s">
        <v>921</v>
      </c>
      <c r="J55" s="10" t="s">
        <v>1242</v>
      </c>
    </row>
    <row r="56">
      <c r="A56" s="10" t="s">
        <v>100</v>
      </c>
      <c r="B56" s="10" t="s">
        <v>1245</v>
      </c>
      <c r="C56" s="16" t="s">
        <v>1246</v>
      </c>
      <c r="F56" s="10" t="s">
        <v>950</v>
      </c>
      <c r="G56" s="18">
        <v>499.0</v>
      </c>
      <c r="H56" s="10" t="s">
        <v>1248</v>
      </c>
      <c r="I56" s="10" t="s">
        <v>921</v>
      </c>
      <c r="J56" s="10" t="s">
        <v>1251</v>
      </c>
    </row>
    <row r="57">
      <c r="A57" s="10" t="s">
        <v>100</v>
      </c>
      <c r="B57" s="10" t="s">
        <v>1254</v>
      </c>
      <c r="C57" s="16" t="s">
        <v>1255</v>
      </c>
      <c r="F57" s="10" t="s">
        <v>950</v>
      </c>
      <c r="G57" s="14">
        <v>42.0</v>
      </c>
      <c r="H57" s="10" t="s">
        <v>1257</v>
      </c>
      <c r="I57" s="10" t="s">
        <v>926</v>
      </c>
      <c r="J57" s="10" t="s">
        <v>1259</v>
      </c>
    </row>
    <row r="58">
      <c r="A58" s="10" t="s">
        <v>100</v>
      </c>
      <c r="B58" s="10" t="s">
        <v>1260</v>
      </c>
      <c r="C58" s="16" t="s">
        <v>1262</v>
      </c>
      <c r="F58" s="10" t="s">
        <v>950</v>
      </c>
      <c r="G58" s="14">
        <v>43.0</v>
      </c>
      <c r="H58" s="10" t="s">
        <v>1264</v>
      </c>
      <c r="I58" s="10" t="s">
        <v>926</v>
      </c>
      <c r="J58" s="10" t="s">
        <v>1265</v>
      </c>
    </row>
    <row r="59">
      <c r="A59" s="10" t="s">
        <v>218</v>
      </c>
      <c r="B59" s="10" t="s">
        <v>1268</v>
      </c>
      <c r="C59" s="11"/>
      <c r="F59" s="10" t="s">
        <v>950</v>
      </c>
      <c r="G59" s="14">
        <v>44.0</v>
      </c>
      <c r="H59" s="10" t="s">
        <v>1269</v>
      </c>
      <c r="I59" s="10" t="s">
        <v>926</v>
      </c>
      <c r="J59" s="10" t="s">
        <v>1272</v>
      </c>
    </row>
    <row r="60">
      <c r="A60" s="10" t="s">
        <v>218</v>
      </c>
      <c r="B60" s="10" t="s">
        <v>1273</v>
      </c>
      <c r="C60" s="11"/>
      <c r="F60" s="10" t="s">
        <v>950</v>
      </c>
      <c r="G60" s="14">
        <v>45.0</v>
      </c>
      <c r="H60" s="10" t="s">
        <v>1276</v>
      </c>
      <c r="I60" s="10" t="s">
        <v>926</v>
      </c>
      <c r="J60" s="10" t="s">
        <v>1277</v>
      </c>
    </row>
    <row r="61">
      <c r="A61" s="10" t="s">
        <v>122</v>
      </c>
      <c r="B61" s="10" t="s">
        <v>1280</v>
      </c>
      <c r="C61" s="11"/>
      <c r="F61" s="10" t="s">
        <v>950</v>
      </c>
      <c r="G61" s="14">
        <v>46.0</v>
      </c>
      <c r="H61" s="10" t="s">
        <v>1282</v>
      </c>
      <c r="I61" s="10" t="s">
        <v>926</v>
      </c>
      <c r="J61" s="10" t="s">
        <v>1284</v>
      </c>
    </row>
    <row r="62">
      <c r="A62" s="10" t="s">
        <v>218</v>
      </c>
      <c r="B62" s="10" t="s">
        <v>1287</v>
      </c>
      <c r="C62" s="11"/>
      <c r="F62" s="10" t="s">
        <v>950</v>
      </c>
      <c r="G62" s="14">
        <v>47.0</v>
      </c>
      <c r="H62" s="10" t="s">
        <v>1289</v>
      </c>
      <c r="I62" s="10" t="s">
        <v>926</v>
      </c>
      <c r="J62" s="10" t="s">
        <v>1291</v>
      </c>
    </row>
    <row r="63">
      <c r="A63" s="10" t="s">
        <v>122</v>
      </c>
      <c r="B63" s="10" t="s">
        <v>1293</v>
      </c>
      <c r="C63" s="11"/>
      <c r="F63" s="10" t="s">
        <v>950</v>
      </c>
      <c r="G63" s="18">
        <v>599.0</v>
      </c>
      <c r="H63" s="10" t="s">
        <v>1295</v>
      </c>
      <c r="I63" s="10" t="s">
        <v>926</v>
      </c>
      <c r="J63" s="10" t="s">
        <v>1296</v>
      </c>
    </row>
    <row r="64">
      <c r="A64" s="10" t="s">
        <v>79</v>
      </c>
      <c r="B64" s="10" t="s">
        <v>1299</v>
      </c>
      <c r="C64" s="16" t="s">
        <v>1300</v>
      </c>
      <c r="F64" s="10" t="s">
        <v>950</v>
      </c>
      <c r="G64" s="14">
        <v>49.0</v>
      </c>
      <c r="H64" s="10" t="s">
        <v>1303</v>
      </c>
      <c r="I64" s="10" t="s">
        <v>932</v>
      </c>
      <c r="J64" s="10" t="s">
        <v>1304</v>
      </c>
    </row>
    <row r="65">
      <c r="A65" s="10" t="s">
        <v>122</v>
      </c>
      <c r="B65" s="10" t="s">
        <v>1307</v>
      </c>
      <c r="C65" s="11"/>
      <c r="F65" s="10" t="s">
        <v>950</v>
      </c>
      <c r="G65" s="14">
        <v>50.0</v>
      </c>
      <c r="H65" s="10" t="s">
        <v>1310</v>
      </c>
      <c r="I65" s="10" t="s">
        <v>932</v>
      </c>
      <c r="J65" s="10" t="s">
        <v>1311</v>
      </c>
    </row>
    <row r="66">
      <c r="A66" s="10" t="s">
        <v>79</v>
      </c>
      <c r="B66" s="10" t="s">
        <v>127</v>
      </c>
      <c r="C66" s="16" t="s">
        <v>229</v>
      </c>
      <c r="F66" s="10" t="s">
        <v>950</v>
      </c>
      <c r="G66" s="14">
        <v>51.0</v>
      </c>
      <c r="H66" s="10" t="s">
        <v>1315</v>
      </c>
      <c r="I66" s="10" t="s">
        <v>932</v>
      </c>
      <c r="J66" s="10" t="s">
        <v>1317</v>
      </c>
    </row>
    <row r="67">
      <c r="C67" s="28"/>
      <c r="F67" s="10" t="s">
        <v>950</v>
      </c>
      <c r="G67" s="14">
        <v>52.0</v>
      </c>
      <c r="H67" s="10" t="s">
        <v>1320</v>
      </c>
      <c r="I67" s="10" t="s">
        <v>932</v>
      </c>
      <c r="J67" s="10" t="s">
        <v>1321</v>
      </c>
    </row>
    <row r="68">
      <c r="C68" s="28"/>
      <c r="F68" s="10" t="s">
        <v>950</v>
      </c>
      <c r="G68" s="14">
        <v>53.0</v>
      </c>
      <c r="H68" s="10" t="s">
        <v>1324</v>
      </c>
      <c r="I68" s="10" t="s">
        <v>932</v>
      </c>
      <c r="J68" s="10" t="s">
        <v>1325</v>
      </c>
    </row>
    <row r="69">
      <c r="C69" s="28"/>
      <c r="F69" s="10" t="s">
        <v>950</v>
      </c>
      <c r="G69" s="14">
        <v>54.0</v>
      </c>
      <c r="H69" s="10" t="s">
        <v>1328</v>
      </c>
      <c r="I69" s="10" t="s">
        <v>932</v>
      </c>
      <c r="J69" s="10" t="s">
        <v>1331</v>
      </c>
    </row>
    <row r="70">
      <c r="C70" s="28"/>
      <c r="F70" s="10" t="s">
        <v>950</v>
      </c>
      <c r="G70" s="14">
        <v>55.0</v>
      </c>
      <c r="H70" s="10" t="s">
        <v>1332</v>
      </c>
      <c r="I70" s="10" t="s">
        <v>932</v>
      </c>
      <c r="J70" s="10" t="s">
        <v>1335</v>
      </c>
    </row>
    <row r="71">
      <c r="C71" s="28"/>
      <c r="F71" s="10" t="s">
        <v>950</v>
      </c>
      <c r="G71" s="14">
        <v>56.0</v>
      </c>
      <c r="H71" s="10" t="s">
        <v>1337</v>
      </c>
      <c r="I71" s="10" t="s">
        <v>932</v>
      </c>
      <c r="J71" s="10" t="s">
        <v>1339</v>
      </c>
    </row>
    <row r="72">
      <c r="C72" s="28"/>
      <c r="F72" s="10" t="s">
        <v>950</v>
      </c>
      <c r="G72" s="14">
        <v>57.0</v>
      </c>
      <c r="H72" s="10" t="s">
        <v>1342</v>
      </c>
      <c r="I72" s="10" t="s">
        <v>932</v>
      </c>
      <c r="J72" s="10" t="s">
        <v>1343</v>
      </c>
    </row>
    <row r="73">
      <c r="C73" s="28"/>
      <c r="F73" s="10" t="s">
        <v>950</v>
      </c>
      <c r="G73" s="14">
        <v>58.0</v>
      </c>
      <c r="H73" s="10" t="s">
        <v>1346</v>
      </c>
      <c r="I73" s="10" t="s">
        <v>932</v>
      </c>
      <c r="J73" s="10" t="s">
        <v>1347</v>
      </c>
    </row>
    <row r="74">
      <c r="C74" s="28"/>
      <c r="F74" s="10" t="s">
        <v>950</v>
      </c>
      <c r="G74" s="14">
        <v>59.0</v>
      </c>
      <c r="H74" s="10" t="s">
        <v>1350</v>
      </c>
      <c r="I74" s="10" t="s">
        <v>932</v>
      </c>
      <c r="J74" s="10" t="s">
        <v>1352</v>
      </c>
    </row>
    <row r="75">
      <c r="C75" s="28"/>
      <c r="F75" s="10" t="s">
        <v>950</v>
      </c>
      <c r="G75" s="14">
        <v>60.0</v>
      </c>
      <c r="H75" s="10" t="s">
        <v>1354</v>
      </c>
      <c r="I75" s="10" t="s">
        <v>932</v>
      </c>
      <c r="J75" s="10" t="s">
        <v>1357</v>
      </c>
    </row>
    <row r="76">
      <c r="C76" s="28"/>
      <c r="F76" s="10" t="s">
        <v>950</v>
      </c>
      <c r="G76" s="14">
        <v>61.0</v>
      </c>
      <c r="H76" s="10" t="s">
        <v>1359</v>
      </c>
      <c r="I76" s="10" t="s">
        <v>932</v>
      </c>
      <c r="J76" s="10" t="s">
        <v>1361</v>
      </c>
    </row>
    <row r="77">
      <c r="C77" s="28"/>
      <c r="F77" s="10" t="s">
        <v>950</v>
      </c>
      <c r="G77" s="14">
        <v>62.0</v>
      </c>
      <c r="H77" s="10" t="s">
        <v>1362</v>
      </c>
      <c r="I77" s="10" t="s">
        <v>932</v>
      </c>
      <c r="J77" s="10" t="s">
        <v>1365</v>
      </c>
    </row>
    <row r="78">
      <c r="C78" s="28"/>
      <c r="F78" s="10" t="s">
        <v>950</v>
      </c>
      <c r="G78" s="14">
        <v>63.0</v>
      </c>
      <c r="H78" s="10" t="s">
        <v>1366</v>
      </c>
      <c r="I78" s="10" t="s">
        <v>932</v>
      </c>
      <c r="J78" s="10" t="s">
        <v>1368</v>
      </c>
    </row>
    <row r="79">
      <c r="C79" s="28"/>
      <c r="F79" s="10" t="s">
        <v>950</v>
      </c>
      <c r="G79" s="14">
        <v>64.0</v>
      </c>
      <c r="H79" s="10" t="s">
        <v>1370</v>
      </c>
      <c r="I79" s="10" t="s">
        <v>932</v>
      </c>
      <c r="J79" s="10" t="s">
        <v>1371</v>
      </c>
    </row>
    <row r="80">
      <c r="C80" s="28"/>
      <c r="F80" s="10" t="s">
        <v>950</v>
      </c>
      <c r="G80" s="14">
        <v>65.0</v>
      </c>
      <c r="H80" s="10" t="s">
        <v>1374</v>
      </c>
      <c r="I80" s="10" t="s">
        <v>932</v>
      </c>
      <c r="J80" s="10" t="s">
        <v>1375</v>
      </c>
    </row>
    <row r="81">
      <c r="C81" s="28"/>
      <c r="F81" s="10" t="s">
        <v>950</v>
      </c>
      <c r="G81" s="14">
        <v>66.0</v>
      </c>
      <c r="H81" s="10" t="s">
        <v>1378</v>
      </c>
      <c r="I81" s="10" t="s">
        <v>932</v>
      </c>
      <c r="J81" s="10" t="s">
        <v>1379</v>
      </c>
    </row>
    <row r="82">
      <c r="C82" s="28"/>
      <c r="F82" s="10" t="s">
        <v>950</v>
      </c>
      <c r="G82" s="14">
        <v>67.0</v>
      </c>
      <c r="H82" s="10" t="s">
        <v>1382</v>
      </c>
      <c r="I82" s="10" t="s">
        <v>932</v>
      </c>
      <c r="J82" s="10" t="s">
        <v>1383</v>
      </c>
    </row>
    <row r="83">
      <c r="C83" s="28"/>
      <c r="F83" s="10" t="s">
        <v>950</v>
      </c>
      <c r="G83" s="14">
        <v>68.0</v>
      </c>
      <c r="H83" s="10" t="s">
        <v>1385</v>
      </c>
      <c r="I83" s="10" t="s">
        <v>932</v>
      </c>
      <c r="J83" s="10" t="s">
        <v>1387</v>
      </c>
    </row>
    <row r="84">
      <c r="C84" s="28"/>
      <c r="F84" s="10" t="s">
        <v>950</v>
      </c>
      <c r="G84" s="14">
        <v>69.0</v>
      </c>
      <c r="H84" s="10" t="s">
        <v>1388</v>
      </c>
      <c r="I84" s="10" t="s">
        <v>932</v>
      </c>
      <c r="J84" s="10" t="s">
        <v>1391</v>
      </c>
    </row>
    <row r="85">
      <c r="C85" s="28"/>
      <c r="F85" s="10" t="s">
        <v>950</v>
      </c>
      <c r="G85" s="14">
        <v>70.0</v>
      </c>
      <c r="H85" s="10" t="s">
        <v>1392</v>
      </c>
      <c r="I85" s="10" t="s">
        <v>932</v>
      </c>
      <c r="J85" s="10" t="s">
        <v>1394</v>
      </c>
    </row>
    <row r="86">
      <c r="C86" s="28"/>
      <c r="F86" s="10" t="s">
        <v>950</v>
      </c>
      <c r="G86" s="14">
        <v>71.0</v>
      </c>
      <c r="H86" s="10" t="s">
        <v>1396</v>
      </c>
      <c r="I86" s="10" t="s">
        <v>932</v>
      </c>
      <c r="J86" s="10" t="s">
        <v>1397</v>
      </c>
    </row>
    <row r="87">
      <c r="C87" s="28"/>
      <c r="F87" s="10" t="s">
        <v>950</v>
      </c>
      <c r="G87" s="14">
        <v>72.0</v>
      </c>
      <c r="H87" s="10" t="s">
        <v>1400</v>
      </c>
      <c r="I87" s="10" t="s">
        <v>932</v>
      </c>
      <c r="J87" s="10" t="s">
        <v>1401</v>
      </c>
    </row>
    <row r="88">
      <c r="C88" s="28"/>
      <c r="F88" s="10" t="s">
        <v>950</v>
      </c>
      <c r="G88" s="14">
        <v>73.0</v>
      </c>
      <c r="H88" s="10" t="s">
        <v>1404</v>
      </c>
      <c r="I88" s="10" t="s">
        <v>932</v>
      </c>
      <c r="J88" s="10" t="s">
        <v>1405</v>
      </c>
    </row>
    <row r="89">
      <c r="C89" s="28"/>
      <c r="F89" s="10" t="s">
        <v>950</v>
      </c>
      <c r="G89" s="14">
        <v>74.0</v>
      </c>
      <c r="H89" s="10" t="s">
        <v>1408</v>
      </c>
      <c r="I89" s="10" t="s">
        <v>932</v>
      </c>
      <c r="J89" s="10" t="s">
        <v>1409</v>
      </c>
    </row>
    <row r="90">
      <c r="C90" s="28"/>
      <c r="F90" s="10" t="s">
        <v>950</v>
      </c>
      <c r="G90" s="18">
        <v>699.0</v>
      </c>
      <c r="H90" s="10" t="s">
        <v>1410</v>
      </c>
      <c r="I90" s="10" t="s">
        <v>932</v>
      </c>
      <c r="J90" s="10" t="s">
        <v>1413</v>
      </c>
    </row>
    <row r="91">
      <c r="C91" s="28"/>
      <c r="F91" s="10" t="s">
        <v>950</v>
      </c>
      <c r="G91" s="14">
        <v>76.0</v>
      </c>
      <c r="H91" s="10" t="s">
        <v>1415</v>
      </c>
      <c r="I91" s="10" t="s">
        <v>937</v>
      </c>
      <c r="J91" s="10" t="s">
        <v>1416</v>
      </c>
    </row>
    <row r="92">
      <c r="C92" s="28"/>
      <c r="F92" s="10" t="s">
        <v>950</v>
      </c>
      <c r="G92" s="14">
        <v>77.0</v>
      </c>
      <c r="H92" s="10" t="s">
        <v>1419</v>
      </c>
      <c r="I92" s="10" t="s">
        <v>937</v>
      </c>
      <c r="J92" s="10" t="s">
        <v>1420</v>
      </c>
    </row>
    <row r="93">
      <c r="C93" s="28"/>
      <c r="F93" s="10" t="s">
        <v>950</v>
      </c>
      <c r="G93" s="14">
        <v>78.0</v>
      </c>
      <c r="H93" s="10" t="s">
        <v>1423</v>
      </c>
      <c r="I93" s="10" t="s">
        <v>937</v>
      </c>
      <c r="J93" s="10" t="s">
        <v>1424</v>
      </c>
    </row>
    <row r="94">
      <c r="C94" s="28"/>
      <c r="F94" s="10" t="s">
        <v>950</v>
      </c>
      <c r="G94" s="14">
        <v>79.0</v>
      </c>
      <c r="H94" s="10" t="s">
        <v>1427</v>
      </c>
      <c r="I94" s="10" t="s">
        <v>937</v>
      </c>
      <c r="J94" s="10" t="s">
        <v>1428</v>
      </c>
    </row>
    <row r="95">
      <c r="C95" s="28"/>
      <c r="F95" s="10" t="s">
        <v>950</v>
      </c>
      <c r="G95" s="14">
        <v>80.0</v>
      </c>
      <c r="H95" s="10" t="s">
        <v>1431</v>
      </c>
      <c r="I95" s="10" t="s">
        <v>937</v>
      </c>
      <c r="J95" s="10" t="s">
        <v>1432</v>
      </c>
    </row>
    <row r="96">
      <c r="C96" s="28"/>
      <c r="F96" s="10" t="s">
        <v>950</v>
      </c>
      <c r="G96" s="14">
        <v>81.0</v>
      </c>
      <c r="H96" s="10" t="s">
        <v>1435</v>
      </c>
      <c r="I96" s="10" t="s">
        <v>937</v>
      </c>
      <c r="J96" s="10" t="s">
        <v>1436</v>
      </c>
    </row>
    <row r="97">
      <c r="C97" s="28"/>
      <c r="F97" s="10" t="s">
        <v>950</v>
      </c>
      <c r="G97" s="14">
        <v>82.0</v>
      </c>
      <c r="H97" s="10" t="s">
        <v>1439</v>
      </c>
      <c r="I97" s="10" t="s">
        <v>937</v>
      </c>
      <c r="J97" s="10" t="s">
        <v>1440</v>
      </c>
    </row>
    <row r="98">
      <c r="C98" s="28"/>
      <c r="F98" s="10" t="s">
        <v>950</v>
      </c>
      <c r="G98" s="14">
        <v>83.0</v>
      </c>
      <c r="H98" s="10" t="s">
        <v>1445</v>
      </c>
      <c r="I98" s="10" t="s">
        <v>937</v>
      </c>
      <c r="J98" s="10" t="s">
        <v>1446</v>
      </c>
    </row>
    <row r="99">
      <c r="C99" s="28"/>
      <c r="F99" s="10" t="s">
        <v>950</v>
      </c>
      <c r="G99" s="14">
        <v>84.0</v>
      </c>
      <c r="H99" s="10" t="s">
        <v>1447</v>
      </c>
      <c r="I99" s="10" t="s">
        <v>937</v>
      </c>
      <c r="J99" s="10" t="s">
        <v>1448</v>
      </c>
    </row>
    <row r="100">
      <c r="C100" s="28"/>
      <c r="F100" s="10" t="s">
        <v>950</v>
      </c>
      <c r="G100" s="14">
        <v>85.0</v>
      </c>
      <c r="H100" s="10" t="s">
        <v>1449</v>
      </c>
      <c r="I100" s="10" t="s">
        <v>937</v>
      </c>
      <c r="J100" s="10" t="s">
        <v>1451</v>
      </c>
    </row>
    <row r="101">
      <c r="C101" s="28"/>
      <c r="F101" s="10" t="s">
        <v>950</v>
      </c>
      <c r="G101" s="14">
        <v>86.0</v>
      </c>
      <c r="H101" s="10" t="s">
        <v>1454</v>
      </c>
      <c r="I101" s="10" t="s">
        <v>937</v>
      </c>
      <c r="J101" s="10" t="s">
        <v>1455</v>
      </c>
    </row>
    <row r="102">
      <c r="C102" s="28"/>
      <c r="F102" s="10" t="s">
        <v>950</v>
      </c>
      <c r="G102" s="14">
        <v>87.0</v>
      </c>
      <c r="H102" s="10" t="s">
        <v>1458</v>
      </c>
      <c r="I102" s="10" t="s">
        <v>937</v>
      </c>
      <c r="J102" s="10" t="s">
        <v>1459</v>
      </c>
    </row>
    <row r="103">
      <c r="C103" s="28"/>
      <c r="F103" s="10" t="s">
        <v>950</v>
      </c>
      <c r="G103" s="18">
        <v>799.0</v>
      </c>
      <c r="H103" s="10" t="s">
        <v>1462</v>
      </c>
      <c r="I103" s="10" t="s">
        <v>937</v>
      </c>
      <c r="J103" s="10" t="s">
        <v>1464</v>
      </c>
    </row>
    <row r="104">
      <c r="C104" s="28"/>
      <c r="F104" s="10" t="s">
        <v>950</v>
      </c>
      <c r="G104" s="14">
        <v>89.0</v>
      </c>
      <c r="H104" s="10" t="s">
        <v>1466</v>
      </c>
      <c r="I104" s="10" t="s">
        <v>942</v>
      </c>
      <c r="J104" s="10" t="s">
        <v>1468</v>
      </c>
    </row>
    <row r="105">
      <c r="C105" s="28"/>
      <c r="F105" s="10" t="s">
        <v>950</v>
      </c>
      <c r="G105" s="14">
        <v>90.0</v>
      </c>
      <c r="H105" s="10" t="s">
        <v>1470</v>
      </c>
      <c r="I105" s="10" t="s">
        <v>942</v>
      </c>
      <c r="J105" s="10" t="s">
        <v>1472</v>
      </c>
    </row>
    <row r="106">
      <c r="C106" s="28"/>
      <c r="F106" s="10" t="s">
        <v>950</v>
      </c>
      <c r="G106" s="14">
        <v>91.0</v>
      </c>
      <c r="H106" s="10" t="s">
        <v>1474</v>
      </c>
      <c r="I106" s="10" t="s">
        <v>942</v>
      </c>
      <c r="J106" s="10" t="s">
        <v>1475</v>
      </c>
    </row>
    <row r="107">
      <c r="C107" s="28"/>
      <c r="F107" s="10" t="s">
        <v>950</v>
      </c>
      <c r="G107" s="14">
        <v>92.0</v>
      </c>
      <c r="H107" s="10" t="s">
        <v>1478</v>
      </c>
      <c r="I107" s="10" t="s">
        <v>942</v>
      </c>
      <c r="J107" s="10" t="s">
        <v>1480</v>
      </c>
    </row>
    <row r="108">
      <c r="C108" s="28"/>
      <c r="F108" s="10" t="s">
        <v>950</v>
      </c>
      <c r="G108" s="14">
        <v>93.0</v>
      </c>
      <c r="H108" s="10" t="s">
        <v>1482</v>
      </c>
      <c r="I108" s="10" t="s">
        <v>942</v>
      </c>
      <c r="J108" s="10" t="s">
        <v>1484</v>
      </c>
    </row>
    <row r="109">
      <c r="C109" s="28"/>
      <c r="F109" s="10" t="s">
        <v>950</v>
      </c>
      <c r="G109" s="14">
        <v>94.0</v>
      </c>
      <c r="H109" s="10" t="s">
        <v>1486</v>
      </c>
      <c r="I109" s="10" t="s">
        <v>942</v>
      </c>
      <c r="J109" s="10" t="s">
        <v>1489</v>
      </c>
    </row>
    <row r="110">
      <c r="C110" s="28"/>
      <c r="F110" s="10" t="s">
        <v>950</v>
      </c>
      <c r="G110" s="14">
        <v>95.0</v>
      </c>
      <c r="H110" s="10" t="s">
        <v>1491</v>
      </c>
      <c r="I110" s="10" t="s">
        <v>942</v>
      </c>
      <c r="J110" s="10" t="s">
        <v>1493</v>
      </c>
    </row>
    <row r="111">
      <c r="C111" s="28"/>
      <c r="F111" s="10" t="s">
        <v>950</v>
      </c>
      <c r="G111" s="14">
        <v>96.0</v>
      </c>
      <c r="H111" s="10" t="s">
        <v>1494</v>
      </c>
      <c r="I111" s="10" t="s">
        <v>942</v>
      </c>
      <c r="J111" s="10" t="s">
        <v>1495</v>
      </c>
    </row>
    <row r="112">
      <c r="C112" s="28"/>
      <c r="F112" s="10" t="s">
        <v>950</v>
      </c>
      <c r="G112" s="14">
        <v>97.0</v>
      </c>
      <c r="H112" s="10" t="s">
        <v>1496</v>
      </c>
      <c r="I112" s="10" t="s">
        <v>942</v>
      </c>
      <c r="J112" s="10" t="s">
        <v>1497</v>
      </c>
    </row>
    <row r="113">
      <c r="C113" s="28"/>
      <c r="F113" s="10" t="s">
        <v>950</v>
      </c>
      <c r="G113" s="14">
        <v>98.0</v>
      </c>
      <c r="H113" s="10" t="s">
        <v>1498</v>
      </c>
      <c r="I113" s="10" t="s">
        <v>942</v>
      </c>
      <c r="J113" s="10" t="s">
        <v>1499</v>
      </c>
    </row>
    <row r="114">
      <c r="C114" s="28"/>
      <c r="F114" s="10" t="s">
        <v>950</v>
      </c>
      <c r="G114" s="14">
        <v>99.0</v>
      </c>
      <c r="H114" s="10" t="s">
        <v>1500</v>
      </c>
      <c r="I114" s="10" t="s">
        <v>942</v>
      </c>
      <c r="J114" s="10" t="s">
        <v>1501</v>
      </c>
    </row>
    <row r="115">
      <c r="C115" s="28"/>
      <c r="F115" s="10" t="s">
        <v>950</v>
      </c>
      <c r="G115" s="14">
        <v>100.0</v>
      </c>
      <c r="H115" s="10" t="s">
        <v>1502</v>
      </c>
      <c r="I115" s="10" t="s">
        <v>942</v>
      </c>
      <c r="J115" s="10" t="s">
        <v>1503</v>
      </c>
    </row>
    <row r="116">
      <c r="C116" s="28"/>
      <c r="F116" s="10" t="s">
        <v>950</v>
      </c>
      <c r="G116" s="14">
        <v>101.0</v>
      </c>
      <c r="H116" s="10" t="s">
        <v>1504</v>
      </c>
      <c r="I116" s="10" t="s">
        <v>942</v>
      </c>
      <c r="J116" s="10" t="s">
        <v>1505</v>
      </c>
    </row>
    <row r="117">
      <c r="C117" s="28"/>
      <c r="F117" s="10" t="s">
        <v>950</v>
      </c>
      <c r="G117" s="14">
        <v>102.0</v>
      </c>
      <c r="H117" s="10" t="s">
        <v>1506</v>
      </c>
      <c r="I117" s="10" t="s">
        <v>942</v>
      </c>
      <c r="J117" s="10" t="s">
        <v>1507</v>
      </c>
    </row>
    <row r="118">
      <c r="C118" s="28"/>
      <c r="F118" s="10" t="s">
        <v>950</v>
      </c>
      <c r="G118" s="14">
        <v>103.0</v>
      </c>
      <c r="H118" s="10" t="s">
        <v>1508</v>
      </c>
      <c r="I118" s="10" t="s">
        <v>942</v>
      </c>
      <c r="J118" s="10" t="s">
        <v>1509</v>
      </c>
    </row>
    <row r="119">
      <c r="C119" s="28"/>
      <c r="F119" s="10" t="s">
        <v>950</v>
      </c>
      <c r="G119" s="14">
        <v>104.0</v>
      </c>
      <c r="H119" s="10" t="s">
        <v>1510</v>
      </c>
      <c r="I119" s="10" t="s">
        <v>942</v>
      </c>
      <c r="J119" s="10" t="s">
        <v>1511</v>
      </c>
    </row>
    <row r="120">
      <c r="C120" s="28"/>
      <c r="F120" s="10" t="s">
        <v>950</v>
      </c>
      <c r="G120" s="14">
        <v>105.0</v>
      </c>
      <c r="H120" s="10" t="s">
        <v>1512</v>
      </c>
      <c r="I120" s="10" t="s">
        <v>942</v>
      </c>
      <c r="J120" s="10" t="s">
        <v>1513</v>
      </c>
    </row>
    <row r="121">
      <c r="C121" s="28"/>
      <c r="F121" s="10" t="s">
        <v>950</v>
      </c>
      <c r="G121" s="14">
        <v>106.0</v>
      </c>
      <c r="H121" s="10" t="s">
        <v>1514</v>
      </c>
      <c r="I121" s="10" t="s">
        <v>942</v>
      </c>
      <c r="J121" s="10" t="s">
        <v>1515</v>
      </c>
    </row>
    <row r="122">
      <c r="C122" s="28"/>
      <c r="F122" s="10" t="s">
        <v>950</v>
      </c>
      <c r="G122" s="14">
        <v>107.0</v>
      </c>
      <c r="H122" s="10" t="s">
        <v>1516</v>
      </c>
      <c r="I122" s="10" t="s">
        <v>942</v>
      </c>
      <c r="J122" s="10" t="s">
        <v>1517</v>
      </c>
    </row>
    <row r="123">
      <c r="C123" s="28"/>
      <c r="F123" s="10" t="s">
        <v>950</v>
      </c>
      <c r="G123" s="14">
        <v>108.0</v>
      </c>
      <c r="H123" s="10" t="s">
        <v>1518</v>
      </c>
      <c r="I123" s="10" t="s">
        <v>942</v>
      </c>
      <c r="J123" s="10" t="s">
        <v>1519</v>
      </c>
    </row>
    <row r="124">
      <c r="C124" s="28"/>
      <c r="F124" s="10" t="s">
        <v>950</v>
      </c>
      <c r="G124" s="14">
        <v>109.0</v>
      </c>
      <c r="H124" s="10" t="s">
        <v>1520</v>
      </c>
      <c r="I124" s="10" t="s">
        <v>942</v>
      </c>
      <c r="J124" s="10" t="s">
        <v>1521</v>
      </c>
    </row>
    <row r="125">
      <c r="C125" s="28"/>
      <c r="F125" s="10" t="s">
        <v>950</v>
      </c>
      <c r="G125" s="14">
        <v>110.0</v>
      </c>
      <c r="H125" s="10" t="s">
        <v>1522</v>
      </c>
      <c r="I125" s="10" t="s">
        <v>942</v>
      </c>
      <c r="J125" s="10" t="s">
        <v>1523</v>
      </c>
    </row>
    <row r="126">
      <c r="C126" s="28"/>
      <c r="F126" s="10" t="s">
        <v>950</v>
      </c>
      <c r="G126" s="14">
        <v>111.0</v>
      </c>
      <c r="H126" s="10" t="s">
        <v>1524</v>
      </c>
      <c r="I126" s="10" t="s">
        <v>942</v>
      </c>
      <c r="J126" s="10" t="s">
        <v>1525</v>
      </c>
    </row>
    <row r="127">
      <c r="C127" s="28"/>
      <c r="F127" s="10" t="s">
        <v>950</v>
      </c>
      <c r="G127" s="14">
        <v>112.0</v>
      </c>
      <c r="H127" s="10" t="s">
        <v>1526</v>
      </c>
      <c r="I127" s="10" t="s">
        <v>942</v>
      </c>
      <c r="J127" s="10" t="s">
        <v>1527</v>
      </c>
    </row>
    <row r="128">
      <c r="C128" s="28"/>
      <c r="F128" s="10" t="s">
        <v>950</v>
      </c>
      <c r="G128" s="18">
        <v>898.0</v>
      </c>
      <c r="H128" s="10" t="s">
        <v>1528</v>
      </c>
      <c r="I128" s="10" t="s">
        <v>942</v>
      </c>
      <c r="J128" s="10" t="s">
        <v>1529</v>
      </c>
    </row>
    <row r="129">
      <c r="C129" s="28"/>
      <c r="F129" s="10" t="s">
        <v>950</v>
      </c>
      <c r="G129" s="18">
        <v>899.0</v>
      </c>
      <c r="H129" s="10" t="s">
        <v>1530</v>
      </c>
      <c r="I129" s="10" t="s">
        <v>942</v>
      </c>
      <c r="J129" s="10" t="s">
        <v>1531</v>
      </c>
    </row>
    <row r="130">
      <c r="C130" s="28"/>
      <c r="F130" s="10" t="s">
        <v>950</v>
      </c>
      <c r="G130" s="14">
        <v>115.0</v>
      </c>
      <c r="H130" s="10" t="s">
        <v>1532</v>
      </c>
      <c r="I130" s="10" t="s">
        <v>822</v>
      </c>
      <c r="J130" s="10" t="s">
        <v>1533</v>
      </c>
    </row>
    <row r="131">
      <c r="C131" s="28"/>
      <c r="F131" s="10" t="s">
        <v>950</v>
      </c>
      <c r="G131" s="14">
        <v>116.0</v>
      </c>
      <c r="H131" s="10" t="s">
        <v>1534</v>
      </c>
      <c r="I131" s="10" t="s">
        <v>822</v>
      </c>
      <c r="J131" s="10" t="s">
        <v>1535</v>
      </c>
    </row>
    <row r="132">
      <c r="C132" s="28"/>
      <c r="F132" s="10" t="s">
        <v>950</v>
      </c>
      <c r="G132" s="14">
        <v>117.0</v>
      </c>
      <c r="H132" s="10" t="s">
        <v>1536</v>
      </c>
      <c r="I132" s="10" t="s">
        <v>822</v>
      </c>
      <c r="J132" s="10" t="s">
        <v>1537</v>
      </c>
    </row>
    <row r="133">
      <c r="C133" s="28"/>
      <c r="F133" s="10" t="s">
        <v>950</v>
      </c>
      <c r="G133" s="14">
        <v>118.0</v>
      </c>
      <c r="H133" s="10" t="s">
        <v>1538</v>
      </c>
      <c r="I133" s="10" t="s">
        <v>822</v>
      </c>
      <c r="J133" s="10" t="s">
        <v>1539</v>
      </c>
    </row>
    <row r="134">
      <c r="C134" s="28"/>
      <c r="F134" s="10" t="s">
        <v>950</v>
      </c>
      <c r="G134" s="14">
        <v>119.0</v>
      </c>
      <c r="H134" s="10" t="s">
        <v>1540</v>
      </c>
      <c r="I134" s="10" t="s">
        <v>822</v>
      </c>
      <c r="J134" s="10" t="s">
        <v>1541</v>
      </c>
    </row>
    <row r="135">
      <c r="C135" s="28"/>
      <c r="F135" s="10" t="s">
        <v>950</v>
      </c>
      <c r="G135" s="14">
        <v>120.0</v>
      </c>
      <c r="H135" s="10" t="s">
        <v>1542</v>
      </c>
      <c r="I135" s="10" t="s">
        <v>822</v>
      </c>
      <c r="J135" s="10" t="s">
        <v>1543</v>
      </c>
    </row>
    <row r="136">
      <c r="C136" s="28"/>
      <c r="F136" s="10" t="s">
        <v>950</v>
      </c>
      <c r="G136" s="14">
        <v>121.0</v>
      </c>
      <c r="H136" s="10" t="s">
        <v>1544</v>
      </c>
      <c r="I136" s="10" t="s">
        <v>822</v>
      </c>
      <c r="J136" s="10" t="s">
        <v>1545</v>
      </c>
    </row>
    <row r="137">
      <c r="C137" s="28"/>
      <c r="F137" s="10" t="s">
        <v>950</v>
      </c>
      <c r="G137" s="14">
        <v>122.0</v>
      </c>
      <c r="H137" s="10" t="s">
        <v>1546</v>
      </c>
      <c r="I137" s="10" t="s">
        <v>822</v>
      </c>
      <c r="J137" s="10" t="s">
        <v>1547</v>
      </c>
    </row>
    <row r="138">
      <c r="C138" s="28"/>
      <c r="F138" s="10" t="s">
        <v>950</v>
      </c>
      <c r="G138" s="14">
        <v>123.0</v>
      </c>
      <c r="H138" s="10" t="s">
        <v>1548</v>
      </c>
      <c r="I138" s="10" t="s">
        <v>822</v>
      </c>
      <c r="J138" s="10" t="s">
        <v>1549</v>
      </c>
    </row>
    <row r="139">
      <c r="C139" s="28"/>
      <c r="F139" s="10" t="s">
        <v>950</v>
      </c>
      <c r="G139" s="14">
        <v>124.0</v>
      </c>
      <c r="H139" s="10" t="s">
        <v>1550</v>
      </c>
      <c r="I139" s="10" t="s">
        <v>822</v>
      </c>
      <c r="J139" s="10" t="s">
        <v>1551</v>
      </c>
    </row>
    <row r="140">
      <c r="C140" s="28"/>
      <c r="F140" s="10" t="s">
        <v>950</v>
      </c>
      <c r="G140" s="14">
        <v>125.0</v>
      </c>
      <c r="H140" s="10" t="s">
        <v>1552</v>
      </c>
      <c r="I140" s="10" t="s">
        <v>822</v>
      </c>
      <c r="J140" s="10" t="s">
        <v>1553</v>
      </c>
    </row>
    <row r="141">
      <c r="C141" s="28"/>
      <c r="F141" s="10" t="s">
        <v>950</v>
      </c>
      <c r="G141" s="14">
        <v>126.0</v>
      </c>
      <c r="H141" s="10" t="s">
        <v>1554</v>
      </c>
      <c r="I141" s="10" t="s">
        <v>822</v>
      </c>
      <c r="J141" s="10" t="s">
        <v>1555</v>
      </c>
    </row>
    <row r="142">
      <c r="C142" s="28"/>
      <c r="F142" s="10" t="s">
        <v>950</v>
      </c>
      <c r="G142" s="14">
        <v>127.0</v>
      </c>
      <c r="H142" s="10" t="s">
        <v>1556</v>
      </c>
      <c r="I142" s="10" t="s">
        <v>822</v>
      </c>
      <c r="J142" s="10" t="s">
        <v>1557</v>
      </c>
    </row>
    <row r="143">
      <c r="C143" s="28"/>
      <c r="F143" s="10" t="s">
        <v>950</v>
      </c>
      <c r="G143" s="14">
        <v>128.0</v>
      </c>
      <c r="H143" s="10" t="s">
        <v>1558</v>
      </c>
      <c r="I143" s="10" t="s">
        <v>822</v>
      </c>
      <c r="J143" s="10" t="s">
        <v>1559</v>
      </c>
    </row>
    <row r="144">
      <c r="C144" s="28"/>
      <c r="F144" s="10" t="s">
        <v>950</v>
      </c>
      <c r="G144" s="14">
        <v>129.0</v>
      </c>
      <c r="H144" s="10" t="s">
        <v>1560</v>
      </c>
      <c r="I144" s="10" t="s">
        <v>822</v>
      </c>
      <c r="J144" s="10" t="s">
        <v>1561</v>
      </c>
    </row>
    <row r="145">
      <c r="C145" s="28"/>
      <c r="F145" s="10" t="s">
        <v>950</v>
      </c>
      <c r="G145" s="14">
        <v>130.0</v>
      </c>
      <c r="H145" s="10" t="s">
        <v>1562</v>
      </c>
      <c r="I145" s="10" t="s">
        <v>822</v>
      </c>
      <c r="J145" s="10" t="s">
        <v>1563</v>
      </c>
    </row>
    <row r="146">
      <c r="C146" s="28"/>
      <c r="F146" s="10" t="s">
        <v>950</v>
      </c>
      <c r="G146" s="14">
        <v>131.0</v>
      </c>
      <c r="H146" s="10" t="s">
        <v>1564</v>
      </c>
      <c r="I146" s="10" t="s">
        <v>822</v>
      </c>
      <c r="J146" s="10" t="s">
        <v>1565</v>
      </c>
    </row>
    <row r="147">
      <c r="C147" s="28"/>
      <c r="F147" s="10" t="s">
        <v>950</v>
      </c>
      <c r="G147" s="14">
        <v>132.0</v>
      </c>
      <c r="H147" s="10" t="s">
        <v>1566</v>
      </c>
      <c r="I147" s="10" t="s">
        <v>822</v>
      </c>
      <c r="J147" s="10" t="s">
        <v>1567</v>
      </c>
    </row>
    <row r="148">
      <c r="C148" s="28"/>
      <c r="F148" s="10" t="s">
        <v>950</v>
      </c>
      <c r="G148" s="14">
        <v>133.0</v>
      </c>
      <c r="H148" s="10" t="s">
        <v>1568</v>
      </c>
      <c r="I148" s="10" t="s">
        <v>822</v>
      </c>
      <c r="J148" s="10" t="s">
        <v>1569</v>
      </c>
    </row>
    <row r="149">
      <c r="C149" s="28"/>
      <c r="F149" s="10" t="s">
        <v>950</v>
      </c>
      <c r="G149" s="14">
        <v>134.0</v>
      </c>
      <c r="H149" s="10" t="s">
        <v>1570</v>
      </c>
      <c r="I149" s="10" t="s">
        <v>822</v>
      </c>
      <c r="J149" s="10" t="s">
        <v>1571</v>
      </c>
    </row>
    <row r="150">
      <c r="C150" s="28"/>
      <c r="F150" s="10" t="s">
        <v>950</v>
      </c>
      <c r="G150" s="14">
        <v>135.0</v>
      </c>
      <c r="H150" s="10" t="s">
        <v>1572</v>
      </c>
      <c r="I150" s="10" t="s">
        <v>822</v>
      </c>
      <c r="J150" s="10" t="s">
        <v>1573</v>
      </c>
    </row>
    <row r="151">
      <c r="C151" s="28"/>
      <c r="F151" s="10" t="s">
        <v>950</v>
      </c>
      <c r="G151" s="14">
        <v>136.0</v>
      </c>
      <c r="H151" s="10" t="s">
        <v>1574</v>
      </c>
      <c r="I151" s="10" t="s">
        <v>822</v>
      </c>
      <c r="J151" s="10" t="s">
        <v>1575</v>
      </c>
    </row>
    <row r="152">
      <c r="C152" s="28"/>
      <c r="F152" s="10" t="s">
        <v>950</v>
      </c>
      <c r="G152" s="14">
        <v>137.0</v>
      </c>
      <c r="H152" s="10" t="s">
        <v>1576</v>
      </c>
      <c r="I152" s="10" t="s">
        <v>822</v>
      </c>
      <c r="J152" s="10" t="s">
        <v>1577</v>
      </c>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mergeCells count="2">
    <mergeCell ref="H4:I4"/>
    <mergeCell ref="H5:I5"/>
  </mergeCells>
  <drawing r:id="rId1"/>
</worksheet>
</file>