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9AFE1478-7B90-462A-95E1-28D8E8A4C98A}" xr6:coauthVersionLast="47" xr6:coauthVersionMax="47" xr10:uidLastSave="{00000000-0000-0000-0000-000000000000}"/>
  <bookViews>
    <workbookView xWindow="-120" yWindow="-120" windowWidth="29040" windowHeight="15720" tabRatio="229" activeTab="2" xr2:uid="{DFD6685B-D64D-4E79-A8D4-6E53DC101D6A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/>
  <c r="D10" i="2"/>
  <c r="D34" i="2" s="1"/>
  <c r="D11" i="2"/>
  <c r="D35" i="2" s="1"/>
  <c r="D12" i="2"/>
  <c r="D13" i="2"/>
  <c r="D14" i="2"/>
  <c r="D15" i="2"/>
  <c r="D16" i="2"/>
  <c r="D17" i="2"/>
  <c r="D9" i="2"/>
  <c r="D5" i="2"/>
  <c r="D27" i="2" s="1"/>
  <c r="D6" i="2"/>
  <c r="D32" i="2" s="1"/>
  <c r="D29" i="2" l="1"/>
  <c r="D30" i="2"/>
  <c r="D25" i="2"/>
  <c r="D26" i="2"/>
  <c r="D21" i="2"/>
  <c r="D22" i="2"/>
  <c r="D23" i="2"/>
  <c r="D24" i="2"/>
  <c r="D28" i="2"/>
  <c r="D20" i="2"/>
  <c r="D31" i="2"/>
  <c r="D33" i="2"/>
</calcChain>
</file>

<file path=xl/sharedStrings.xml><?xml version="1.0" encoding="utf-8"?>
<sst xmlns="http://schemas.openxmlformats.org/spreadsheetml/2006/main" count="212" uniqueCount="76">
  <si>
    <t>Nome da Região</t>
  </si>
  <si>
    <t>Descrição da Região</t>
  </si>
  <si>
    <t>Área</t>
  </si>
  <si>
    <t>População</t>
  </si>
  <si>
    <t>Renda Média</t>
  </si>
  <si>
    <t>Densidade</t>
  </si>
  <si>
    <t>Filantrópico</t>
  </si>
  <si>
    <t>Privado</t>
  </si>
  <si>
    <t>Publico</t>
  </si>
  <si>
    <t>Sindicato</t>
  </si>
  <si>
    <t>Ambulatório</t>
  </si>
  <si>
    <t>Farmácia</t>
  </si>
  <si>
    <t>Hospital</t>
  </si>
  <si>
    <t>Pronto Atendimento</t>
  </si>
  <si>
    <t>Unidade Básica de Saúde</t>
  </si>
  <si>
    <t>Leitos</t>
  </si>
  <si>
    <t>Leitos SUS</t>
  </si>
  <si>
    <t>Densidade Hab Privados</t>
  </si>
  <si>
    <t>Densidade Hab Públicos</t>
  </si>
  <si>
    <t>Densidade Privados Hectare</t>
  </si>
  <si>
    <t>Densidade Públicos Hectare</t>
  </si>
  <si>
    <t>Densidade Hab Leitos</t>
  </si>
  <si>
    <t>Densidade Hab Leitos SUS</t>
  </si>
  <si>
    <t>Densidade Ambulatório Hectare</t>
  </si>
  <si>
    <t>Densidade Farmácia Hectare</t>
  </si>
  <si>
    <t>Densidade Hospital Hectare</t>
  </si>
  <si>
    <t>Densidade UBS Hectare</t>
  </si>
  <si>
    <t>Densidade Hab Hospital</t>
  </si>
  <si>
    <t>Densidade Hab UBS</t>
  </si>
  <si>
    <t>Renda Bruta</t>
  </si>
  <si>
    <t>Renda Bruta Estabelecimentos</t>
  </si>
  <si>
    <t>Renda Bruta Privados</t>
  </si>
  <si>
    <t>Renda Bruta Públicos</t>
  </si>
  <si>
    <t>Região 1</t>
  </si>
  <si>
    <t>Centro</t>
  </si>
  <si>
    <t/>
  </si>
  <si>
    <t>Região 2</t>
  </si>
  <si>
    <t>Humaitá, Navegantes, Ilhas e Noroeste</t>
  </si>
  <si>
    <t>Região 3</t>
  </si>
  <si>
    <t>Norte e Eixo Baltazar</t>
  </si>
  <si>
    <t>Região 4</t>
  </si>
  <si>
    <t>Leste e Nordeste</t>
  </si>
  <si>
    <t>Região 5</t>
  </si>
  <si>
    <t>Glória, Cruzeiro e Cristal</t>
  </si>
  <si>
    <t>Região 6</t>
  </si>
  <si>
    <t>Centro-Sul e Sul</t>
  </si>
  <si>
    <t>Região 7</t>
  </si>
  <si>
    <t>Lomba do Pinheiro e Partenon</t>
  </si>
  <si>
    <t>Região 8</t>
  </si>
  <si>
    <t>Restinga e Extremo-Sul</t>
  </si>
  <si>
    <t>Porto Alegre</t>
  </si>
  <si>
    <t>Habitantes</t>
  </si>
  <si>
    <t>Hectares Quadrados</t>
  </si>
  <si>
    <t>Unidade de Medida</t>
  </si>
  <si>
    <t>Salários Mínimos</t>
  </si>
  <si>
    <t>Regiões</t>
  </si>
  <si>
    <t>Município</t>
  </si>
  <si>
    <t>Hab/Ha²</t>
  </si>
  <si>
    <t>Hab/Leitos</t>
  </si>
  <si>
    <t>Hab/Hospital</t>
  </si>
  <si>
    <t>Hab/UBS</t>
  </si>
  <si>
    <t>Hab/Leitos SUS</t>
  </si>
  <si>
    <t>Ambulatório/Ha²</t>
  </si>
  <si>
    <t>Farmácia/Ha²</t>
  </si>
  <si>
    <t>Hospital/Ha²</t>
  </si>
  <si>
    <t>UBS/Ha²</t>
  </si>
  <si>
    <t>Estab. Públicos/Ha²</t>
  </si>
  <si>
    <t>Estab. Privados/Ha²</t>
  </si>
  <si>
    <t>Hab/Estab. Privados</t>
  </si>
  <si>
    <t>Hab/Estab. Públicos</t>
  </si>
  <si>
    <t>Sal. Mín./Estabelecimento</t>
  </si>
  <si>
    <t>Sal. Mín./Privado</t>
  </si>
  <si>
    <t>Sal. Mín./Público</t>
  </si>
  <si>
    <t>Grandeza</t>
  </si>
  <si>
    <t>Razão/Taxa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</si>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</sst>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7" xfId="0" applyNumberFormat="1" applyFont="1" applyBorder="1"/>
    <xf numFmtId="4" fontId="1" fillId="0" borderId="13" xfId="0" applyNumberFormat="1" applyFont="1" applyBorder="1"/>
    <xf numFmtId="4" fontId="1" fillId="0" borderId="14" xfId="0" applyNumberFormat="1" applyFont="1" applyBorder="1"/>
    <xf numFmtId="0" fontId="0" fillId="0" borderId="19" xfId="0" applyBorder="1" applyAlignment="1">
      <alignment horizontal="center" vertical="center"/>
    </xf>
    <xf numFmtId="0" fontId="1" fillId="0" borderId="15" xfId="0" applyFont="1" applyBorder="1"/>
    <xf numFmtId="0" fontId="1" fillId="0" borderId="18" xfId="0" applyFont="1" applyBorder="1"/>
    <xf numFmtId="0" fontId="0" fillId="0" borderId="16" xfId="0" applyBorder="1"/>
    <xf numFmtId="0" fontId="1" fillId="0" borderId="16" xfId="0" applyFont="1" applyBorder="1"/>
    <xf numFmtId="0" fontId="0" fillId="0" borderId="1" xfId="0" applyBorder="1" applyAlignment="1">
      <alignment horizontal="center" vertical="center"/>
    </xf>
    <xf numFmtId="4" fontId="0" fillId="0" borderId="7" xfId="0" applyNumberFormat="1" applyBorder="1"/>
    <xf numFmtId="4" fontId="0" fillId="0" borderId="8" xfId="0" applyNumberFormat="1" applyBorder="1"/>
    <xf numFmtId="4" fontId="1" fillId="0" borderId="8" xfId="0" applyNumberFormat="1" applyFont="1" applyBorder="1"/>
    <xf numFmtId="165" fontId="1" fillId="0" borderId="8" xfId="0" applyNumberFormat="1" applyFont="1" applyBorder="1"/>
    <xf numFmtId="4" fontId="1" fillId="0" borderId="9" xfId="0" applyNumberFormat="1" applyFont="1" applyBorder="1"/>
    <xf numFmtId="164" fontId="1" fillId="0" borderId="8" xfId="0" applyNumberFormat="1" applyFont="1" applyBorder="1"/>
    <xf numFmtId="164" fontId="1" fillId="0" borderId="17" xfId="0" applyNumberFormat="1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ABBD-02FD-4B97-9292-781D7B41D808}">
  <dimension ref="A1:AG9"/>
  <sheetViews>
    <sheetView workbookViewId="0">
      <selection activeCell="Y23" sqref="Y23"/>
    </sheetView>
  </sheetViews>
  <sheetFormatPr defaultRowHeight="15" x14ac:dyDescent="0.25"/>
  <cols>
    <col min="1" max="1" width="15.5703125" bestFit="1" customWidth="1"/>
    <col min="2" max="2" width="36.140625" bestFit="1" customWidth="1"/>
    <col min="3" max="3" width="8" bestFit="1" customWidth="1"/>
    <col min="4" max="4" width="10.140625" bestFit="1" customWidth="1"/>
    <col min="5" max="5" width="12.5703125" bestFit="1" customWidth="1"/>
    <col min="6" max="6" width="12" bestFit="1" customWidth="1"/>
    <col min="7" max="7" width="11.5703125" bestFit="1" customWidth="1"/>
    <col min="8" max="8" width="7.7109375" bestFit="1" customWidth="1"/>
    <col min="9" max="9" width="7.5703125" bestFit="1" customWidth="1"/>
    <col min="11" max="11" width="12.140625" bestFit="1" customWidth="1"/>
    <col min="12" max="12" width="8.85546875" bestFit="1" customWidth="1"/>
    <col min="13" max="13" width="8.28515625" bestFit="1" customWidth="1"/>
    <col min="14" max="14" width="19.5703125" bestFit="1" customWidth="1"/>
    <col min="15" max="15" width="23.28515625" bestFit="1" customWidth="1"/>
    <col min="16" max="16" width="6.28515625" bestFit="1" customWidth="1"/>
    <col min="17" max="17" width="10" bestFit="1" customWidth="1"/>
    <col min="18" max="18" width="22.7109375" bestFit="1" customWidth="1"/>
    <col min="19" max="19" width="22.5703125" bestFit="1" customWidth="1"/>
    <col min="20" max="20" width="26.28515625" bestFit="1" customWidth="1"/>
    <col min="21" max="21" width="26.140625" bestFit="1" customWidth="1"/>
    <col min="22" max="22" width="20.28515625" bestFit="1" customWidth="1"/>
    <col min="23" max="23" width="24.140625" bestFit="1" customWidth="1"/>
    <col min="24" max="24" width="30" bestFit="1" customWidth="1"/>
    <col min="25" max="25" width="26.5703125" bestFit="1" customWidth="1"/>
    <col min="26" max="26" width="26" bestFit="1" customWidth="1"/>
    <col min="27" max="27" width="22" bestFit="1" customWidth="1"/>
    <col min="28" max="28" width="22.42578125" bestFit="1" customWidth="1"/>
    <col min="29" max="29" width="18.42578125" bestFit="1" customWidth="1"/>
    <col min="30" max="30" width="12" bestFit="1" customWidth="1"/>
    <col min="31" max="31" width="28.42578125" bestFit="1" customWidth="1"/>
    <col min="32" max="32" width="20" bestFit="1" customWidth="1"/>
    <col min="33" max="33" width="19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1" t="s">
        <v>33</v>
      </c>
      <c r="B2" s="1" t="s">
        <v>34</v>
      </c>
      <c r="C2" s="1">
        <v>2579.1999999999998</v>
      </c>
      <c r="D2" s="2">
        <v>273572</v>
      </c>
      <c r="E2" s="1">
        <v>8.2505555555555592</v>
      </c>
      <c r="F2" s="1">
        <v>106.068548387097</v>
      </c>
      <c r="G2" s="2" t="s">
        <v>35</v>
      </c>
      <c r="H2" s="2">
        <v>4963</v>
      </c>
      <c r="I2" s="2">
        <v>80</v>
      </c>
      <c r="J2" s="2" t="s">
        <v>35</v>
      </c>
      <c r="K2" s="2">
        <v>4627</v>
      </c>
      <c r="L2" s="2">
        <v>148</v>
      </c>
      <c r="M2" s="2">
        <v>19</v>
      </c>
      <c r="N2" s="2">
        <v>5</v>
      </c>
      <c r="O2" s="2">
        <v>4</v>
      </c>
      <c r="P2" s="2">
        <v>4931</v>
      </c>
      <c r="Q2" s="2">
        <v>2056</v>
      </c>
      <c r="R2" s="1">
        <v>55.122305057424903</v>
      </c>
      <c r="S2" s="1">
        <v>3419.65</v>
      </c>
      <c r="T2" s="1">
        <v>1.9242400744416901</v>
      </c>
      <c r="U2" s="1">
        <v>3.1017369727047099E-2</v>
      </c>
      <c r="V2" s="1">
        <v>55.4800243358345</v>
      </c>
      <c r="W2" s="1">
        <v>133.060311284047</v>
      </c>
      <c r="X2" s="1">
        <v>1.7939671215880899</v>
      </c>
      <c r="Y2" s="1">
        <v>5.73821339950372E-2</v>
      </c>
      <c r="Z2" s="1">
        <v>7.3666253101737E-3</v>
      </c>
      <c r="AA2" s="1">
        <v>1.55086848635236E-3</v>
      </c>
      <c r="AB2" s="1">
        <v>14398.526315789501</v>
      </c>
      <c r="AC2" s="1">
        <v>68393</v>
      </c>
      <c r="AD2" s="1">
        <v>2257120.9844444399</v>
      </c>
      <c r="AE2" s="1">
        <v>447.57505144644898</v>
      </c>
      <c r="AF2" s="1">
        <v>454.78964022656498</v>
      </c>
      <c r="AG2" s="1">
        <v>28214.0123055556</v>
      </c>
    </row>
    <row r="3" spans="1:33" x14ac:dyDescent="0.25">
      <c r="A3" s="1" t="s">
        <v>36</v>
      </c>
      <c r="B3" s="1" t="s">
        <v>37</v>
      </c>
      <c r="C3" s="1">
        <v>7820</v>
      </c>
      <c r="D3" s="2">
        <v>171453</v>
      </c>
      <c r="E3" s="1">
        <v>5.3677777777777802</v>
      </c>
      <c r="F3" s="1">
        <v>21.9249360613811</v>
      </c>
      <c r="G3" s="2">
        <v>1</v>
      </c>
      <c r="H3" s="2">
        <v>711</v>
      </c>
      <c r="I3" s="2">
        <v>47</v>
      </c>
      <c r="J3" s="2" t="s">
        <v>35</v>
      </c>
      <c r="K3" s="2">
        <v>636</v>
      </c>
      <c r="L3" s="2">
        <v>45</v>
      </c>
      <c r="M3" s="2">
        <v>5</v>
      </c>
      <c r="N3" s="2">
        <v>4</v>
      </c>
      <c r="O3" s="2">
        <v>13</v>
      </c>
      <c r="P3" s="2">
        <v>1255</v>
      </c>
      <c r="Q3" s="2">
        <v>1238</v>
      </c>
      <c r="R3" s="1">
        <v>241.143459915612</v>
      </c>
      <c r="S3" s="1">
        <v>3647.9361702127699</v>
      </c>
      <c r="T3" s="1">
        <v>9.0920716112531996E-2</v>
      </c>
      <c r="U3" s="1">
        <v>6.0102301790281301E-3</v>
      </c>
      <c r="V3" s="1">
        <v>136.61593625498</v>
      </c>
      <c r="W3" s="1">
        <v>138.49192245557401</v>
      </c>
      <c r="X3" s="1">
        <v>8.1329923273657304E-2</v>
      </c>
      <c r="Y3" s="1">
        <v>5.7544757033248101E-3</v>
      </c>
      <c r="Z3" s="1">
        <v>6.3938618925831196E-4</v>
      </c>
      <c r="AA3" s="1">
        <v>1.66240409207161E-3</v>
      </c>
      <c r="AB3" s="1">
        <v>34290.6</v>
      </c>
      <c r="AC3" s="1">
        <v>13188.692307692299</v>
      </c>
      <c r="AD3" s="1">
        <v>920321.60333333304</v>
      </c>
      <c r="AE3" s="1">
        <v>1214.14459542656</v>
      </c>
      <c r="AF3" s="1">
        <v>1294.4045053914699</v>
      </c>
      <c r="AG3" s="1">
        <v>19581.310709219899</v>
      </c>
    </row>
    <row r="4" spans="1:33" x14ac:dyDescent="0.25">
      <c r="A4" s="1" t="s">
        <v>38</v>
      </c>
      <c r="B4" s="1" t="s">
        <v>39</v>
      </c>
      <c r="C4" s="1">
        <v>4242.2</v>
      </c>
      <c r="D4" s="2">
        <v>202201</v>
      </c>
      <c r="E4" s="1">
        <v>2.9512499999999999</v>
      </c>
      <c r="F4" s="1">
        <v>47.664183678280097</v>
      </c>
      <c r="G4" s="2" t="s">
        <v>35</v>
      </c>
      <c r="H4" s="2">
        <v>62</v>
      </c>
      <c r="I4" s="2">
        <v>28</v>
      </c>
      <c r="J4" s="2" t="s">
        <v>35</v>
      </c>
      <c r="K4" s="2">
        <v>39</v>
      </c>
      <c r="L4" s="2">
        <v>15</v>
      </c>
      <c r="M4" s="2" t="s">
        <v>35</v>
      </c>
      <c r="N4" s="2">
        <v>1</v>
      </c>
      <c r="O4" s="2">
        <v>25</v>
      </c>
      <c r="P4" s="2">
        <v>0</v>
      </c>
      <c r="Q4" s="2">
        <v>0</v>
      </c>
      <c r="R4" s="1">
        <v>3261.3064516129002</v>
      </c>
      <c r="S4" s="1">
        <v>7221.4642857142899</v>
      </c>
      <c r="T4" s="1">
        <v>1.46150582245062E-2</v>
      </c>
      <c r="U4" s="1">
        <v>6.6003488755834198E-3</v>
      </c>
      <c r="V4" s="1">
        <v>0</v>
      </c>
      <c r="W4" s="1">
        <v>0</v>
      </c>
      <c r="X4" s="1">
        <v>9.1933430767054802E-3</v>
      </c>
      <c r="Y4" s="1">
        <v>3.5359011833482599E-3</v>
      </c>
      <c r="Z4" s="1" t="s">
        <v>35</v>
      </c>
      <c r="AA4" s="1">
        <v>5.8931686389137698E-3</v>
      </c>
      <c r="AB4" s="1">
        <v>0</v>
      </c>
      <c r="AC4" s="1">
        <v>8088.04</v>
      </c>
      <c r="AD4" s="1">
        <v>596745.70125000004</v>
      </c>
      <c r="AE4" s="1">
        <v>6630.5077916666696</v>
      </c>
      <c r="AF4" s="1">
        <v>9624.9306653225794</v>
      </c>
      <c r="AG4" s="1">
        <v>21312.3464732143</v>
      </c>
    </row>
    <row r="5" spans="1:33" x14ac:dyDescent="0.25">
      <c r="A5" s="1" t="s">
        <v>40</v>
      </c>
      <c r="B5" s="1" t="s">
        <v>41</v>
      </c>
      <c r="C5" s="1">
        <v>2610</v>
      </c>
      <c r="D5" s="2">
        <v>153377</v>
      </c>
      <c r="E5" s="1">
        <v>5.7144444444444398</v>
      </c>
      <c r="F5" s="1">
        <v>58.765134099616901</v>
      </c>
      <c r="G5" s="2" t="s">
        <v>35</v>
      </c>
      <c r="H5" s="2">
        <v>248</v>
      </c>
      <c r="I5" s="2">
        <v>35</v>
      </c>
      <c r="J5" s="2" t="s">
        <v>35</v>
      </c>
      <c r="K5" s="2">
        <v>224</v>
      </c>
      <c r="L5" s="2">
        <v>19</v>
      </c>
      <c r="M5" s="2">
        <v>1</v>
      </c>
      <c r="N5" s="2">
        <v>5</v>
      </c>
      <c r="O5" s="2">
        <v>24</v>
      </c>
      <c r="P5" s="2">
        <v>155</v>
      </c>
      <c r="Q5" s="2">
        <v>141</v>
      </c>
      <c r="R5" s="1">
        <v>618.45564516129002</v>
      </c>
      <c r="S5" s="1">
        <v>4382.2</v>
      </c>
      <c r="T5" s="1">
        <v>9.5019157088122599E-2</v>
      </c>
      <c r="U5" s="1">
        <v>1.34099616858238E-2</v>
      </c>
      <c r="V5" s="1">
        <v>989.52903225806403</v>
      </c>
      <c r="W5" s="1">
        <v>1087.7801418439699</v>
      </c>
      <c r="X5" s="1">
        <v>8.5823754789271997E-2</v>
      </c>
      <c r="Y5" s="1">
        <v>7.2796934865900402E-3</v>
      </c>
      <c r="Z5" s="1">
        <v>3.8314176245210702E-4</v>
      </c>
      <c r="AA5" s="1">
        <v>9.1954022988505694E-3</v>
      </c>
      <c r="AB5" s="1">
        <v>153377</v>
      </c>
      <c r="AC5" s="1">
        <v>6390.7083333333303</v>
      </c>
      <c r="AD5" s="1">
        <v>876464.34555555601</v>
      </c>
      <c r="AE5" s="1">
        <v>3097.0471574401299</v>
      </c>
      <c r="AF5" s="1">
        <v>3534.1304256272401</v>
      </c>
      <c r="AG5" s="1">
        <v>25041.838444444398</v>
      </c>
    </row>
    <row r="6" spans="1:33" x14ac:dyDescent="0.25">
      <c r="A6" s="1" t="s">
        <v>42</v>
      </c>
      <c r="B6" s="1" t="s">
        <v>43</v>
      </c>
      <c r="C6" s="1">
        <v>3373</v>
      </c>
      <c r="D6" s="2">
        <v>123661</v>
      </c>
      <c r="E6" s="1">
        <v>3.20333333333333</v>
      </c>
      <c r="F6" s="1">
        <v>36.662021938926799</v>
      </c>
      <c r="G6" s="2" t="s">
        <v>35</v>
      </c>
      <c r="H6" s="2">
        <v>136</v>
      </c>
      <c r="I6" s="2">
        <v>44</v>
      </c>
      <c r="J6" s="2" t="s">
        <v>35</v>
      </c>
      <c r="K6" s="2">
        <v>115</v>
      </c>
      <c r="L6" s="2">
        <v>20</v>
      </c>
      <c r="M6" s="2">
        <v>3</v>
      </c>
      <c r="N6" s="2">
        <v>1</v>
      </c>
      <c r="O6" s="2">
        <v>25</v>
      </c>
      <c r="P6" s="2">
        <v>573</v>
      </c>
      <c r="Q6" s="2">
        <v>1</v>
      </c>
      <c r="R6" s="1">
        <v>909.27205882352905</v>
      </c>
      <c r="S6" s="1">
        <v>2810.4772727272698</v>
      </c>
      <c r="T6" s="1">
        <v>4.0320189742069398E-2</v>
      </c>
      <c r="U6" s="1">
        <v>1.3044767269493E-2</v>
      </c>
      <c r="V6" s="1">
        <v>215.81326352530499</v>
      </c>
      <c r="W6" s="1">
        <v>123661</v>
      </c>
      <c r="X6" s="1">
        <v>3.4094278090720402E-2</v>
      </c>
      <c r="Y6" s="1">
        <v>5.9294396679513799E-3</v>
      </c>
      <c r="Z6" s="1">
        <v>8.8941595019270702E-4</v>
      </c>
      <c r="AA6" s="1">
        <v>7.4117995849392196E-3</v>
      </c>
      <c r="AB6" s="1">
        <v>41220.333333333299</v>
      </c>
      <c r="AC6" s="1">
        <v>4946.4399999999996</v>
      </c>
      <c r="AD6" s="1">
        <v>396127.40333333297</v>
      </c>
      <c r="AE6" s="1">
        <v>2200.7077962962999</v>
      </c>
      <c r="AF6" s="1">
        <v>2912.7014950980401</v>
      </c>
      <c r="AG6" s="1">
        <v>9002.8955303030307</v>
      </c>
    </row>
    <row r="7" spans="1:33" x14ac:dyDescent="0.25">
      <c r="A7" s="1" t="s">
        <v>44</v>
      </c>
      <c r="B7" s="1" t="s">
        <v>45</v>
      </c>
      <c r="C7" s="1">
        <v>6125</v>
      </c>
      <c r="D7" s="2">
        <v>211411</v>
      </c>
      <c r="E7" s="1">
        <v>6.4116666666666697</v>
      </c>
      <c r="F7" s="1">
        <v>34.516081632653098</v>
      </c>
      <c r="G7" s="2" t="s">
        <v>35</v>
      </c>
      <c r="H7" s="2">
        <v>294</v>
      </c>
      <c r="I7" s="2">
        <v>34</v>
      </c>
      <c r="J7" s="2" t="s">
        <v>35</v>
      </c>
      <c r="K7" s="2">
        <v>233</v>
      </c>
      <c r="L7" s="2">
        <v>42</v>
      </c>
      <c r="M7" s="2">
        <v>3</v>
      </c>
      <c r="N7" s="2">
        <v>2</v>
      </c>
      <c r="O7" s="2">
        <v>22</v>
      </c>
      <c r="P7" s="2">
        <v>1068</v>
      </c>
      <c r="Q7" s="2">
        <v>963</v>
      </c>
      <c r="R7" s="1">
        <v>719.08503401360497</v>
      </c>
      <c r="S7" s="1">
        <v>6217.9705882352901</v>
      </c>
      <c r="T7" s="1">
        <v>4.8000000000000001E-2</v>
      </c>
      <c r="U7" s="1">
        <v>5.5510204081632699E-3</v>
      </c>
      <c r="V7" s="1">
        <v>197.950374531835</v>
      </c>
      <c r="W7" s="1">
        <v>219.533748701973</v>
      </c>
      <c r="X7" s="1">
        <v>3.8040816326530599E-2</v>
      </c>
      <c r="Y7" s="1">
        <v>6.8571428571428603E-3</v>
      </c>
      <c r="Z7" s="1">
        <v>4.8979591836734702E-4</v>
      </c>
      <c r="AA7" s="1">
        <v>3.5918367346938801E-3</v>
      </c>
      <c r="AB7" s="1">
        <v>70470.333333333299</v>
      </c>
      <c r="AC7" s="1">
        <v>9609.5909090909099</v>
      </c>
      <c r="AD7" s="1">
        <v>1355496.8616666701</v>
      </c>
      <c r="AE7" s="1">
        <v>4132.6123831300802</v>
      </c>
      <c r="AF7" s="1">
        <v>4610.5335430839004</v>
      </c>
      <c r="AG7" s="1">
        <v>39867.554754901998</v>
      </c>
    </row>
    <row r="8" spans="1:33" x14ac:dyDescent="0.25">
      <c r="A8" s="1" t="s">
        <v>46</v>
      </c>
      <c r="B8" s="1" t="s">
        <v>47</v>
      </c>
      <c r="C8" s="1">
        <v>5333.8</v>
      </c>
      <c r="D8" s="2">
        <v>180624</v>
      </c>
      <c r="E8" s="1">
        <v>2.8928571428571401</v>
      </c>
      <c r="F8" s="1">
        <v>33.864036896771502</v>
      </c>
      <c r="G8" s="2" t="s">
        <v>35</v>
      </c>
      <c r="H8" s="2">
        <v>119</v>
      </c>
      <c r="I8" s="2">
        <v>70</v>
      </c>
      <c r="J8" s="2" t="s">
        <v>35</v>
      </c>
      <c r="K8" s="2">
        <v>102</v>
      </c>
      <c r="L8" s="2">
        <v>15</v>
      </c>
      <c r="M8" s="2">
        <v>3</v>
      </c>
      <c r="N8" s="2">
        <v>4</v>
      </c>
      <c r="O8" s="2">
        <v>25</v>
      </c>
      <c r="P8" s="2">
        <v>380</v>
      </c>
      <c r="Q8" s="2">
        <v>369</v>
      </c>
      <c r="R8" s="1">
        <v>1517.8487394957999</v>
      </c>
      <c r="S8" s="1">
        <v>2580.3428571428599</v>
      </c>
      <c r="T8" s="1">
        <v>2.23105478270651E-2</v>
      </c>
      <c r="U8" s="1">
        <v>1.31238516629795E-2</v>
      </c>
      <c r="V8" s="1">
        <v>475.32631578947399</v>
      </c>
      <c r="W8" s="1">
        <v>489.49593495935</v>
      </c>
      <c r="X8" s="1">
        <v>1.9123326708913001E-2</v>
      </c>
      <c r="Y8" s="1">
        <v>2.8122539277813199E-3</v>
      </c>
      <c r="Z8" s="1">
        <v>5.6245078555626396E-4</v>
      </c>
      <c r="AA8" s="1">
        <v>4.6870898796355304E-3</v>
      </c>
      <c r="AB8" s="1">
        <v>60208</v>
      </c>
      <c r="AC8" s="1">
        <v>7224.96</v>
      </c>
      <c r="AD8" s="1">
        <v>522519.42857142899</v>
      </c>
      <c r="AE8" s="1">
        <v>2764.6530612244901</v>
      </c>
      <c r="AF8" s="1">
        <v>4390.9195678271299</v>
      </c>
      <c r="AG8" s="1">
        <v>7464.5632653061202</v>
      </c>
    </row>
    <row r="9" spans="1:33" x14ac:dyDescent="0.25">
      <c r="A9" s="1" t="s">
        <v>48</v>
      </c>
      <c r="B9" s="1" t="s">
        <v>49</v>
      </c>
      <c r="C9" s="1">
        <v>15479.2</v>
      </c>
      <c r="D9" s="2">
        <v>93412</v>
      </c>
      <c r="E9" s="1">
        <v>2.218</v>
      </c>
      <c r="F9" s="1">
        <v>6.0346787947697598</v>
      </c>
      <c r="G9" s="2" t="s">
        <v>35</v>
      </c>
      <c r="H9" s="2">
        <v>32</v>
      </c>
      <c r="I9" s="2">
        <v>23</v>
      </c>
      <c r="J9" s="2" t="s">
        <v>35</v>
      </c>
      <c r="K9" s="2">
        <v>22</v>
      </c>
      <c r="L9" s="2">
        <v>9</v>
      </c>
      <c r="M9" s="2" t="s">
        <v>35</v>
      </c>
      <c r="N9" s="2">
        <v>2</v>
      </c>
      <c r="O9" s="2">
        <v>13</v>
      </c>
      <c r="P9" s="2">
        <v>12</v>
      </c>
      <c r="Q9" s="2">
        <v>12</v>
      </c>
      <c r="R9" s="1">
        <v>2919.125</v>
      </c>
      <c r="S9" s="1">
        <v>4061.3913043478301</v>
      </c>
      <c r="T9" s="1">
        <v>2.06729029924027E-3</v>
      </c>
      <c r="U9" s="1">
        <v>1.4858649025789399E-3</v>
      </c>
      <c r="V9" s="1">
        <v>7784.3333333333303</v>
      </c>
      <c r="W9" s="1">
        <v>7784.3333333333303</v>
      </c>
      <c r="X9" s="1">
        <v>1.4212620807276899E-3</v>
      </c>
      <c r="Y9" s="1">
        <v>5.8142539666132596E-4</v>
      </c>
      <c r="Z9" s="1" t="s">
        <v>35</v>
      </c>
      <c r="AA9" s="1">
        <v>8.3983668406636004E-4</v>
      </c>
      <c r="AB9" s="1">
        <v>0</v>
      </c>
      <c r="AC9" s="1">
        <v>7185.5384615384601</v>
      </c>
      <c r="AD9" s="1">
        <v>207187.81599999999</v>
      </c>
      <c r="AE9" s="1">
        <v>3767.0511999999999</v>
      </c>
      <c r="AF9" s="1">
        <v>6474.6192499999997</v>
      </c>
      <c r="AG9" s="1">
        <v>9008.16591304348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D4A0-8BD9-41E0-9638-94A8F30DAFB7}">
  <dimension ref="B1:L35"/>
  <sheetViews>
    <sheetView workbookViewId="0">
      <selection activeCell="B2" sqref="B2:L35"/>
    </sheetView>
  </sheetViews>
  <sheetFormatPr defaultRowHeight="15" x14ac:dyDescent="0.25"/>
  <cols>
    <col min="2" max="2" width="30" bestFit="1" customWidth="1"/>
    <col min="3" max="3" width="24.5703125" bestFit="1" customWidth="1"/>
    <col min="4" max="11" width="12.85546875" customWidth="1"/>
    <col min="12" max="12" width="21.85546875" bestFit="1" customWidth="1"/>
  </cols>
  <sheetData>
    <row r="1" spans="2:12" ht="15.75" thickBot="1" x14ac:dyDescent="0.3"/>
    <row r="2" spans="2:12" ht="15.75" thickBot="1" x14ac:dyDescent="0.3">
      <c r="B2" s="36" t="s">
        <v>73</v>
      </c>
      <c r="C2" s="16" t="s">
        <v>53</v>
      </c>
      <c r="D2" s="21" t="s">
        <v>56</v>
      </c>
      <c r="E2" s="31" t="s">
        <v>55</v>
      </c>
      <c r="F2" s="32"/>
      <c r="G2" s="32"/>
      <c r="H2" s="32"/>
      <c r="I2" s="32"/>
      <c r="J2" s="32"/>
      <c r="K2" s="32"/>
      <c r="L2" s="33"/>
    </row>
    <row r="3" spans="2:12" x14ac:dyDescent="0.25">
      <c r="B3" s="5" t="s">
        <v>0</v>
      </c>
      <c r="C3" s="17"/>
      <c r="D3" s="34" t="s">
        <v>50</v>
      </c>
      <c r="E3" s="29" t="s">
        <v>33</v>
      </c>
      <c r="F3" s="29" t="s">
        <v>36</v>
      </c>
      <c r="G3" s="29" t="s">
        <v>38</v>
      </c>
      <c r="H3" s="29" t="s">
        <v>40</v>
      </c>
      <c r="I3" s="29" t="s">
        <v>42</v>
      </c>
      <c r="J3" s="29" t="s">
        <v>44</v>
      </c>
      <c r="K3" s="29" t="s">
        <v>46</v>
      </c>
      <c r="L3" s="30" t="s">
        <v>48</v>
      </c>
    </row>
    <row r="4" spans="2:12" ht="15.75" thickBot="1" x14ac:dyDescent="0.3">
      <c r="B4" s="7" t="s">
        <v>1</v>
      </c>
      <c r="C4" s="18"/>
      <c r="D4" s="35"/>
      <c r="E4" s="9" t="s">
        <v>34</v>
      </c>
      <c r="F4" s="9" t="s">
        <v>37</v>
      </c>
      <c r="G4" s="9" t="s">
        <v>39</v>
      </c>
      <c r="H4" s="9" t="s">
        <v>41</v>
      </c>
      <c r="I4" s="9" t="s">
        <v>43</v>
      </c>
      <c r="J4" s="9" t="s">
        <v>45</v>
      </c>
      <c r="K4" s="9" t="s">
        <v>47</v>
      </c>
      <c r="L4" s="10" t="s">
        <v>49</v>
      </c>
    </row>
    <row r="5" spans="2:12" x14ac:dyDescent="0.25">
      <c r="B5" s="8" t="s">
        <v>2</v>
      </c>
      <c r="C5" s="19" t="s">
        <v>52</v>
      </c>
      <c r="D5" s="22">
        <f>SUM(E5:L5)</f>
        <v>47562.400000000001</v>
      </c>
      <c r="E5" s="11">
        <v>2579.1999999999998</v>
      </c>
      <c r="F5" s="11">
        <v>7820</v>
      </c>
      <c r="G5" s="11">
        <v>4242.2</v>
      </c>
      <c r="H5" s="11">
        <v>2610</v>
      </c>
      <c r="I5" s="11">
        <v>3373</v>
      </c>
      <c r="J5" s="11">
        <v>6125</v>
      </c>
      <c r="K5" s="11">
        <v>5333.8</v>
      </c>
      <c r="L5" s="12">
        <v>15479.2</v>
      </c>
    </row>
    <row r="6" spans="2:12" x14ac:dyDescent="0.25">
      <c r="B6" s="6" t="s">
        <v>3</v>
      </c>
      <c r="C6" s="19" t="s">
        <v>51</v>
      </c>
      <c r="D6" s="23">
        <f>SUM(E6:L6)</f>
        <v>1409711</v>
      </c>
      <c r="E6" s="3">
        <v>273572</v>
      </c>
      <c r="F6" s="3">
        <v>171453</v>
      </c>
      <c r="G6" s="3">
        <v>202201</v>
      </c>
      <c r="H6" s="3">
        <v>153377</v>
      </c>
      <c r="I6" s="3">
        <v>123661</v>
      </c>
      <c r="J6" s="3">
        <v>211411</v>
      </c>
      <c r="K6" s="3">
        <v>180624</v>
      </c>
      <c r="L6" s="13">
        <v>93412</v>
      </c>
    </row>
    <row r="7" spans="2:12" x14ac:dyDescent="0.25">
      <c r="B7" s="6" t="s">
        <v>4</v>
      </c>
      <c r="C7" s="19" t="s">
        <v>54</v>
      </c>
      <c r="D7" s="23">
        <v>5.0599999999999996</v>
      </c>
      <c r="E7" s="3">
        <v>8.2505555555555592</v>
      </c>
      <c r="F7" s="3">
        <v>5.3677777777777802</v>
      </c>
      <c r="G7" s="3">
        <v>2.9512499999999999</v>
      </c>
      <c r="H7" s="3">
        <v>5.7144444444444398</v>
      </c>
      <c r="I7" s="3">
        <v>3.20333333333333</v>
      </c>
      <c r="J7" s="3">
        <v>6.4116666666666697</v>
      </c>
      <c r="K7" s="3">
        <v>2.8928571428571401</v>
      </c>
      <c r="L7" s="13">
        <v>2.218</v>
      </c>
    </row>
    <row r="8" spans="2:12" x14ac:dyDescent="0.25">
      <c r="B8" s="6" t="s">
        <v>29</v>
      </c>
      <c r="C8" s="19" t="s">
        <v>54</v>
      </c>
      <c r="D8" s="23">
        <v>7131984.1441547628</v>
      </c>
      <c r="E8" s="3">
        <v>2257120.9844444399</v>
      </c>
      <c r="F8" s="3">
        <v>920321.60333333304</v>
      </c>
      <c r="G8" s="3">
        <v>596745.70125000004</v>
      </c>
      <c r="H8" s="3">
        <v>876464.34555555601</v>
      </c>
      <c r="I8" s="3">
        <v>396127.40333333297</v>
      </c>
      <c r="J8" s="3">
        <v>1355496.8616666701</v>
      </c>
      <c r="K8" s="3">
        <v>522519.42857142899</v>
      </c>
      <c r="L8" s="13">
        <v>207187.81599999999</v>
      </c>
    </row>
    <row r="9" spans="2:12" x14ac:dyDescent="0.25">
      <c r="B9" s="6" t="s">
        <v>6</v>
      </c>
      <c r="C9" s="20"/>
      <c r="D9" s="24">
        <f>SUM(E9:L9)</f>
        <v>1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13">
        <v>0</v>
      </c>
    </row>
    <row r="10" spans="2:12" x14ac:dyDescent="0.25">
      <c r="B10" s="6" t="s">
        <v>7</v>
      </c>
      <c r="C10" s="20"/>
      <c r="D10" s="24">
        <f t="shared" ref="D10:D19" si="0">SUM(E10:L10)</f>
        <v>6565</v>
      </c>
      <c r="E10" s="3">
        <v>4963</v>
      </c>
      <c r="F10" s="3">
        <v>711</v>
      </c>
      <c r="G10" s="3">
        <v>62</v>
      </c>
      <c r="H10" s="3">
        <v>248</v>
      </c>
      <c r="I10" s="3">
        <v>136</v>
      </c>
      <c r="J10" s="3">
        <v>294</v>
      </c>
      <c r="K10" s="3">
        <v>119</v>
      </c>
      <c r="L10" s="13">
        <v>32</v>
      </c>
    </row>
    <row r="11" spans="2:12" x14ac:dyDescent="0.25">
      <c r="B11" s="6" t="s">
        <v>8</v>
      </c>
      <c r="C11" s="20"/>
      <c r="D11" s="24">
        <f t="shared" si="0"/>
        <v>361</v>
      </c>
      <c r="E11" s="3">
        <v>80</v>
      </c>
      <c r="F11" s="3">
        <v>47</v>
      </c>
      <c r="G11" s="3">
        <v>28</v>
      </c>
      <c r="H11" s="3">
        <v>35</v>
      </c>
      <c r="I11" s="3">
        <v>44</v>
      </c>
      <c r="J11" s="3">
        <v>34</v>
      </c>
      <c r="K11" s="3">
        <v>70</v>
      </c>
      <c r="L11" s="13">
        <v>23</v>
      </c>
    </row>
    <row r="12" spans="2:12" x14ac:dyDescent="0.25">
      <c r="B12" s="6" t="s">
        <v>9</v>
      </c>
      <c r="C12" s="20"/>
      <c r="D12" s="24">
        <f t="shared" si="0"/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3" t="s">
        <v>35</v>
      </c>
    </row>
    <row r="13" spans="2:12" x14ac:dyDescent="0.25">
      <c r="B13" s="6" t="s">
        <v>10</v>
      </c>
      <c r="C13" s="20"/>
      <c r="D13" s="24">
        <f t="shared" si="0"/>
        <v>5998</v>
      </c>
      <c r="E13" s="3">
        <v>4627</v>
      </c>
      <c r="F13" s="3">
        <v>636</v>
      </c>
      <c r="G13" s="3">
        <v>39</v>
      </c>
      <c r="H13" s="3">
        <v>224</v>
      </c>
      <c r="I13" s="3">
        <v>115</v>
      </c>
      <c r="J13" s="3">
        <v>233</v>
      </c>
      <c r="K13" s="3">
        <v>102</v>
      </c>
      <c r="L13" s="13">
        <v>22</v>
      </c>
    </row>
    <row r="14" spans="2:12" x14ac:dyDescent="0.25">
      <c r="B14" s="6" t="s">
        <v>11</v>
      </c>
      <c r="C14" s="20"/>
      <c r="D14" s="24">
        <f t="shared" si="0"/>
        <v>313</v>
      </c>
      <c r="E14" s="3">
        <v>148</v>
      </c>
      <c r="F14" s="3">
        <v>45</v>
      </c>
      <c r="G14" s="3">
        <v>15</v>
      </c>
      <c r="H14" s="3">
        <v>19</v>
      </c>
      <c r="I14" s="3">
        <v>20</v>
      </c>
      <c r="J14" s="3">
        <v>42</v>
      </c>
      <c r="K14" s="3">
        <v>15</v>
      </c>
      <c r="L14" s="13">
        <v>9</v>
      </c>
    </row>
    <row r="15" spans="2:12" x14ac:dyDescent="0.25">
      <c r="B15" s="6" t="s">
        <v>12</v>
      </c>
      <c r="C15" s="20"/>
      <c r="D15" s="24">
        <f t="shared" si="0"/>
        <v>34</v>
      </c>
      <c r="E15" s="3">
        <v>19</v>
      </c>
      <c r="F15" s="3">
        <v>5</v>
      </c>
      <c r="G15" s="3" t="s">
        <v>35</v>
      </c>
      <c r="H15" s="3">
        <v>1</v>
      </c>
      <c r="I15" s="3">
        <v>3</v>
      </c>
      <c r="J15" s="3">
        <v>3</v>
      </c>
      <c r="K15" s="3">
        <v>3</v>
      </c>
      <c r="L15" s="13" t="s">
        <v>35</v>
      </c>
    </row>
    <row r="16" spans="2:12" x14ac:dyDescent="0.25">
      <c r="B16" s="6" t="s">
        <v>13</v>
      </c>
      <c r="C16" s="20"/>
      <c r="D16" s="24">
        <f t="shared" si="0"/>
        <v>24</v>
      </c>
      <c r="E16" s="3">
        <v>5</v>
      </c>
      <c r="F16" s="3">
        <v>4</v>
      </c>
      <c r="G16" s="3">
        <v>1</v>
      </c>
      <c r="H16" s="3">
        <v>5</v>
      </c>
      <c r="I16" s="3">
        <v>1</v>
      </c>
      <c r="J16" s="3">
        <v>2</v>
      </c>
      <c r="K16" s="3">
        <v>4</v>
      </c>
      <c r="L16" s="13">
        <v>2</v>
      </c>
    </row>
    <row r="17" spans="2:12" x14ac:dyDescent="0.25">
      <c r="B17" s="6" t="s">
        <v>14</v>
      </c>
      <c r="C17" s="20"/>
      <c r="D17" s="24">
        <f t="shared" si="0"/>
        <v>151</v>
      </c>
      <c r="E17" s="3">
        <v>4</v>
      </c>
      <c r="F17" s="3">
        <v>13</v>
      </c>
      <c r="G17" s="3">
        <v>25</v>
      </c>
      <c r="H17" s="3">
        <v>24</v>
      </c>
      <c r="I17" s="3">
        <v>25</v>
      </c>
      <c r="J17" s="3">
        <v>22</v>
      </c>
      <c r="K17" s="3">
        <v>25</v>
      </c>
      <c r="L17" s="13">
        <v>13</v>
      </c>
    </row>
    <row r="18" spans="2:12" x14ac:dyDescent="0.25">
      <c r="B18" s="6" t="s">
        <v>15</v>
      </c>
      <c r="C18" s="20"/>
      <c r="D18" s="24">
        <f>SUM(E18:L18)</f>
        <v>8374</v>
      </c>
      <c r="E18" s="3">
        <v>4931</v>
      </c>
      <c r="F18" s="3">
        <v>1255</v>
      </c>
      <c r="G18" s="3">
        <v>0</v>
      </c>
      <c r="H18" s="3">
        <v>155</v>
      </c>
      <c r="I18" s="3">
        <v>573</v>
      </c>
      <c r="J18" s="3">
        <v>1068</v>
      </c>
      <c r="K18" s="3">
        <v>380</v>
      </c>
      <c r="L18" s="13">
        <v>12</v>
      </c>
    </row>
    <row r="19" spans="2:12" x14ac:dyDescent="0.25">
      <c r="B19" s="6" t="s">
        <v>16</v>
      </c>
      <c r="C19" s="20"/>
      <c r="D19" s="24">
        <f t="shared" si="0"/>
        <v>4780</v>
      </c>
      <c r="E19" s="3">
        <v>2056</v>
      </c>
      <c r="F19" s="3">
        <v>1238</v>
      </c>
      <c r="G19" s="3">
        <v>0</v>
      </c>
      <c r="H19" s="3">
        <v>141</v>
      </c>
      <c r="I19" s="3">
        <v>1</v>
      </c>
      <c r="J19" s="3">
        <v>963</v>
      </c>
      <c r="K19" s="3">
        <v>369</v>
      </c>
      <c r="L19" s="13">
        <v>12</v>
      </c>
    </row>
    <row r="20" spans="2:12" x14ac:dyDescent="0.25">
      <c r="B20" s="6" t="s">
        <v>5</v>
      </c>
      <c r="C20" s="20" t="s">
        <v>57</v>
      </c>
      <c r="D20" s="24">
        <f>D6/D5</f>
        <v>29.639189780162479</v>
      </c>
      <c r="E20" s="3">
        <v>106.068548387097</v>
      </c>
      <c r="F20" s="3">
        <v>21.9249360613811</v>
      </c>
      <c r="G20" s="3">
        <v>47.664183678280097</v>
      </c>
      <c r="H20" s="3">
        <v>58.765134099616901</v>
      </c>
      <c r="I20" s="3">
        <v>36.662021938926799</v>
      </c>
      <c r="J20" s="3">
        <v>34.516081632653098</v>
      </c>
      <c r="K20" s="3">
        <v>33.864036896771502</v>
      </c>
      <c r="L20" s="13">
        <v>6.0346787947697598</v>
      </c>
    </row>
    <row r="21" spans="2:12" x14ac:dyDescent="0.25">
      <c r="B21" s="6" t="s">
        <v>17</v>
      </c>
      <c r="C21" s="20" t="s">
        <v>68</v>
      </c>
      <c r="D21" s="24">
        <f>$D$6/D10</f>
        <v>214.73130236100533</v>
      </c>
      <c r="E21" s="3">
        <v>55.122305057424903</v>
      </c>
      <c r="F21" s="3">
        <v>241.143459915612</v>
      </c>
      <c r="G21" s="3">
        <v>3261.3064516129002</v>
      </c>
      <c r="H21" s="3">
        <v>618.45564516129002</v>
      </c>
      <c r="I21" s="3">
        <v>909.27205882352905</v>
      </c>
      <c r="J21" s="3">
        <v>719.08503401360497</v>
      </c>
      <c r="K21" s="3">
        <v>1517.8487394957999</v>
      </c>
      <c r="L21" s="13">
        <v>2919.125</v>
      </c>
    </row>
    <row r="22" spans="2:12" x14ac:dyDescent="0.25">
      <c r="B22" s="6" t="s">
        <v>18</v>
      </c>
      <c r="C22" s="20" t="s">
        <v>69</v>
      </c>
      <c r="D22" s="24">
        <f>$D$6/D11</f>
        <v>3905.0166204986149</v>
      </c>
      <c r="E22" s="3">
        <v>3419.65</v>
      </c>
      <c r="F22" s="3">
        <v>3647.9361702127699</v>
      </c>
      <c r="G22" s="3">
        <v>7221.4642857142899</v>
      </c>
      <c r="H22" s="3">
        <v>4382.2</v>
      </c>
      <c r="I22" s="3">
        <v>2810.4772727272698</v>
      </c>
      <c r="J22" s="3">
        <v>6217.9705882352901</v>
      </c>
      <c r="K22" s="3">
        <v>2580.3428571428599</v>
      </c>
      <c r="L22" s="13">
        <v>4061.3913043478301</v>
      </c>
    </row>
    <row r="23" spans="2:12" x14ac:dyDescent="0.25">
      <c r="B23" s="6" t="s">
        <v>19</v>
      </c>
      <c r="C23" s="20" t="s">
        <v>67</v>
      </c>
      <c r="D23" s="27">
        <f>D10/$D$5</f>
        <v>0.13802919953576775</v>
      </c>
      <c r="E23" s="4">
        <v>1.9242400744416901</v>
      </c>
      <c r="F23" s="4">
        <v>9.0920716112531996E-2</v>
      </c>
      <c r="G23" s="4">
        <v>1.46150582245062E-2</v>
      </c>
      <c r="H23" s="4">
        <v>9.5019157088122599E-2</v>
      </c>
      <c r="I23" s="4">
        <v>4.0320189742069398E-2</v>
      </c>
      <c r="J23" s="4">
        <v>4.8000000000000001E-2</v>
      </c>
      <c r="K23" s="4">
        <v>2.23105478270651E-2</v>
      </c>
      <c r="L23" s="28">
        <v>2.06729029924027E-3</v>
      </c>
    </row>
    <row r="24" spans="2:12" x14ac:dyDescent="0.25">
      <c r="B24" s="6" t="s">
        <v>20</v>
      </c>
      <c r="C24" s="20" t="s">
        <v>66</v>
      </c>
      <c r="D24" s="27">
        <f>D11/$D$5</f>
        <v>7.5900290986157127E-3</v>
      </c>
      <c r="E24" s="4">
        <v>3.1017369727047099E-2</v>
      </c>
      <c r="F24" s="4">
        <v>6.0102301790281301E-3</v>
      </c>
      <c r="G24" s="4">
        <v>6.6003488755834198E-3</v>
      </c>
      <c r="H24" s="4">
        <v>1.34099616858238E-2</v>
      </c>
      <c r="I24" s="4">
        <v>1.3044767269493E-2</v>
      </c>
      <c r="J24" s="4">
        <v>5.5510204081632699E-3</v>
      </c>
      <c r="K24" s="4">
        <v>1.31238516629795E-2</v>
      </c>
      <c r="L24" s="28">
        <v>1.4858649025789399E-3</v>
      </c>
    </row>
    <row r="25" spans="2:12" x14ac:dyDescent="0.25">
      <c r="B25" s="6" t="s">
        <v>21</v>
      </c>
      <c r="C25" s="20" t="s">
        <v>58</v>
      </c>
      <c r="D25" s="24">
        <f>D6/D18</f>
        <v>168.34380224504417</v>
      </c>
      <c r="E25" s="3">
        <v>55.4800243358345</v>
      </c>
      <c r="F25" s="3">
        <v>136.61593625498</v>
      </c>
      <c r="G25" s="3">
        <v>0</v>
      </c>
      <c r="H25" s="3">
        <v>989.52903225806403</v>
      </c>
      <c r="I25" s="3">
        <v>215.81326352530499</v>
      </c>
      <c r="J25" s="3">
        <v>197.950374531835</v>
      </c>
      <c r="K25" s="3">
        <v>475.32631578947399</v>
      </c>
      <c r="L25" s="13">
        <v>7784.3333333333303</v>
      </c>
    </row>
    <row r="26" spans="2:12" x14ac:dyDescent="0.25">
      <c r="B26" s="6" t="s">
        <v>22</v>
      </c>
      <c r="C26" s="20" t="s">
        <v>61</v>
      </c>
      <c r="D26" s="24">
        <f>D6/D19</f>
        <v>294.91861924686191</v>
      </c>
      <c r="E26" s="3">
        <v>133.060311284047</v>
      </c>
      <c r="F26" s="3">
        <v>138.49192245557401</v>
      </c>
      <c r="G26" s="3">
        <v>0</v>
      </c>
      <c r="H26" s="3">
        <v>1087.7801418439699</v>
      </c>
      <c r="I26" s="3">
        <v>123661</v>
      </c>
      <c r="J26" s="3">
        <v>219.533748701973</v>
      </c>
      <c r="K26" s="3">
        <v>489.49593495935</v>
      </c>
      <c r="L26" s="13">
        <v>7784.3333333333303</v>
      </c>
    </row>
    <row r="27" spans="2:12" x14ac:dyDescent="0.25">
      <c r="B27" s="6" t="s">
        <v>23</v>
      </c>
      <c r="C27" s="20" t="s">
        <v>62</v>
      </c>
      <c r="D27" s="25">
        <f>D13/D5</f>
        <v>0.12610801809832978</v>
      </c>
      <c r="E27" s="4">
        <v>1.7939671215880899</v>
      </c>
      <c r="F27" s="4">
        <v>8.1329923273657304E-2</v>
      </c>
      <c r="G27" s="4">
        <v>9.1933430767054802E-3</v>
      </c>
      <c r="H27" s="4">
        <v>8.5823754789271997E-2</v>
      </c>
      <c r="I27" s="4">
        <v>3.4094278090720402E-2</v>
      </c>
      <c r="J27" s="4">
        <v>3.8040816326530599E-2</v>
      </c>
      <c r="K27" s="4">
        <v>1.9123326708913001E-2</v>
      </c>
      <c r="L27" s="28">
        <v>1.4212620807276899E-3</v>
      </c>
    </row>
    <row r="28" spans="2:12" x14ac:dyDescent="0.25">
      <c r="B28" s="6" t="s">
        <v>24</v>
      </c>
      <c r="C28" s="20" t="s">
        <v>63</v>
      </c>
      <c r="D28" s="25">
        <f>D14/D5</f>
        <v>6.5808285536474191E-3</v>
      </c>
      <c r="E28" s="4">
        <v>5.73821339950372E-2</v>
      </c>
      <c r="F28" s="4">
        <v>5.7544757033248101E-3</v>
      </c>
      <c r="G28" s="4">
        <v>3.5359011833482599E-3</v>
      </c>
      <c r="H28" s="4">
        <v>7.2796934865900402E-3</v>
      </c>
      <c r="I28" s="4">
        <v>5.9294396679513799E-3</v>
      </c>
      <c r="J28" s="4">
        <v>6.8571428571428603E-3</v>
      </c>
      <c r="K28" s="4">
        <v>2.8122539277813199E-3</v>
      </c>
      <c r="L28" s="28">
        <v>5.8142539666132596E-4</v>
      </c>
    </row>
    <row r="29" spans="2:12" x14ac:dyDescent="0.25">
      <c r="B29" s="6" t="s">
        <v>25</v>
      </c>
      <c r="C29" s="20" t="s">
        <v>64</v>
      </c>
      <c r="D29" s="25">
        <f>D15/D5</f>
        <v>7.1485038601920841E-4</v>
      </c>
      <c r="E29" s="4">
        <v>7.3666253101737E-3</v>
      </c>
      <c r="F29" s="4">
        <v>6.3938618925831196E-4</v>
      </c>
      <c r="G29" s="4" t="s">
        <v>35</v>
      </c>
      <c r="H29" s="4">
        <v>3.8314176245210702E-4</v>
      </c>
      <c r="I29" s="4">
        <v>8.8941595019270702E-4</v>
      </c>
      <c r="J29" s="4">
        <v>4.8979591836734702E-4</v>
      </c>
      <c r="K29" s="4">
        <v>5.6245078555626396E-4</v>
      </c>
      <c r="L29" s="28">
        <v>0</v>
      </c>
    </row>
    <row r="30" spans="2:12" x14ac:dyDescent="0.25">
      <c r="B30" s="6" t="s">
        <v>26</v>
      </c>
      <c r="C30" s="20" t="s">
        <v>65</v>
      </c>
      <c r="D30" s="25">
        <f>D17/D5</f>
        <v>3.1747767143794257E-3</v>
      </c>
      <c r="E30" s="4">
        <v>1.55086848635236E-3</v>
      </c>
      <c r="F30" s="4">
        <v>1.66240409207161E-3</v>
      </c>
      <c r="G30" s="4">
        <v>5.8931686389137698E-3</v>
      </c>
      <c r="H30" s="4">
        <v>9.1954022988505694E-3</v>
      </c>
      <c r="I30" s="4">
        <v>7.4117995849392196E-3</v>
      </c>
      <c r="J30" s="4">
        <v>3.5918367346938801E-3</v>
      </c>
      <c r="K30" s="4">
        <v>4.6870898796355304E-3</v>
      </c>
      <c r="L30" s="28">
        <v>8.3983668406636004E-4</v>
      </c>
    </row>
    <row r="31" spans="2:12" x14ac:dyDescent="0.25">
      <c r="B31" s="6" t="s">
        <v>27</v>
      </c>
      <c r="C31" s="20" t="s">
        <v>59</v>
      </c>
      <c r="D31" s="24">
        <f>D6/D15</f>
        <v>41462.088235294119</v>
      </c>
      <c r="E31" s="3">
        <v>14398.526315789501</v>
      </c>
      <c r="F31" s="3">
        <v>34290.6</v>
      </c>
      <c r="G31" s="3">
        <v>0</v>
      </c>
      <c r="H31" s="3">
        <v>153377</v>
      </c>
      <c r="I31" s="3">
        <v>41220.333333333299</v>
      </c>
      <c r="J31" s="3">
        <v>70470.333333333299</v>
      </c>
      <c r="K31" s="3">
        <v>60208</v>
      </c>
      <c r="L31" s="13">
        <v>0</v>
      </c>
    </row>
    <row r="32" spans="2:12" x14ac:dyDescent="0.25">
      <c r="B32" s="6" t="s">
        <v>28</v>
      </c>
      <c r="C32" s="20" t="s">
        <v>60</v>
      </c>
      <c r="D32" s="24">
        <f>D6/D17</f>
        <v>9335.8344370860923</v>
      </c>
      <c r="E32" s="3">
        <v>68393</v>
      </c>
      <c r="F32" s="3">
        <v>13188.692307692299</v>
      </c>
      <c r="G32" s="3">
        <v>8088.04</v>
      </c>
      <c r="H32" s="3">
        <v>6390.7083333333303</v>
      </c>
      <c r="I32" s="3">
        <v>4946.4399999999996</v>
      </c>
      <c r="J32" s="3">
        <v>9609.5909090909099</v>
      </c>
      <c r="K32" s="3">
        <v>7224.96</v>
      </c>
      <c r="L32" s="13">
        <v>7185.5384615384601</v>
      </c>
    </row>
    <row r="33" spans="2:12" x14ac:dyDescent="0.25">
      <c r="B33" s="6" t="s">
        <v>30</v>
      </c>
      <c r="C33" s="20" t="s">
        <v>70</v>
      </c>
      <c r="D33" s="24">
        <f>D8/(D10+D11)</f>
        <v>1029.7407080789435</v>
      </c>
      <c r="E33" s="3">
        <v>447.57505144644898</v>
      </c>
      <c r="F33" s="3">
        <v>1214.14459542656</v>
      </c>
      <c r="G33" s="3">
        <v>6630.5077916666696</v>
      </c>
      <c r="H33" s="3">
        <v>3097.0471574401299</v>
      </c>
      <c r="I33" s="3">
        <v>2200.7077962962999</v>
      </c>
      <c r="J33" s="3">
        <v>4132.6123831300802</v>
      </c>
      <c r="K33" s="3">
        <v>2764.6530612244901</v>
      </c>
      <c r="L33" s="13">
        <v>3767.0511999999999</v>
      </c>
    </row>
    <row r="34" spans="2:12" x14ac:dyDescent="0.25">
      <c r="B34" s="6" t="s">
        <v>31</v>
      </c>
      <c r="C34" s="20" t="s">
        <v>71</v>
      </c>
      <c r="D34" s="24">
        <f>D8/D10</f>
        <v>1086.3646830395678</v>
      </c>
      <c r="E34" s="3">
        <v>454.78964022656498</v>
      </c>
      <c r="F34" s="3">
        <v>1294.4045053914699</v>
      </c>
      <c r="G34" s="3">
        <v>9624.9306653225794</v>
      </c>
      <c r="H34" s="3">
        <v>3534.1304256272401</v>
      </c>
      <c r="I34" s="3">
        <v>2912.7014950980401</v>
      </c>
      <c r="J34" s="3">
        <v>4610.5335430839004</v>
      </c>
      <c r="K34" s="3">
        <v>4390.9195678271299</v>
      </c>
      <c r="L34" s="13">
        <v>6474.6192499999997</v>
      </c>
    </row>
    <row r="35" spans="2:12" ht="15.75" thickBot="1" x14ac:dyDescent="0.3">
      <c r="B35" s="7" t="s">
        <v>32</v>
      </c>
      <c r="C35" s="18" t="s">
        <v>72</v>
      </c>
      <c r="D35" s="26">
        <f>D8/D11</f>
        <v>19756.188764971641</v>
      </c>
      <c r="E35" s="14">
        <v>28214.0123055556</v>
      </c>
      <c r="F35" s="14">
        <v>19581.310709219899</v>
      </c>
      <c r="G35" s="14">
        <v>21312.3464732143</v>
      </c>
      <c r="H35" s="14">
        <v>25041.838444444398</v>
      </c>
      <c r="I35" s="14">
        <v>9002.8955303030307</v>
      </c>
      <c r="J35" s="14">
        <v>39867.554754901998</v>
      </c>
      <c r="K35" s="14">
        <v>7464.5632653061202</v>
      </c>
      <c r="L35" s="15">
        <v>9008.16591304348</v>
      </c>
    </row>
  </sheetData>
  <mergeCells count="2">
    <mergeCell ref="E2:L2"/>
    <mergeCell ref="D3:D4"/>
  </mergeCells>
  <conditionalFormatting sqref="E21:L21">
    <cfRule type="cellIs" dxfId="29" priority="29" operator="greaterThan">
      <formula>$D$21</formula>
    </cfRule>
    <cfRule type="cellIs" dxfId="28" priority="30" operator="lessThan">
      <formula>$D$21</formula>
    </cfRule>
  </conditionalFormatting>
  <conditionalFormatting sqref="E22:L22">
    <cfRule type="cellIs" dxfId="27" priority="27" operator="greaterThan">
      <formula>$D$22</formula>
    </cfRule>
    <cfRule type="cellIs" dxfId="26" priority="28" operator="lessThan">
      <formula>$D$22</formula>
    </cfRule>
  </conditionalFormatting>
  <conditionalFormatting sqref="E23:L23">
    <cfRule type="cellIs" dxfId="25" priority="25" operator="greaterThan">
      <formula>$D$23</formula>
    </cfRule>
    <cfRule type="cellIs" dxfId="24" priority="26" operator="lessThan">
      <formula>$D$23</formula>
    </cfRule>
  </conditionalFormatting>
  <conditionalFormatting sqref="E24:L24">
    <cfRule type="cellIs" dxfId="23" priority="23" operator="greaterThan">
      <formula>$D$24</formula>
    </cfRule>
    <cfRule type="cellIs" dxfId="22" priority="24" operator="lessThan">
      <formula>$D$24</formula>
    </cfRule>
  </conditionalFormatting>
  <conditionalFormatting sqref="E25:L25">
    <cfRule type="cellIs" dxfId="21" priority="21" operator="greaterThan">
      <formula>$D$25</formula>
    </cfRule>
    <cfRule type="cellIs" dxfId="20" priority="22" operator="lessThan">
      <formula>$D$25</formula>
    </cfRule>
  </conditionalFormatting>
  <conditionalFormatting sqref="E26:L26">
    <cfRule type="cellIs" dxfId="19" priority="19" operator="greaterThan">
      <formula>$D$26</formula>
    </cfRule>
    <cfRule type="cellIs" dxfId="18" priority="20" operator="lessThan">
      <formula>$D$26</formula>
    </cfRule>
  </conditionalFormatting>
  <conditionalFormatting sqref="E27:L27">
    <cfRule type="cellIs" dxfId="17" priority="17" operator="greaterThan">
      <formula>$D$27</formula>
    </cfRule>
    <cfRule type="cellIs" dxfId="16" priority="18" operator="lessThan">
      <formula>$D$27</formula>
    </cfRule>
  </conditionalFormatting>
  <conditionalFormatting sqref="E28:L28">
    <cfRule type="cellIs" dxfId="15" priority="15" operator="greaterThan">
      <formula>$D$28</formula>
    </cfRule>
    <cfRule type="cellIs" dxfId="14" priority="16" operator="lessThan">
      <formula>$D$28</formula>
    </cfRule>
  </conditionalFormatting>
  <conditionalFormatting sqref="E29:L29">
    <cfRule type="cellIs" dxfId="13" priority="13" operator="greaterThan">
      <formula>$D$29</formula>
    </cfRule>
    <cfRule type="cellIs" dxfId="12" priority="14" operator="lessThan">
      <formula>$D$29</formula>
    </cfRule>
  </conditionalFormatting>
  <conditionalFormatting sqref="E30:L30">
    <cfRule type="cellIs" dxfId="11" priority="11" operator="greaterThan">
      <formula>$D$30</formula>
    </cfRule>
    <cfRule type="cellIs" dxfId="10" priority="12" operator="lessThan">
      <formula>$D$30</formula>
    </cfRule>
  </conditionalFormatting>
  <conditionalFormatting sqref="E31:L31">
    <cfRule type="cellIs" dxfId="9" priority="9" operator="greaterThan">
      <formula>$D$31</formula>
    </cfRule>
    <cfRule type="cellIs" dxfId="8" priority="10" operator="lessThan">
      <formula>$D$31</formula>
    </cfRule>
  </conditionalFormatting>
  <conditionalFormatting sqref="E32:L32">
    <cfRule type="cellIs" dxfId="7" priority="7" operator="greaterThan">
      <formula>$D$32</formula>
    </cfRule>
    <cfRule type="cellIs" dxfId="6" priority="8" operator="lessThan">
      <formula>$D$32</formula>
    </cfRule>
  </conditionalFormatting>
  <conditionalFormatting sqref="E33:L33">
    <cfRule type="cellIs" dxfId="5" priority="5" operator="lessThan">
      <formula>$D$33</formula>
    </cfRule>
    <cfRule type="cellIs" dxfId="4" priority="6" operator="greaterThan">
      <formula>$D$33</formula>
    </cfRule>
  </conditionalFormatting>
  <conditionalFormatting sqref="E34:L34">
    <cfRule type="cellIs" dxfId="3" priority="3" operator="lessThan">
      <formula>$D$34</formula>
    </cfRule>
    <cfRule type="cellIs" dxfId="2" priority="4" operator="greaterThan">
      <formula>$D$34</formula>
    </cfRule>
  </conditionalFormatting>
  <conditionalFormatting sqref="E35:L35">
    <cfRule type="cellIs" dxfId="1" priority="1" operator="greaterThan">
      <formula>$D$35</formula>
    </cfRule>
    <cfRule type="cellIs" dxfId="0" priority="2" operator="lessThan">
      <formula>$D$35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CDF6-E879-42B0-B22B-1758CAC424AF}">
  <dimension ref="B1:C36"/>
  <sheetViews>
    <sheetView tabSelected="1" workbookViewId="0">
      <selection activeCell="D5" sqref="D5"/>
    </sheetView>
  </sheetViews>
  <sheetFormatPr defaultRowHeight="15" x14ac:dyDescent="0.25"/>
  <cols>
    <col min="2" max="2" width="30" bestFit="1" customWidth="1"/>
    <col min="3" max="3" width="24.5703125" bestFit="1" customWidth="1"/>
  </cols>
  <sheetData>
    <row r="1" spans="2:3" ht="15.75" thickBot="1" x14ac:dyDescent="0.3">
      <c r="B1" s="40"/>
      <c r="C1" s="40"/>
    </row>
    <row r="2" spans="2:3" ht="15.75" thickBot="1" x14ac:dyDescent="0.3">
      <c r="B2" s="39" t="s">
        <v>73</v>
      </c>
      <c r="C2" s="39" t="s">
        <v>53</v>
      </c>
    </row>
    <row r="3" spans="2:3" x14ac:dyDescent="0.25">
      <c r="B3" s="38" t="s">
        <v>2</v>
      </c>
      <c r="C3" s="37" t="s">
        <v>52</v>
      </c>
    </row>
    <row r="4" spans="2:3" x14ac:dyDescent="0.25">
      <c r="B4" s="38" t="s">
        <v>3</v>
      </c>
      <c r="C4" s="37" t="s">
        <v>51</v>
      </c>
    </row>
    <row r="5" spans="2:3" x14ac:dyDescent="0.25">
      <c r="B5" s="38" t="s">
        <v>4</v>
      </c>
      <c r="C5" s="37" t="s">
        <v>54</v>
      </c>
    </row>
    <row r="6" spans="2:3" x14ac:dyDescent="0.25">
      <c r="B6" s="38" t="s">
        <v>29</v>
      </c>
      <c r="C6" s="37" t="s">
        <v>54</v>
      </c>
    </row>
    <row r="7" spans="2:3" x14ac:dyDescent="0.25">
      <c r="B7" s="38" t="s">
        <v>6</v>
      </c>
      <c r="C7" s="38" t="s">
        <v>75</v>
      </c>
    </row>
    <row r="8" spans="2:3" x14ac:dyDescent="0.25">
      <c r="B8" s="38" t="s">
        <v>7</v>
      </c>
      <c r="C8" s="38" t="s">
        <v>75</v>
      </c>
    </row>
    <row r="9" spans="2:3" x14ac:dyDescent="0.25">
      <c r="B9" s="38" t="s">
        <v>8</v>
      </c>
      <c r="C9" s="38" t="s">
        <v>75</v>
      </c>
    </row>
    <row r="10" spans="2:3" x14ac:dyDescent="0.25">
      <c r="B10" s="38" t="s">
        <v>9</v>
      </c>
      <c r="C10" s="38" t="s">
        <v>75</v>
      </c>
    </row>
    <row r="11" spans="2:3" x14ac:dyDescent="0.25">
      <c r="B11" s="38" t="s">
        <v>10</v>
      </c>
      <c r="C11" s="38" t="s">
        <v>75</v>
      </c>
    </row>
    <row r="12" spans="2:3" x14ac:dyDescent="0.25">
      <c r="B12" s="38" t="s">
        <v>11</v>
      </c>
      <c r="C12" s="38" t="s">
        <v>75</v>
      </c>
    </row>
    <row r="13" spans="2:3" x14ac:dyDescent="0.25">
      <c r="B13" s="38" t="s">
        <v>12</v>
      </c>
      <c r="C13" s="38" t="s">
        <v>75</v>
      </c>
    </row>
    <row r="14" spans="2:3" x14ac:dyDescent="0.25">
      <c r="B14" s="38" t="s">
        <v>13</v>
      </c>
      <c r="C14" s="38" t="s">
        <v>75</v>
      </c>
    </row>
    <row r="15" spans="2:3" x14ac:dyDescent="0.25">
      <c r="B15" s="38" t="s">
        <v>14</v>
      </c>
      <c r="C15" s="38" t="s">
        <v>75</v>
      </c>
    </row>
    <row r="16" spans="2:3" x14ac:dyDescent="0.25">
      <c r="B16" s="38" t="s">
        <v>15</v>
      </c>
      <c r="C16" s="38" t="s">
        <v>75</v>
      </c>
    </row>
    <row r="17" spans="2:3" ht="15.75" thickBot="1" x14ac:dyDescent="0.3">
      <c r="B17" s="9" t="s">
        <v>16</v>
      </c>
      <c r="C17" s="9" t="s">
        <v>75</v>
      </c>
    </row>
    <row r="19" spans="2:3" ht="15.75" thickBot="1" x14ac:dyDescent="0.3">
      <c r="B19" s="40"/>
      <c r="C19" s="40"/>
    </row>
    <row r="20" spans="2:3" ht="15.75" thickBot="1" x14ac:dyDescent="0.3">
      <c r="B20" s="41" t="s">
        <v>74</v>
      </c>
      <c r="C20" s="39" t="s">
        <v>53</v>
      </c>
    </row>
    <row r="21" spans="2:3" x14ac:dyDescent="0.25">
      <c r="B21" s="38" t="s">
        <v>5</v>
      </c>
      <c r="C21" s="38" t="s">
        <v>57</v>
      </c>
    </row>
    <row r="22" spans="2:3" x14ac:dyDescent="0.25">
      <c r="B22" s="38" t="s">
        <v>17</v>
      </c>
      <c r="C22" s="38" t="s">
        <v>68</v>
      </c>
    </row>
    <row r="23" spans="2:3" x14ac:dyDescent="0.25">
      <c r="B23" s="38" t="s">
        <v>18</v>
      </c>
      <c r="C23" s="38" t="s">
        <v>69</v>
      </c>
    </row>
    <row r="24" spans="2:3" x14ac:dyDescent="0.25">
      <c r="B24" s="38" t="s">
        <v>19</v>
      </c>
      <c r="C24" s="38" t="s">
        <v>67</v>
      </c>
    </row>
    <row r="25" spans="2:3" x14ac:dyDescent="0.25">
      <c r="B25" s="38" t="s">
        <v>20</v>
      </c>
      <c r="C25" s="38" t="s">
        <v>66</v>
      </c>
    </row>
    <row r="26" spans="2:3" x14ac:dyDescent="0.25">
      <c r="B26" s="38" t="s">
        <v>21</v>
      </c>
      <c r="C26" s="38" t="s">
        <v>58</v>
      </c>
    </row>
    <row r="27" spans="2:3" x14ac:dyDescent="0.25">
      <c r="B27" s="38" t="s">
        <v>22</v>
      </c>
      <c r="C27" s="38" t="s">
        <v>61</v>
      </c>
    </row>
    <row r="28" spans="2:3" x14ac:dyDescent="0.25">
      <c r="B28" s="38" t="s">
        <v>23</v>
      </c>
      <c r="C28" s="38" t="s">
        <v>62</v>
      </c>
    </row>
    <row r="29" spans="2:3" x14ac:dyDescent="0.25">
      <c r="B29" s="38" t="s">
        <v>24</v>
      </c>
      <c r="C29" s="38" t="s">
        <v>63</v>
      </c>
    </row>
    <row r="30" spans="2:3" x14ac:dyDescent="0.25">
      <c r="B30" s="38" t="s">
        <v>25</v>
      </c>
      <c r="C30" s="38" t="s">
        <v>64</v>
      </c>
    </row>
    <row r="31" spans="2:3" x14ac:dyDescent="0.25">
      <c r="B31" s="38" t="s">
        <v>26</v>
      </c>
      <c r="C31" s="38" t="s">
        <v>65</v>
      </c>
    </row>
    <row r="32" spans="2:3" x14ac:dyDescent="0.25">
      <c r="B32" s="38" t="s">
        <v>27</v>
      </c>
      <c r="C32" s="38" t="s">
        <v>59</v>
      </c>
    </row>
    <row r="33" spans="2:3" x14ac:dyDescent="0.25">
      <c r="B33" s="38" t="s">
        <v>28</v>
      </c>
      <c r="C33" s="38" t="s">
        <v>60</v>
      </c>
    </row>
    <row r="34" spans="2:3" x14ac:dyDescent="0.25">
      <c r="B34" s="38" t="s">
        <v>30</v>
      </c>
      <c r="C34" s="38" t="s">
        <v>70</v>
      </c>
    </row>
    <row r="35" spans="2:3" x14ac:dyDescent="0.25">
      <c r="B35" s="38" t="s">
        <v>31</v>
      </c>
      <c r="C35" s="38" t="s">
        <v>71</v>
      </c>
    </row>
    <row r="36" spans="2:3" ht="15.75" thickBot="1" x14ac:dyDescent="0.3">
      <c r="B36" s="9" t="s">
        <v>32</v>
      </c>
      <c r="C36" s="9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Paes da Silva</dc:creator>
  <cp:lastModifiedBy>Andrew Paes</cp:lastModifiedBy>
  <dcterms:created xsi:type="dcterms:W3CDTF">2024-06-01T14:21:57Z</dcterms:created>
  <dcterms:modified xsi:type="dcterms:W3CDTF">2024-06-05T23:17:13Z</dcterms:modified>
</cp:coreProperties>
</file>