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ndrewalferman/Desktop/Old Classes/ME332/"/>
    </mc:Choice>
  </mc:AlternateContent>
  <bookViews>
    <workbookView xWindow="880" yWindow="1180" windowWidth="15920" windowHeight="1346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Sheet1!$A$1:$K$85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2" i="1" l="1"/>
  <c r="H82" i="1"/>
  <c r="I8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6" i="1"/>
  <c r="G83" i="1"/>
  <c r="G84" i="1"/>
  <c r="G85" i="1"/>
  <c r="C84" i="1"/>
  <c r="C85" i="1"/>
  <c r="C83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K2" i="1"/>
  <c r="J2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I2" i="1"/>
  <c r="H2" i="1"/>
</calcChain>
</file>

<file path=xl/sharedStrings.xml><?xml version="1.0" encoding="utf-8"?>
<sst xmlns="http://schemas.openxmlformats.org/spreadsheetml/2006/main" count="526" uniqueCount="414">
  <si>
    <t>Group</t>
  </si>
  <si>
    <t>Student 1</t>
  </si>
  <si>
    <t>Student 2</t>
  </si>
  <si>
    <t>Answer Grade</t>
  </si>
  <si>
    <t>Report Grade</t>
  </si>
  <si>
    <t>Approach Grade</t>
  </si>
  <si>
    <t>Overall Grade</t>
  </si>
  <si>
    <t>John Martinez</t>
  </si>
  <si>
    <t>Amrit Nam Singh Khalsa</t>
  </si>
  <si>
    <t>Evan Leal</t>
  </si>
  <si>
    <t>Brittany Downing</t>
  </si>
  <si>
    <t>Ethan Barton</t>
  </si>
  <si>
    <t>Judy Jiang</t>
  </si>
  <si>
    <t>Shuo Shan</t>
  </si>
  <si>
    <t>Lei Huang</t>
  </si>
  <si>
    <t>Ryan Houck</t>
  </si>
  <si>
    <t>Diane Putman</t>
  </si>
  <si>
    <t>Ankit Agarwal</t>
  </si>
  <si>
    <t>Joshua Dopp</t>
  </si>
  <si>
    <t>Ryan Smith</t>
  </si>
  <si>
    <t>Tyler Burbank</t>
  </si>
  <si>
    <t>Daniel Wood</t>
  </si>
  <si>
    <t>Joe Cruise</t>
  </si>
  <si>
    <t>Jackie Cheung</t>
  </si>
  <si>
    <t>Rasmus Lund</t>
  </si>
  <si>
    <t>Robert Tubbs</t>
  </si>
  <si>
    <t>Tim Hunsaker</t>
  </si>
  <si>
    <t>Nathan Crandall</t>
  </si>
  <si>
    <t>William Pileggi</t>
  </si>
  <si>
    <t>Jacob Kelly</t>
  </si>
  <si>
    <t>Zach Holmes</t>
  </si>
  <si>
    <t>Jacob Schlecter</t>
  </si>
  <si>
    <t>Eric Beebe</t>
  </si>
  <si>
    <t>Justin Hazelton</t>
  </si>
  <si>
    <t>Paul Kim</t>
  </si>
  <si>
    <t>Emily Peter</t>
  </si>
  <si>
    <t>Chase Jones</t>
  </si>
  <si>
    <t>Student 1 Last Name</t>
  </si>
  <si>
    <t>Student 1 First Name</t>
  </si>
  <si>
    <t>Student 2 First Name</t>
  </si>
  <si>
    <t>Student 2 Last Name</t>
  </si>
  <si>
    <t>Christopher McBee</t>
  </si>
  <si>
    <t>Tyler Roberts</t>
  </si>
  <si>
    <t>Spencer Lazaroff</t>
  </si>
  <si>
    <t>Coel French</t>
  </si>
  <si>
    <t>Hayley Gooding</t>
  </si>
  <si>
    <t>Alexandra Newell</t>
  </si>
  <si>
    <t>Chase Kreiger</t>
  </si>
  <si>
    <t>Nick Jursik</t>
  </si>
  <si>
    <t>John King</t>
  </si>
  <si>
    <t>Tapiwa Mavhaire</t>
  </si>
  <si>
    <t>Michael Brown</t>
  </si>
  <si>
    <t>Bernie Viray</t>
  </si>
  <si>
    <t>Adnan Alzakaria</t>
  </si>
  <si>
    <t>Patrick Sellars</t>
  </si>
  <si>
    <t>Simon Batenhorst</t>
  </si>
  <si>
    <t>Brian Nordby</t>
  </si>
  <si>
    <t>Jonathan Herinckx</t>
  </si>
  <si>
    <t>Ahmed Al-Attar</t>
  </si>
  <si>
    <t>Evan Meichtry</t>
  </si>
  <si>
    <t>Ann Sanich</t>
  </si>
  <si>
    <t>Camila Toledo</t>
  </si>
  <si>
    <t>Michelle Miller</t>
  </si>
  <si>
    <t>Laura Roberts</t>
  </si>
  <si>
    <t>Justin Whaley</t>
  </si>
  <si>
    <t>Adam Caddock</t>
  </si>
  <si>
    <t>Connell Hawkins</t>
  </si>
  <si>
    <t>Dalyn McCauley</t>
  </si>
  <si>
    <t>Dwight Sanders</t>
  </si>
  <si>
    <t>Jeremy Goodrich</t>
  </si>
  <si>
    <t>Even Gonnerman</t>
  </si>
  <si>
    <t>Zach Petchell</t>
  </si>
  <si>
    <t>Sydney Soen</t>
  </si>
  <si>
    <t>Vanessa Cid</t>
  </si>
  <si>
    <t>Stephen Leung</t>
  </si>
  <si>
    <t>Andrew Lau</t>
  </si>
  <si>
    <t>Cameron Olmstead</t>
  </si>
  <si>
    <t>Mida Lorenz</t>
  </si>
  <si>
    <t>Joshua Grosserhode</t>
  </si>
  <si>
    <t>Derrick Purcell</t>
  </si>
  <si>
    <t>Eric Kamke</t>
  </si>
  <si>
    <t>Andrew Shiozaki</t>
  </si>
  <si>
    <t>Kelsey Underwood</t>
  </si>
  <si>
    <t>Chloe Jordan</t>
  </si>
  <si>
    <t>Jacob Garrison</t>
  </si>
  <si>
    <t>Mark Vandehey</t>
  </si>
  <si>
    <t>Megan Pinard</t>
  </si>
  <si>
    <t>Abdulla Musa</t>
  </si>
  <si>
    <t>Robert Easton</t>
  </si>
  <si>
    <t>Nathan Nguyen</t>
  </si>
  <si>
    <t>Subret Aryal</t>
  </si>
  <si>
    <t>Brandon Knutson</t>
  </si>
  <si>
    <t>Michael Seiler</t>
  </si>
  <si>
    <t>Alec Dehnert</t>
  </si>
  <si>
    <t>Jonathan Guzman</t>
  </si>
  <si>
    <t>Joel Swift</t>
  </si>
  <si>
    <t>Jarod Inouye</t>
  </si>
  <si>
    <t>Robert White</t>
  </si>
  <si>
    <t>Vincent Albright</t>
  </si>
  <si>
    <t>Martin Cortes</t>
  </si>
  <si>
    <t>Edward Miranda</t>
  </si>
  <si>
    <t>Samuel Nicholson</t>
  </si>
  <si>
    <t>Quentin Harris</t>
  </si>
  <si>
    <t>Larren Sexton</t>
  </si>
  <si>
    <t>Matthew Malecha</t>
  </si>
  <si>
    <t>John Anderson</t>
  </si>
  <si>
    <t>Thomas Mason</t>
  </si>
  <si>
    <t>Cade Burch</t>
  </si>
  <si>
    <t>Jeff Dyer</t>
  </si>
  <si>
    <t>Kalen Pegeder</t>
  </si>
  <si>
    <t>Adam Lawler</t>
  </si>
  <si>
    <t>Graham Spencer</t>
  </si>
  <si>
    <t>Sawyer Baar</t>
  </si>
  <si>
    <t>Spencer Roberts</t>
  </si>
  <si>
    <t>Patrick Finn</t>
  </si>
  <si>
    <t>Eric Munts</t>
  </si>
  <si>
    <t>Haley Demmin</t>
  </si>
  <si>
    <t>Parker Bruns</t>
  </si>
  <si>
    <t>Connor Price</t>
  </si>
  <si>
    <t>Griffin Saeger</t>
  </si>
  <si>
    <t>Austin Rose</t>
  </si>
  <si>
    <t>Justice Ofosu</t>
  </si>
  <si>
    <t>Lucas Lindstrom</t>
  </si>
  <si>
    <t>Ghana Khatiwada</t>
  </si>
  <si>
    <t>Jabob Reid</t>
  </si>
  <si>
    <t>Elliot Smith</t>
  </si>
  <si>
    <t>John Howard</t>
  </si>
  <si>
    <t>Connor Bylund</t>
  </si>
  <si>
    <t>John Campy</t>
  </si>
  <si>
    <t>Haden Wallin</t>
  </si>
  <si>
    <t>YuJiang Shi</t>
  </si>
  <si>
    <t>Kawika Wellington</t>
  </si>
  <si>
    <t>Devyn Uyeki</t>
  </si>
  <si>
    <t>Erich Christian</t>
  </si>
  <si>
    <t>Austin Fahey</t>
  </si>
  <si>
    <t>Grant Pearson</t>
  </si>
  <si>
    <t>Kyle O'Brien</t>
  </si>
  <si>
    <t>Joseph Butler</t>
  </si>
  <si>
    <t>Jeremiah Hauth</t>
  </si>
  <si>
    <t>Matthew Horton</t>
  </si>
  <si>
    <t>John Spann</t>
  </si>
  <si>
    <t>Kathleen Gladson</t>
  </si>
  <si>
    <t>Zach Gerard</t>
  </si>
  <si>
    <t>Pedro Nava Ortiz</t>
  </si>
  <si>
    <t>Max Richard Quinn</t>
  </si>
  <si>
    <t>Tuong Hoang</t>
  </si>
  <si>
    <t>Wilson Hansen</t>
  </si>
  <si>
    <t>Charles Sanford</t>
  </si>
  <si>
    <t>Hans Pikola</t>
  </si>
  <si>
    <t>Anthony Farr</t>
  </si>
  <si>
    <t>Theodore Duchow-Pressley</t>
  </si>
  <si>
    <t>Class Average</t>
  </si>
  <si>
    <t>Mahnad Al-Zadjali</t>
  </si>
  <si>
    <t>Grades completed</t>
  </si>
  <si>
    <t>Percent complete</t>
  </si>
  <si>
    <t>Minimum</t>
  </si>
  <si>
    <t>Maximum</t>
  </si>
  <si>
    <t>Total Students</t>
  </si>
  <si>
    <t>Std. Dev.</t>
  </si>
  <si>
    <t>Martinez</t>
  </si>
  <si>
    <t>John</t>
  </si>
  <si>
    <t>Leal</t>
  </si>
  <si>
    <t>Evan</t>
  </si>
  <si>
    <t>Barton</t>
  </si>
  <si>
    <t>Ethan</t>
  </si>
  <si>
    <t>Shan</t>
  </si>
  <si>
    <t>Shuo</t>
  </si>
  <si>
    <t>Houck</t>
  </si>
  <si>
    <t>Ryan</t>
  </si>
  <si>
    <t>Putman</t>
  </si>
  <si>
    <t>Diane</t>
  </si>
  <si>
    <t>Agarwal</t>
  </si>
  <si>
    <t>Ankit</t>
  </si>
  <si>
    <t>Dopp</t>
  </si>
  <si>
    <t>Joshua</t>
  </si>
  <si>
    <t>Burbank</t>
  </si>
  <si>
    <t>Tyler</t>
  </si>
  <si>
    <t>Cruise</t>
  </si>
  <si>
    <t>Joe</t>
  </si>
  <si>
    <t>Lund</t>
  </si>
  <si>
    <t>Rasmus</t>
  </si>
  <si>
    <t>Tubbs</t>
  </si>
  <si>
    <t>Robert</t>
  </si>
  <si>
    <t>Crandall</t>
  </si>
  <si>
    <t>Nathan</t>
  </si>
  <si>
    <t>Pileggi</t>
  </si>
  <si>
    <t>William</t>
  </si>
  <si>
    <t>Kelly</t>
  </si>
  <si>
    <t>Jacob</t>
  </si>
  <si>
    <t>Schlecter</t>
  </si>
  <si>
    <t>Hazelton</t>
  </si>
  <si>
    <t>Justin</t>
  </si>
  <si>
    <t>Peter</t>
  </si>
  <si>
    <t>Emily</t>
  </si>
  <si>
    <t>McBee</t>
  </si>
  <si>
    <t>Christopher</t>
  </si>
  <si>
    <t>Roberts</t>
  </si>
  <si>
    <t>Lazaroff</t>
  </si>
  <si>
    <t>Spencer</t>
  </si>
  <si>
    <t>Gooding</t>
  </si>
  <si>
    <t>Hayley</t>
  </si>
  <si>
    <t>Kreiger</t>
  </si>
  <si>
    <t>Chase</t>
  </si>
  <si>
    <t>King</t>
  </si>
  <si>
    <t>Brown</t>
  </si>
  <si>
    <t>Michael</t>
  </si>
  <si>
    <t>Alzakaria</t>
  </si>
  <si>
    <t>Adnan</t>
  </si>
  <si>
    <t>Sellars</t>
  </si>
  <si>
    <t>Patrick</t>
  </si>
  <si>
    <t>Nordby</t>
  </si>
  <si>
    <t>Brian</t>
  </si>
  <si>
    <t>Al-Attar</t>
  </si>
  <si>
    <t>Ahmed</t>
  </si>
  <si>
    <t>Meichtry</t>
  </si>
  <si>
    <t>Toledo</t>
  </si>
  <si>
    <t>Camila</t>
  </si>
  <si>
    <t>Miller</t>
  </si>
  <si>
    <t>Michelle</t>
  </si>
  <si>
    <t>Whaley</t>
  </si>
  <si>
    <t>Caddock</t>
  </si>
  <si>
    <t>Adam</t>
  </si>
  <si>
    <t>McCauley</t>
  </si>
  <si>
    <t>Dalyn</t>
  </si>
  <si>
    <t>Goodrich</t>
  </si>
  <si>
    <t>Jeremy</t>
  </si>
  <si>
    <t>Petchell</t>
  </si>
  <si>
    <t>Zach</t>
  </si>
  <si>
    <t>Soen</t>
  </si>
  <si>
    <t>Sydney</t>
  </si>
  <si>
    <t>Leung</t>
  </si>
  <si>
    <t>Stephen</t>
  </si>
  <si>
    <t>Lau</t>
  </si>
  <si>
    <t>Andrew</t>
  </si>
  <si>
    <t>Lorenz</t>
  </si>
  <si>
    <t>Mida</t>
  </si>
  <si>
    <t>Grosserhode</t>
  </si>
  <si>
    <t>Kamke</t>
  </si>
  <si>
    <t>Eric</t>
  </si>
  <si>
    <t>Underwood</t>
  </si>
  <si>
    <t>Kelsey</t>
  </si>
  <si>
    <t>Garrison</t>
  </si>
  <si>
    <t>Nguyen</t>
  </si>
  <si>
    <t>Knutson</t>
  </si>
  <si>
    <t>Brandon</t>
  </si>
  <si>
    <t>Guzman</t>
  </si>
  <si>
    <t>Jonathan</t>
  </si>
  <si>
    <t>Burch</t>
  </si>
  <si>
    <t>Cade</t>
  </si>
  <si>
    <t>Swift</t>
  </si>
  <si>
    <t>Joel</t>
  </si>
  <si>
    <t>Inouye</t>
  </si>
  <si>
    <t>Jarod</t>
  </si>
  <si>
    <t>Cortes</t>
  </si>
  <si>
    <t>Martin</t>
  </si>
  <si>
    <t>Nicholson</t>
  </si>
  <si>
    <t>Samuel</t>
  </si>
  <si>
    <t>Sexton</t>
  </si>
  <si>
    <t>Larren</t>
  </si>
  <si>
    <t>Anderson</t>
  </si>
  <si>
    <t>Dyer</t>
  </si>
  <si>
    <t>Jeff</t>
  </si>
  <si>
    <t>Lawler</t>
  </si>
  <si>
    <t>Baar</t>
  </si>
  <si>
    <t>Sawyer</t>
  </si>
  <si>
    <t>Finn</t>
  </si>
  <si>
    <t>Munts</t>
  </si>
  <si>
    <t>Bruns</t>
  </si>
  <si>
    <t>Parker</t>
  </si>
  <si>
    <t>Saeger</t>
  </si>
  <si>
    <t>Griffin</t>
  </si>
  <si>
    <t>Rose</t>
  </si>
  <si>
    <t>Austin</t>
  </si>
  <si>
    <t>Lindstrom</t>
  </si>
  <si>
    <t>Lucas</t>
  </si>
  <si>
    <t>Khatiwada</t>
  </si>
  <si>
    <t>Ghana</t>
  </si>
  <si>
    <t>Reid</t>
  </si>
  <si>
    <t>Jabob</t>
  </si>
  <si>
    <t>Smith</t>
  </si>
  <si>
    <t>Elliot</t>
  </si>
  <si>
    <t>Howard</t>
  </si>
  <si>
    <t>Campy</t>
  </si>
  <si>
    <t>Wallin</t>
  </si>
  <si>
    <t>Haden</t>
  </si>
  <si>
    <t>Wellington</t>
  </si>
  <si>
    <t>Kawika</t>
  </si>
  <si>
    <t>Christian</t>
  </si>
  <si>
    <t>Erich</t>
  </si>
  <si>
    <t>Pearson</t>
  </si>
  <si>
    <t>Grant</t>
  </si>
  <si>
    <t>Butler</t>
  </si>
  <si>
    <t>Joseph</t>
  </si>
  <si>
    <t>Hauth</t>
  </si>
  <si>
    <t>Jeremiah</t>
  </si>
  <si>
    <t>Horton</t>
  </si>
  <si>
    <t>Matthew</t>
  </si>
  <si>
    <t>Spann</t>
  </si>
  <si>
    <t>Nava Ortiz</t>
  </si>
  <si>
    <t>Pedro</t>
  </si>
  <si>
    <t>Farr</t>
  </si>
  <si>
    <t>Anthony</t>
  </si>
  <si>
    <t>Nam Singh Khalsa</t>
  </si>
  <si>
    <t>Amrit</t>
  </si>
  <si>
    <t>Downing</t>
  </si>
  <si>
    <t>Brittany</t>
  </si>
  <si>
    <t>Jiang</t>
  </si>
  <si>
    <t>Judy</t>
  </si>
  <si>
    <t>Huang</t>
  </si>
  <si>
    <t>Lei</t>
  </si>
  <si>
    <t/>
  </si>
  <si>
    <t>Easton</t>
  </si>
  <si>
    <t>Wood</t>
  </si>
  <si>
    <t>Daniel</t>
  </si>
  <si>
    <t>Cheung</t>
  </si>
  <si>
    <t>Jackie</t>
  </si>
  <si>
    <t>Hunsaker</t>
  </si>
  <si>
    <t>Tim</t>
  </si>
  <si>
    <t>Hansen</t>
  </si>
  <si>
    <t>Wilson</t>
  </si>
  <si>
    <t>Holmes</t>
  </si>
  <si>
    <t>Beebe</t>
  </si>
  <si>
    <t>Kim</t>
  </si>
  <si>
    <t>Paul</t>
  </si>
  <si>
    <t>Jones</t>
  </si>
  <si>
    <t>Sanford</t>
  </si>
  <si>
    <t>Charles</t>
  </si>
  <si>
    <t>Dehnert</t>
  </si>
  <si>
    <t>Alec</t>
  </si>
  <si>
    <t>French</t>
  </si>
  <si>
    <t>Coel</t>
  </si>
  <si>
    <t>Newell</t>
  </si>
  <si>
    <t>Alexandra</t>
  </si>
  <si>
    <t>Jursik</t>
  </si>
  <si>
    <t>Nick</t>
  </si>
  <si>
    <t>Mavhaire</t>
  </si>
  <si>
    <t>Tapiwa</t>
  </si>
  <si>
    <t>Viray</t>
  </si>
  <si>
    <t>Bernie</t>
  </si>
  <si>
    <t>Hoang</t>
  </si>
  <si>
    <t>Tuong</t>
  </si>
  <si>
    <t>Batenhorst</t>
  </si>
  <si>
    <t>Simon</t>
  </si>
  <si>
    <t>Herinckx</t>
  </si>
  <si>
    <t>Al-Zadjali</t>
  </si>
  <si>
    <t>Mahnad</t>
  </si>
  <si>
    <t>Sanich</t>
  </si>
  <si>
    <t>Ann</t>
  </si>
  <si>
    <t>Musa</t>
  </si>
  <si>
    <t>Abdulla</t>
  </si>
  <si>
    <t>Laura</t>
  </si>
  <si>
    <t>Hawkins</t>
  </si>
  <si>
    <t>Connell</t>
  </si>
  <si>
    <t>Sanders</t>
  </si>
  <si>
    <t>Dwight</t>
  </si>
  <si>
    <t>Gonnerman</t>
  </si>
  <si>
    <t>Even</t>
  </si>
  <si>
    <t>Cid</t>
  </si>
  <si>
    <t>Vanessa</t>
  </si>
  <si>
    <t>Pinard</t>
  </si>
  <si>
    <t>Megan</t>
  </si>
  <si>
    <t>Olmstead</t>
  </si>
  <si>
    <t>Cameron</t>
  </si>
  <si>
    <t>Purcell</t>
  </si>
  <si>
    <t>Derrick</t>
  </si>
  <si>
    <t>Shiozaki</t>
  </si>
  <si>
    <t>Jordan</t>
  </si>
  <si>
    <t>Chloe</t>
  </si>
  <si>
    <t>Vandehey</t>
  </si>
  <si>
    <t>Mark</t>
  </si>
  <si>
    <t>Aryal</t>
  </si>
  <si>
    <t>Subret</t>
  </si>
  <si>
    <t>Seiler</t>
  </si>
  <si>
    <t>White</t>
  </si>
  <si>
    <t>Albright</t>
  </si>
  <si>
    <t>Vincent</t>
  </si>
  <si>
    <t>Miranda</t>
  </si>
  <si>
    <t>Edward</t>
  </si>
  <si>
    <t>Harris</t>
  </si>
  <si>
    <t>Quentin</t>
  </si>
  <si>
    <t>Malecha</t>
  </si>
  <si>
    <t>Mason</t>
  </si>
  <si>
    <t>Thomas</t>
  </si>
  <si>
    <t>Pegeder</t>
  </si>
  <si>
    <t>Kalen</t>
  </si>
  <si>
    <t>Graham</t>
  </si>
  <si>
    <t>Gerard</t>
  </si>
  <si>
    <t>Demmin</t>
  </si>
  <si>
    <t>Haley</t>
  </si>
  <si>
    <t>Price</t>
  </si>
  <si>
    <t>Connor</t>
  </si>
  <si>
    <t>Ofosu</t>
  </si>
  <si>
    <t>Justice</t>
  </si>
  <si>
    <t>Pikola</t>
  </si>
  <si>
    <t>Hans</t>
  </si>
  <si>
    <t>Bylund</t>
  </si>
  <si>
    <t>O'Brien</t>
  </si>
  <si>
    <t>Kyle</t>
  </si>
  <si>
    <t>Shi</t>
  </si>
  <si>
    <t>YuJiang</t>
  </si>
  <si>
    <t>Uyeki</t>
  </si>
  <si>
    <t>Devyn</t>
  </si>
  <si>
    <t>Fahey</t>
  </si>
  <si>
    <t>Gladson</t>
  </si>
  <si>
    <t>Kathleen</t>
  </si>
  <si>
    <t>Richard Quinn</t>
  </si>
  <si>
    <t>Max</t>
  </si>
  <si>
    <t>Duchow-Pressley</t>
  </si>
  <si>
    <t>Theodore</t>
  </si>
  <si>
    <t>Last</t>
  </si>
  <si>
    <t>First</t>
  </si>
  <si>
    <t>Correct Grade</t>
  </si>
  <si>
    <t>Improperly Listed Grade</t>
  </si>
  <si>
    <t>Regrade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</si>
</sst>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2" fillId="0" borderId="0" xfId="0" applyFont="1" applyFill="1"/>
    <xf numFmtId="10" fontId="0" fillId="0" borderId="0" xfId="0" applyNumberFormat="1"/>
    <xf numFmtId="10" fontId="0" fillId="2" borderId="0" xfId="0" applyNumberFormat="1" applyFill="1"/>
    <xf numFmtId="0" fontId="0" fillId="2" borderId="0" xfId="0" applyFill="1"/>
    <xf numFmtId="0" fontId="0" fillId="0" borderId="1" xfId="0" applyBorder="1"/>
    <xf numFmtId="10" fontId="0" fillId="0" borderId="1" xfId="0" applyNumberForma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2">
    <dxf>
      <numFmt numFmtId="14" formatCode="0.00%"/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D161" totalsRowShown="0">
  <autoFilter ref="A1:D161">
    <filterColumn colId="1">
      <colorFilter dxfId="1"/>
    </filterColumn>
  </autoFilter>
  <sortState ref="A2:C161">
    <sortCondition ref="B1:B161"/>
  </sortState>
  <tableColumns count="4">
    <tableColumn id="1" name="Correct Grade" dataDxfId="0"/>
    <tableColumn id="2" name="Last"/>
    <tableColumn id="3" name="First"/>
    <tableColumn id="4" name="Improperly Listed Grad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74" workbookViewId="0">
      <selection activeCell="D83" sqref="D83"/>
    </sheetView>
  </sheetViews>
  <sheetFormatPr baseColWidth="10" defaultRowHeight="16" x14ac:dyDescent="0.2"/>
  <cols>
    <col min="2" max="2" width="17.5" bestFit="1" customWidth="1"/>
    <col min="3" max="3" width="23.33203125" bestFit="1" customWidth="1"/>
    <col min="4" max="4" width="12.6640625" bestFit="1" customWidth="1"/>
    <col min="5" max="5" width="12" bestFit="1" customWidth="1"/>
    <col min="6" max="6" width="14.33203125" bestFit="1" customWidth="1"/>
    <col min="7" max="7" width="12.33203125" bestFit="1" customWidth="1"/>
    <col min="8" max="8" width="18" bestFit="1" customWidth="1"/>
    <col min="9" max="9" width="18.1640625" bestFit="1" customWidth="1"/>
    <col min="10" max="10" width="18" bestFit="1" customWidth="1"/>
    <col min="11" max="11" width="18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37</v>
      </c>
      <c r="I1" t="s">
        <v>38</v>
      </c>
      <c r="J1" t="s">
        <v>40</v>
      </c>
      <c r="K1" t="s">
        <v>39</v>
      </c>
    </row>
    <row r="2" spans="1:11" x14ac:dyDescent="0.2">
      <c r="A2">
        <v>1</v>
      </c>
      <c r="B2" s="3" t="s">
        <v>7</v>
      </c>
      <c r="C2" t="s">
        <v>8</v>
      </c>
      <c r="D2">
        <v>85</v>
      </c>
      <c r="E2">
        <v>100</v>
      </c>
      <c r="F2">
        <v>85</v>
      </c>
      <c r="G2" s="5">
        <f t="shared" ref="G2:G33" si="0">(0.2*D2 + 0.3*E2 + 0.5*F2)/100</f>
        <v>0.89500000000000002</v>
      </c>
      <c r="H2" t="str">
        <f t="shared" ref="H2:H33" si="1">IF(B2&lt;&gt;"",RIGHT(B2,LEN(B2)-FIND(" ",B2,1)),"")</f>
        <v>Martinez</v>
      </c>
      <c r="I2" t="str">
        <f t="shared" ref="I2:I33" si="2">IF(B2&lt;&gt;"",LEFT(B2,FIND(" ",B2,1)-1),"")</f>
        <v>John</v>
      </c>
      <c r="J2" t="str">
        <f t="shared" ref="J2:J33" si="3">IF(C2&lt;&gt;"",RIGHT(C2,LEN(C2)-FIND(" ",C2,1)),"")</f>
        <v>Nam Singh Khalsa</v>
      </c>
      <c r="K2" t="str">
        <f t="shared" ref="K2:K33" si="4">IF(C2&lt;&gt;"",LEFT(C2,FIND(" ",C2,1)-1),"")</f>
        <v>Amrit</v>
      </c>
    </row>
    <row r="3" spans="1:11" x14ac:dyDescent="0.2">
      <c r="A3">
        <v>2</v>
      </c>
      <c r="B3" s="3" t="s">
        <v>9</v>
      </c>
      <c r="C3" t="s">
        <v>10</v>
      </c>
      <c r="D3">
        <v>92.5</v>
      </c>
      <c r="E3">
        <v>100</v>
      </c>
      <c r="F3">
        <v>90</v>
      </c>
      <c r="G3" s="5">
        <f t="shared" si="0"/>
        <v>0.93500000000000005</v>
      </c>
      <c r="H3" t="str">
        <f t="shared" si="1"/>
        <v>Leal</v>
      </c>
      <c r="I3" t="str">
        <f t="shared" si="2"/>
        <v>Evan</v>
      </c>
      <c r="J3" t="str">
        <f t="shared" si="3"/>
        <v>Downing</v>
      </c>
      <c r="K3" t="str">
        <f t="shared" si="4"/>
        <v>Brittany</v>
      </c>
    </row>
    <row r="4" spans="1:11" x14ac:dyDescent="0.2">
      <c r="A4">
        <v>3</v>
      </c>
      <c r="B4" s="3" t="s">
        <v>11</v>
      </c>
      <c r="C4" t="s">
        <v>12</v>
      </c>
      <c r="D4">
        <v>85</v>
      </c>
      <c r="E4">
        <v>90</v>
      </c>
      <c r="F4">
        <v>90</v>
      </c>
      <c r="G4" s="5">
        <f t="shared" si="0"/>
        <v>0.89</v>
      </c>
      <c r="H4" t="str">
        <f t="shared" si="1"/>
        <v>Barton</v>
      </c>
      <c r="I4" t="str">
        <f t="shared" si="2"/>
        <v>Ethan</v>
      </c>
      <c r="J4" t="str">
        <f t="shared" si="3"/>
        <v>Jiang</v>
      </c>
      <c r="K4" t="str">
        <f t="shared" si="4"/>
        <v>Judy</v>
      </c>
    </row>
    <row r="5" spans="1:11" x14ac:dyDescent="0.2">
      <c r="A5">
        <v>4</v>
      </c>
      <c r="B5" s="3" t="s">
        <v>13</v>
      </c>
      <c r="C5" t="s">
        <v>14</v>
      </c>
      <c r="D5">
        <v>75</v>
      </c>
      <c r="E5">
        <v>90</v>
      </c>
      <c r="F5">
        <v>70</v>
      </c>
      <c r="G5" s="5">
        <f t="shared" si="0"/>
        <v>0.77</v>
      </c>
      <c r="H5" t="str">
        <f t="shared" si="1"/>
        <v>Shan</v>
      </c>
      <c r="I5" t="str">
        <f t="shared" si="2"/>
        <v>Shuo</v>
      </c>
      <c r="J5" t="str">
        <f t="shared" si="3"/>
        <v>Huang</v>
      </c>
      <c r="K5" t="str">
        <f t="shared" si="4"/>
        <v>Lei</v>
      </c>
    </row>
    <row r="6" spans="1:11" x14ac:dyDescent="0.2">
      <c r="A6">
        <v>5</v>
      </c>
      <c r="B6" s="3" t="s">
        <v>15</v>
      </c>
      <c r="D6">
        <v>52.5</v>
      </c>
      <c r="E6">
        <v>85</v>
      </c>
      <c r="F6">
        <v>85</v>
      </c>
      <c r="G6" s="5">
        <f t="shared" si="0"/>
        <v>0.78500000000000003</v>
      </c>
      <c r="H6" t="str">
        <f t="shared" si="1"/>
        <v>Houck</v>
      </c>
      <c r="I6" t="str">
        <f t="shared" si="2"/>
        <v>Ryan</v>
      </c>
      <c r="J6" t="str">
        <f t="shared" si="3"/>
        <v/>
      </c>
      <c r="K6" t="str">
        <f t="shared" si="4"/>
        <v/>
      </c>
    </row>
    <row r="7" spans="1:11" x14ac:dyDescent="0.2">
      <c r="A7">
        <v>6</v>
      </c>
      <c r="B7" s="3" t="s">
        <v>16</v>
      </c>
      <c r="C7" t="s">
        <v>88</v>
      </c>
      <c r="D7">
        <v>97.5</v>
      </c>
      <c r="E7">
        <v>90</v>
      </c>
      <c r="F7">
        <v>95</v>
      </c>
      <c r="G7" s="5">
        <f t="shared" si="0"/>
        <v>0.94</v>
      </c>
      <c r="H7" t="str">
        <f t="shared" si="1"/>
        <v>Putman</v>
      </c>
      <c r="I7" t="str">
        <f t="shared" si="2"/>
        <v>Diane</v>
      </c>
      <c r="J7" t="str">
        <f t="shared" si="3"/>
        <v>Easton</v>
      </c>
      <c r="K7" t="str">
        <f t="shared" si="4"/>
        <v>Robert</v>
      </c>
    </row>
    <row r="8" spans="1:11" x14ac:dyDescent="0.2">
      <c r="A8">
        <v>7</v>
      </c>
      <c r="B8" s="3" t="s">
        <v>17</v>
      </c>
      <c r="D8">
        <v>82.5</v>
      </c>
      <c r="E8">
        <v>100</v>
      </c>
      <c r="F8">
        <v>95</v>
      </c>
      <c r="G8" s="5">
        <f t="shared" si="0"/>
        <v>0.94</v>
      </c>
      <c r="H8" t="str">
        <f t="shared" si="1"/>
        <v>Agarwal</v>
      </c>
      <c r="I8" t="str">
        <f t="shared" si="2"/>
        <v>Ankit</v>
      </c>
      <c r="J8" t="str">
        <f t="shared" si="3"/>
        <v/>
      </c>
      <c r="K8" t="str">
        <f t="shared" si="4"/>
        <v/>
      </c>
    </row>
    <row r="9" spans="1:11" x14ac:dyDescent="0.2">
      <c r="A9">
        <v>8</v>
      </c>
      <c r="B9" s="3" t="s">
        <v>18</v>
      </c>
      <c r="C9" t="s">
        <v>19</v>
      </c>
      <c r="D9">
        <v>45</v>
      </c>
      <c r="E9">
        <v>90</v>
      </c>
      <c r="F9">
        <v>85</v>
      </c>
      <c r="G9" s="5">
        <f t="shared" si="0"/>
        <v>0.78500000000000003</v>
      </c>
      <c r="H9" t="str">
        <f t="shared" si="1"/>
        <v>Dopp</v>
      </c>
      <c r="I9" t="str">
        <f t="shared" si="2"/>
        <v>Joshua</v>
      </c>
      <c r="J9" t="str">
        <f t="shared" si="3"/>
        <v>Smith</v>
      </c>
      <c r="K9" t="str">
        <f t="shared" si="4"/>
        <v>Ryan</v>
      </c>
    </row>
    <row r="10" spans="1:11" x14ac:dyDescent="0.2">
      <c r="A10">
        <v>9</v>
      </c>
      <c r="B10" s="3" t="s">
        <v>20</v>
      </c>
      <c r="C10" t="s">
        <v>21</v>
      </c>
      <c r="D10">
        <v>77.5</v>
      </c>
      <c r="E10">
        <v>90</v>
      </c>
      <c r="F10">
        <v>90</v>
      </c>
      <c r="G10" s="5">
        <f t="shared" si="0"/>
        <v>0.875</v>
      </c>
      <c r="H10" t="str">
        <f t="shared" si="1"/>
        <v>Burbank</v>
      </c>
      <c r="I10" t="str">
        <f t="shared" si="2"/>
        <v>Tyler</v>
      </c>
      <c r="J10" t="str">
        <f t="shared" si="3"/>
        <v>Wood</v>
      </c>
      <c r="K10" t="str">
        <f t="shared" si="4"/>
        <v>Daniel</v>
      </c>
    </row>
    <row r="11" spans="1:11" x14ac:dyDescent="0.2">
      <c r="A11">
        <v>10</v>
      </c>
      <c r="B11" s="3" t="s">
        <v>22</v>
      </c>
      <c r="C11" t="s">
        <v>23</v>
      </c>
      <c r="D11">
        <v>87.5</v>
      </c>
      <c r="E11">
        <v>70</v>
      </c>
      <c r="F11">
        <v>85</v>
      </c>
      <c r="G11" s="5">
        <f t="shared" si="0"/>
        <v>0.81</v>
      </c>
      <c r="H11" t="str">
        <f t="shared" si="1"/>
        <v>Cruise</v>
      </c>
      <c r="I11" t="str">
        <f t="shared" si="2"/>
        <v>Joe</v>
      </c>
      <c r="J11" t="str">
        <f t="shared" si="3"/>
        <v>Cheung</v>
      </c>
      <c r="K11" t="str">
        <f t="shared" si="4"/>
        <v>Jackie</v>
      </c>
    </row>
    <row r="12" spans="1:11" x14ac:dyDescent="0.2">
      <c r="A12">
        <v>11</v>
      </c>
      <c r="B12" s="3" t="s">
        <v>24</v>
      </c>
      <c r="D12">
        <v>70</v>
      </c>
      <c r="E12">
        <v>60</v>
      </c>
      <c r="F12">
        <v>100</v>
      </c>
      <c r="G12" s="5">
        <f t="shared" si="0"/>
        <v>0.82</v>
      </c>
      <c r="H12" t="str">
        <f t="shared" si="1"/>
        <v>Lund</v>
      </c>
      <c r="I12" t="str">
        <f t="shared" si="2"/>
        <v>Rasmus</v>
      </c>
      <c r="J12" t="str">
        <f t="shared" si="3"/>
        <v/>
      </c>
      <c r="K12" t="str">
        <f t="shared" si="4"/>
        <v/>
      </c>
    </row>
    <row r="13" spans="1:11" x14ac:dyDescent="0.2">
      <c r="A13">
        <v>12</v>
      </c>
      <c r="B13" s="3" t="s">
        <v>25</v>
      </c>
      <c r="C13" t="s">
        <v>26</v>
      </c>
      <c r="D13">
        <v>82.5</v>
      </c>
      <c r="E13">
        <v>100</v>
      </c>
      <c r="F13">
        <v>80</v>
      </c>
      <c r="G13" s="5">
        <f t="shared" si="0"/>
        <v>0.86499999999999999</v>
      </c>
      <c r="H13" t="str">
        <f t="shared" si="1"/>
        <v>Tubbs</v>
      </c>
      <c r="I13" t="str">
        <f t="shared" si="2"/>
        <v>Robert</v>
      </c>
      <c r="J13" t="str">
        <f t="shared" si="3"/>
        <v>Hunsaker</v>
      </c>
      <c r="K13" t="str">
        <f t="shared" si="4"/>
        <v>Tim</v>
      </c>
    </row>
    <row r="14" spans="1:11" x14ac:dyDescent="0.2">
      <c r="A14">
        <v>13</v>
      </c>
      <c r="B14" s="3" t="s">
        <v>27</v>
      </c>
      <c r="D14">
        <v>100</v>
      </c>
      <c r="E14">
        <v>100</v>
      </c>
      <c r="F14">
        <v>100</v>
      </c>
      <c r="G14" s="5">
        <f t="shared" si="0"/>
        <v>1</v>
      </c>
      <c r="H14" t="str">
        <f t="shared" si="1"/>
        <v>Crandall</v>
      </c>
      <c r="I14" t="str">
        <f t="shared" si="2"/>
        <v>Nathan</v>
      </c>
      <c r="J14" t="str">
        <f t="shared" si="3"/>
        <v/>
      </c>
      <c r="K14" t="str">
        <f t="shared" si="4"/>
        <v/>
      </c>
    </row>
    <row r="15" spans="1:11" x14ac:dyDescent="0.2">
      <c r="A15">
        <v>14</v>
      </c>
      <c r="B15" s="3" t="s">
        <v>28</v>
      </c>
      <c r="C15" t="s">
        <v>146</v>
      </c>
      <c r="D15">
        <v>77.5</v>
      </c>
      <c r="E15">
        <v>90</v>
      </c>
      <c r="F15">
        <v>100</v>
      </c>
      <c r="G15" s="5">
        <f t="shared" si="0"/>
        <v>0.92500000000000004</v>
      </c>
      <c r="H15" t="str">
        <f t="shared" si="1"/>
        <v>Pileggi</v>
      </c>
      <c r="I15" t="str">
        <f t="shared" si="2"/>
        <v>William</v>
      </c>
      <c r="J15" t="str">
        <f t="shared" si="3"/>
        <v>Hansen</v>
      </c>
      <c r="K15" t="str">
        <f t="shared" si="4"/>
        <v>Wilson</v>
      </c>
    </row>
    <row r="16" spans="1:11" x14ac:dyDescent="0.2">
      <c r="A16">
        <v>15</v>
      </c>
      <c r="B16" s="3" t="s">
        <v>29</v>
      </c>
      <c r="C16" t="s">
        <v>30</v>
      </c>
      <c r="D16">
        <v>67.5</v>
      </c>
      <c r="E16">
        <v>100</v>
      </c>
      <c r="F16">
        <v>100</v>
      </c>
      <c r="G16" s="5">
        <f t="shared" si="0"/>
        <v>0.93500000000000005</v>
      </c>
      <c r="H16" t="str">
        <f t="shared" si="1"/>
        <v>Kelly</v>
      </c>
      <c r="I16" t="str">
        <f t="shared" si="2"/>
        <v>Jacob</v>
      </c>
      <c r="J16" t="str">
        <f t="shared" si="3"/>
        <v>Holmes</v>
      </c>
      <c r="K16" t="str">
        <f t="shared" si="4"/>
        <v>Zach</v>
      </c>
    </row>
    <row r="17" spans="1:11" x14ac:dyDescent="0.2">
      <c r="A17">
        <v>16</v>
      </c>
      <c r="B17" s="3" t="s">
        <v>31</v>
      </c>
      <c r="C17" t="s">
        <v>32</v>
      </c>
      <c r="D17">
        <v>60</v>
      </c>
      <c r="E17">
        <v>90</v>
      </c>
      <c r="F17">
        <v>90</v>
      </c>
      <c r="G17" s="5">
        <f t="shared" si="0"/>
        <v>0.84</v>
      </c>
      <c r="H17" t="str">
        <f t="shared" si="1"/>
        <v>Schlecter</v>
      </c>
      <c r="I17" t="str">
        <f t="shared" si="2"/>
        <v>Jacob</v>
      </c>
      <c r="J17" t="str">
        <f t="shared" si="3"/>
        <v>Beebe</v>
      </c>
      <c r="K17" t="str">
        <f t="shared" si="4"/>
        <v>Eric</v>
      </c>
    </row>
    <row r="18" spans="1:11" x14ac:dyDescent="0.2">
      <c r="A18">
        <v>17</v>
      </c>
      <c r="B18" s="3" t="s">
        <v>33</v>
      </c>
      <c r="C18" t="s">
        <v>34</v>
      </c>
      <c r="D18">
        <v>82.5</v>
      </c>
      <c r="E18">
        <v>85</v>
      </c>
      <c r="F18">
        <v>85</v>
      </c>
      <c r="G18" s="5">
        <f t="shared" si="0"/>
        <v>0.84499999999999997</v>
      </c>
      <c r="H18" t="str">
        <f t="shared" si="1"/>
        <v>Hazelton</v>
      </c>
      <c r="I18" t="str">
        <f t="shared" si="2"/>
        <v>Justin</v>
      </c>
      <c r="J18" t="str">
        <f t="shared" si="3"/>
        <v>Kim</v>
      </c>
      <c r="K18" t="str">
        <f t="shared" si="4"/>
        <v>Paul</v>
      </c>
    </row>
    <row r="19" spans="1:11" x14ac:dyDescent="0.2">
      <c r="A19">
        <v>18</v>
      </c>
      <c r="B19" s="3" t="s">
        <v>35</v>
      </c>
      <c r="C19" t="s">
        <v>36</v>
      </c>
      <c r="D19">
        <v>80</v>
      </c>
      <c r="E19">
        <v>95</v>
      </c>
      <c r="F19">
        <v>95</v>
      </c>
      <c r="G19" s="5">
        <f t="shared" si="0"/>
        <v>0.92</v>
      </c>
      <c r="H19" t="str">
        <f t="shared" si="1"/>
        <v>Peter</v>
      </c>
      <c r="I19" t="str">
        <f t="shared" si="2"/>
        <v>Emily</v>
      </c>
      <c r="J19" t="str">
        <f t="shared" si="3"/>
        <v>Jones</v>
      </c>
      <c r="K19" t="str">
        <f t="shared" si="4"/>
        <v>Chase</v>
      </c>
    </row>
    <row r="20" spans="1:11" x14ac:dyDescent="0.2">
      <c r="A20">
        <v>19</v>
      </c>
      <c r="B20" s="3" t="s">
        <v>41</v>
      </c>
      <c r="C20" t="s">
        <v>147</v>
      </c>
      <c r="D20">
        <v>100</v>
      </c>
      <c r="E20">
        <v>95</v>
      </c>
      <c r="F20">
        <v>100</v>
      </c>
      <c r="G20" s="5">
        <f t="shared" si="0"/>
        <v>0.98499999999999999</v>
      </c>
      <c r="H20" t="str">
        <f t="shared" si="1"/>
        <v>McBee</v>
      </c>
      <c r="I20" t="str">
        <f t="shared" si="2"/>
        <v>Christopher</v>
      </c>
      <c r="J20" t="str">
        <f t="shared" si="3"/>
        <v>Sanford</v>
      </c>
      <c r="K20" t="str">
        <f t="shared" si="4"/>
        <v>Charles</v>
      </c>
    </row>
    <row r="21" spans="1:11" x14ac:dyDescent="0.2">
      <c r="A21">
        <v>20</v>
      </c>
      <c r="B21" s="3" t="s">
        <v>42</v>
      </c>
      <c r="C21" t="s">
        <v>93</v>
      </c>
      <c r="D21">
        <v>92.5</v>
      </c>
      <c r="E21">
        <v>80</v>
      </c>
      <c r="F21">
        <v>97.5</v>
      </c>
      <c r="G21" s="5">
        <f t="shared" si="0"/>
        <v>0.91249999999999998</v>
      </c>
      <c r="H21" t="str">
        <f t="shared" si="1"/>
        <v>Roberts</v>
      </c>
      <c r="I21" t="str">
        <f t="shared" si="2"/>
        <v>Tyler</v>
      </c>
      <c r="J21" t="str">
        <f t="shared" si="3"/>
        <v>Dehnert</v>
      </c>
      <c r="K21" t="str">
        <f t="shared" si="4"/>
        <v>Alec</v>
      </c>
    </row>
    <row r="22" spans="1:11" x14ac:dyDescent="0.2">
      <c r="A22">
        <v>21</v>
      </c>
      <c r="B22" s="3" t="s">
        <v>43</v>
      </c>
      <c r="C22" t="s">
        <v>44</v>
      </c>
      <c r="D22">
        <v>92.5</v>
      </c>
      <c r="E22">
        <v>100</v>
      </c>
      <c r="F22">
        <v>100</v>
      </c>
      <c r="G22" s="5">
        <f t="shared" si="0"/>
        <v>0.98499999999999999</v>
      </c>
      <c r="H22" t="str">
        <f t="shared" si="1"/>
        <v>Lazaroff</v>
      </c>
      <c r="I22" t="str">
        <f t="shared" si="2"/>
        <v>Spencer</v>
      </c>
      <c r="J22" t="str">
        <f t="shared" si="3"/>
        <v>French</v>
      </c>
      <c r="K22" t="str">
        <f t="shared" si="4"/>
        <v>Coel</v>
      </c>
    </row>
    <row r="23" spans="1:11" x14ac:dyDescent="0.2">
      <c r="A23">
        <v>22</v>
      </c>
      <c r="B23" s="3" t="s">
        <v>45</v>
      </c>
      <c r="C23" t="s">
        <v>46</v>
      </c>
      <c r="D23">
        <v>90</v>
      </c>
      <c r="E23">
        <v>90</v>
      </c>
      <c r="F23">
        <v>100</v>
      </c>
      <c r="G23" s="5">
        <f t="shared" si="0"/>
        <v>0.95</v>
      </c>
      <c r="H23" t="str">
        <f t="shared" si="1"/>
        <v>Gooding</v>
      </c>
      <c r="I23" t="str">
        <f t="shared" si="2"/>
        <v>Hayley</v>
      </c>
      <c r="J23" t="str">
        <f t="shared" si="3"/>
        <v>Newell</v>
      </c>
      <c r="K23" t="str">
        <f t="shared" si="4"/>
        <v>Alexandra</v>
      </c>
    </row>
    <row r="24" spans="1:11" x14ac:dyDescent="0.2">
      <c r="A24">
        <v>23</v>
      </c>
      <c r="B24" s="3" t="s">
        <v>47</v>
      </c>
      <c r="C24" t="s">
        <v>48</v>
      </c>
      <c r="D24">
        <v>95</v>
      </c>
      <c r="E24">
        <v>95</v>
      </c>
      <c r="F24">
        <v>95</v>
      </c>
      <c r="G24" s="5">
        <f t="shared" si="0"/>
        <v>0.95</v>
      </c>
      <c r="H24" t="str">
        <f t="shared" si="1"/>
        <v>Kreiger</v>
      </c>
      <c r="I24" t="str">
        <f t="shared" si="2"/>
        <v>Chase</v>
      </c>
      <c r="J24" t="str">
        <f t="shared" si="3"/>
        <v>Jursik</v>
      </c>
      <c r="K24" t="str">
        <f t="shared" si="4"/>
        <v>Nick</v>
      </c>
    </row>
    <row r="25" spans="1:11" x14ac:dyDescent="0.2">
      <c r="A25">
        <v>24</v>
      </c>
      <c r="B25" s="3" t="s">
        <v>49</v>
      </c>
      <c r="C25" t="s">
        <v>50</v>
      </c>
      <c r="D25">
        <v>90</v>
      </c>
      <c r="E25">
        <v>90</v>
      </c>
      <c r="F25">
        <v>90</v>
      </c>
      <c r="G25" s="5">
        <f t="shared" si="0"/>
        <v>0.9</v>
      </c>
      <c r="H25" t="str">
        <f t="shared" si="1"/>
        <v>King</v>
      </c>
      <c r="I25" t="str">
        <f t="shared" si="2"/>
        <v>John</v>
      </c>
      <c r="J25" t="str">
        <f t="shared" si="3"/>
        <v>Mavhaire</v>
      </c>
      <c r="K25" t="str">
        <f t="shared" si="4"/>
        <v>Tapiwa</v>
      </c>
    </row>
    <row r="26" spans="1:11" x14ac:dyDescent="0.2">
      <c r="A26">
        <v>25</v>
      </c>
      <c r="B26" s="3" t="s">
        <v>51</v>
      </c>
      <c r="C26" t="s">
        <v>52</v>
      </c>
      <c r="D26">
        <v>95</v>
      </c>
      <c r="E26">
        <v>90</v>
      </c>
      <c r="F26">
        <v>95</v>
      </c>
      <c r="G26" s="5">
        <f t="shared" si="0"/>
        <v>0.93500000000000005</v>
      </c>
      <c r="H26" t="str">
        <f t="shared" si="1"/>
        <v>Brown</v>
      </c>
      <c r="I26" t="str">
        <f t="shared" si="2"/>
        <v>Michael</v>
      </c>
      <c r="J26" t="str">
        <f t="shared" si="3"/>
        <v>Viray</v>
      </c>
      <c r="K26" t="str">
        <f t="shared" si="4"/>
        <v>Bernie</v>
      </c>
    </row>
    <row r="27" spans="1:11" x14ac:dyDescent="0.2">
      <c r="A27">
        <v>26</v>
      </c>
      <c r="B27" s="3" t="s">
        <v>53</v>
      </c>
      <c r="C27" t="s">
        <v>145</v>
      </c>
      <c r="D27">
        <v>90</v>
      </c>
      <c r="E27">
        <v>80</v>
      </c>
      <c r="F27">
        <v>100</v>
      </c>
      <c r="G27" s="5">
        <f t="shared" si="0"/>
        <v>0.92</v>
      </c>
      <c r="H27" t="str">
        <f t="shared" si="1"/>
        <v>Alzakaria</v>
      </c>
      <c r="I27" t="str">
        <f t="shared" si="2"/>
        <v>Adnan</v>
      </c>
      <c r="J27" t="str">
        <f t="shared" si="3"/>
        <v>Hoang</v>
      </c>
      <c r="K27" t="str">
        <f t="shared" si="4"/>
        <v>Tuong</v>
      </c>
    </row>
    <row r="28" spans="1:11" x14ac:dyDescent="0.2">
      <c r="A28">
        <v>27</v>
      </c>
      <c r="B28" s="3" t="s">
        <v>54</v>
      </c>
      <c r="C28" t="s">
        <v>55</v>
      </c>
      <c r="D28">
        <v>82.5</v>
      </c>
      <c r="E28">
        <v>100</v>
      </c>
      <c r="F28">
        <v>90</v>
      </c>
      <c r="G28" s="5">
        <f t="shared" si="0"/>
        <v>0.91500000000000004</v>
      </c>
      <c r="H28" t="str">
        <f t="shared" si="1"/>
        <v>Sellars</v>
      </c>
      <c r="I28" t="str">
        <f t="shared" si="2"/>
        <v>Patrick</v>
      </c>
      <c r="J28" t="str">
        <f t="shared" si="3"/>
        <v>Batenhorst</v>
      </c>
      <c r="K28" t="str">
        <f t="shared" si="4"/>
        <v>Simon</v>
      </c>
    </row>
    <row r="29" spans="1:11" x14ac:dyDescent="0.2">
      <c r="A29">
        <v>28</v>
      </c>
      <c r="B29" s="3" t="s">
        <v>56</v>
      </c>
      <c r="C29" t="s">
        <v>57</v>
      </c>
      <c r="D29">
        <v>85</v>
      </c>
      <c r="E29">
        <v>95</v>
      </c>
      <c r="F29">
        <v>95</v>
      </c>
      <c r="G29" s="5">
        <f t="shared" si="0"/>
        <v>0.93</v>
      </c>
      <c r="H29" t="str">
        <f t="shared" si="1"/>
        <v>Nordby</v>
      </c>
      <c r="I29" t="str">
        <f t="shared" si="2"/>
        <v>Brian</v>
      </c>
      <c r="J29" t="str">
        <f t="shared" si="3"/>
        <v>Herinckx</v>
      </c>
      <c r="K29" t="str">
        <f t="shared" si="4"/>
        <v>Jonathan</v>
      </c>
    </row>
    <row r="30" spans="1:11" x14ac:dyDescent="0.2">
      <c r="A30">
        <v>29</v>
      </c>
      <c r="B30" s="3" t="s">
        <v>58</v>
      </c>
      <c r="C30" t="s">
        <v>152</v>
      </c>
      <c r="D30">
        <v>82.5</v>
      </c>
      <c r="E30">
        <v>95</v>
      </c>
      <c r="F30">
        <v>92.5</v>
      </c>
      <c r="G30" s="5">
        <f t="shared" si="0"/>
        <v>0.91249999999999998</v>
      </c>
      <c r="H30" t="str">
        <f t="shared" si="1"/>
        <v>Al-Attar</v>
      </c>
      <c r="I30" t="str">
        <f t="shared" si="2"/>
        <v>Ahmed</v>
      </c>
      <c r="J30" t="str">
        <f t="shared" si="3"/>
        <v>Al-Zadjali</v>
      </c>
      <c r="K30" t="str">
        <f t="shared" si="4"/>
        <v>Mahnad</v>
      </c>
    </row>
    <row r="31" spans="1:11" x14ac:dyDescent="0.2">
      <c r="A31">
        <v>30</v>
      </c>
      <c r="B31" s="3" t="s">
        <v>59</v>
      </c>
      <c r="C31" t="s">
        <v>60</v>
      </c>
      <c r="D31">
        <v>95</v>
      </c>
      <c r="E31">
        <v>100</v>
      </c>
      <c r="F31">
        <v>97.5</v>
      </c>
      <c r="G31" s="5">
        <f t="shared" si="0"/>
        <v>0.97750000000000004</v>
      </c>
      <c r="H31" t="str">
        <f t="shared" si="1"/>
        <v>Meichtry</v>
      </c>
      <c r="I31" t="str">
        <f t="shared" si="2"/>
        <v>Evan</v>
      </c>
      <c r="J31" t="str">
        <f t="shared" si="3"/>
        <v>Sanich</v>
      </c>
      <c r="K31" t="str">
        <f t="shared" si="4"/>
        <v>Ann</v>
      </c>
    </row>
    <row r="32" spans="1:11" x14ac:dyDescent="0.2">
      <c r="A32">
        <v>31</v>
      </c>
      <c r="B32" s="3" t="s">
        <v>61</v>
      </c>
      <c r="C32" t="s">
        <v>87</v>
      </c>
      <c r="D32">
        <v>95</v>
      </c>
      <c r="E32">
        <v>95</v>
      </c>
      <c r="F32">
        <v>90</v>
      </c>
      <c r="G32" s="5">
        <f t="shared" si="0"/>
        <v>0.92500000000000004</v>
      </c>
      <c r="H32" t="str">
        <f t="shared" si="1"/>
        <v>Toledo</v>
      </c>
      <c r="I32" t="str">
        <f t="shared" si="2"/>
        <v>Camila</v>
      </c>
      <c r="J32" t="str">
        <f t="shared" si="3"/>
        <v>Musa</v>
      </c>
      <c r="K32" t="str">
        <f t="shared" si="4"/>
        <v>Abdulla</v>
      </c>
    </row>
    <row r="33" spans="1:11" x14ac:dyDescent="0.2">
      <c r="A33">
        <v>32</v>
      </c>
      <c r="B33" s="3" t="s">
        <v>62</v>
      </c>
      <c r="C33" t="s">
        <v>63</v>
      </c>
      <c r="D33">
        <v>60</v>
      </c>
      <c r="E33">
        <v>95</v>
      </c>
      <c r="F33">
        <v>85</v>
      </c>
      <c r="G33" s="5">
        <f t="shared" si="0"/>
        <v>0.83</v>
      </c>
      <c r="H33" t="str">
        <f t="shared" si="1"/>
        <v>Miller</v>
      </c>
      <c r="I33" t="str">
        <f t="shared" si="2"/>
        <v>Michelle</v>
      </c>
      <c r="J33" t="str">
        <f t="shared" si="3"/>
        <v>Roberts</v>
      </c>
      <c r="K33" t="str">
        <f t="shared" si="4"/>
        <v>Laura</v>
      </c>
    </row>
    <row r="34" spans="1:11" x14ac:dyDescent="0.2">
      <c r="A34">
        <v>33</v>
      </c>
      <c r="B34" s="3" t="s">
        <v>64</v>
      </c>
      <c r="D34">
        <v>45</v>
      </c>
      <c r="E34">
        <v>90</v>
      </c>
      <c r="F34">
        <v>55</v>
      </c>
      <c r="G34" s="5">
        <f t="shared" ref="G34:G65" si="5">(0.2*D34 + 0.3*E34 + 0.5*F34)/100</f>
        <v>0.63500000000000001</v>
      </c>
      <c r="H34" t="str">
        <f t="shared" ref="H34:H65" si="6">IF(B34&lt;&gt;"",RIGHT(B34,LEN(B34)-FIND(" ",B34,1)),"")</f>
        <v>Whaley</v>
      </c>
      <c r="I34" t="str">
        <f t="shared" ref="I34:I65" si="7">IF(B34&lt;&gt;"",LEFT(B34,FIND(" ",B34,1)-1),"")</f>
        <v>Justin</v>
      </c>
      <c r="J34" t="str">
        <f t="shared" ref="J34:J65" si="8">IF(C34&lt;&gt;"",RIGHT(C34,LEN(C34)-FIND(" ",C34,1)),"")</f>
        <v/>
      </c>
      <c r="K34" t="str">
        <f t="shared" ref="K34:K65" si="9">IF(C34&lt;&gt;"",LEFT(C34,FIND(" ",C34,1)-1),"")</f>
        <v/>
      </c>
    </row>
    <row r="35" spans="1:11" x14ac:dyDescent="0.2">
      <c r="A35">
        <v>34</v>
      </c>
      <c r="B35" s="3" t="s">
        <v>65</v>
      </c>
      <c r="C35" t="s">
        <v>66</v>
      </c>
      <c r="D35">
        <v>70</v>
      </c>
      <c r="E35">
        <v>95</v>
      </c>
      <c r="F35">
        <v>100</v>
      </c>
      <c r="G35" s="5">
        <f t="shared" si="5"/>
        <v>0.92500000000000004</v>
      </c>
      <c r="H35" t="str">
        <f t="shared" si="6"/>
        <v>Caddock</v>
      </c>
      <c r="I35" t="str">
        <f t="shared" si="7"/>
        <v>Adam</v>
      </c>
      <c r="J35" t="str">
        <f t="shared" si="8"/>
        <v>Hawkins</v>
      </c>
      <c r="K35" t="str">
        <f t="shared" si="9"/>
        <v>Connell</v>
      </c>
    </row>
    <row r="36" spans="1:11" x14ac:dyDescent="0.2">
      <c r="A36">
        <v>35</v>
      </c>
      <c r="B36" s="3" t="s">
        <v>67</v>
      </c>
      <c r="C36" t="s">
        <v>68</v>
      </c>
      <c r="D36">
        <v>95</v>
      </c>
      <c r="E36">
        <v>95</v>
      </c>
      <c r="F36">
        <v>90</v>
      </c>
      <c r="G36" s="5">
        <f t="shared" si="5"/>
        <v>0.92500000000000004</v>
      </c>
      <c r="H36" t="str">
        <f t="shared" si="6"/>
        <v>McCauley</v>
      </c>
      <c r="I36" t="str">
        <f t="shared" si="7"/>
        <v>Dalyn</v>
      </c>
      <c r="J36" t="str">
        <f t="shared" si="8"/>
        <v>Sanders</v>
      </c>
      <c r="K36" t="str">
        <f t="shared" si="9"/>
        <v>Dwight</v>
      </c>
    </row>
    <row r="37" spans="1:11" x14ac:dyDescent="0.2">
      <c r="A37">
        <v>36</v>
      </c>
      <c r="B37" s="3" t="s">
        <v>69</v>
      </c>
      <c r="C37" t="s">
        <v>70</v>
      </c>
      <c r="D37">
        <v>97.5</v>
      </c>
      <c r="E37">
        <v>95</v>
      </c>
      <c r="F37">
        <v>90</v>
      </c>
      <c r="G37" s="5">
        <f t="shared" si="5"/>
        <v>0.93</v>
      </c>
      <c r="H37" t="str">
        <f t="shared" si="6"/>
        <v>Goodrich</v>
      </c>
      <c r="I37" t="str">
        <f t="shared" si="7"/>
        <v>Jeremy</v>
      </c>
      <c r="J37" t="str">
        <f t="shared" si="8"/>
        <v>Gonnerman</v>
      </c>
      <c r="K37" t="str">
        <f t="shared" si="9"/>
        <v>Even</v>
      </c>
    </row>
    <row r="38" spans="1:11" x14ac:dyDescent="0.2">
      <c r="A38">
        <v>37</v>
      </c>
      <c r="B38" s="3" t="s">
        <v>71</v>
      </c>
      <c r="D38">
        <v>97.5</v>
      </c>
      <c r="E38">
        <v>100</v>
      </c>
      <c r="F38">
        <v>97.5</v>
      </c>
      <c r="G38" s="5">
        <f t="shared" si="5"/>
        <v>0.98250000000000004</v>
      </c>
      <c r="H38" t="str">
        <f t="shared" si="6"/>
        <v>Petchell</v>
      </c>
      <c r="I38" t="str">
        <f t="shared" si="7"/>
        <v>Zach</v>
      </c>
      <c r="J38" t="str">
        <f t="shared" si="8"/>
        <v/>
      </c>
      <c r="K38" t="str">
        <f t="shared" si="9"/>
        <v/>
      </c>
    </row>
    <row r="39" spans="1:11" x14ac:dyDescent="0.2">
      <c r="A39">
        <v>38</v>
      </c>
      <c r="B39" s="3" t="s">
        <v>72</v>
      </c>
      <c r="C39" t="s">
        <v>73</v>
      </c>
      <c r="D39">
        <v>92.5</v>
      </c>
      <c r="E39">
        <v>90</v>
      </c>
      <c r="F39">
        <v>97.5</v>
      </c>
      <c r="G39" s="5">
        <f t="shared" si="5"/>
        <v>0.9425</v>
      </c>
      <c r="H39" t="str">
        <f t="shared" si="6"/>
        <v>Soen</v>
      </c>
      <c r="I39" t="str">
        <f t="shared" si="7"/>
        <v>Sydney</v>
      </c>
      <c r="J39" t="str">
        <f t="shared" si="8"/>
        <v>Cid</v>
      </c>
      <c r="K39" t="str">
        <f t="shared" si="9"/>
        <v>Vanessa</v>
      </c>
    </row>
    <row r="40" spans="1:11" x14ac:dyDescent="0.2">
      <c r="A40">
        <v>39</v>
      </c>
      <c r="B40" s="3" t="s">
        <v>74</v>
      </c>
      <c r="C40" t="s">
        <v>86</v>
      </c>
      <c r="D40">
        <v>90</v>
      </c>
      <c r="E40">
        <v>100</v>
      </c>
      <c r="F40">
        <v>100</v>
      </c>
      <c r="G40" s="5">
        <f t="shared" si="5"/>
        <v>0.98</v>
      </c>
      <c r="H40" t="str">
        <f t="shared" si="6"/>
        <v>Leung</v>
      </c>
      <c r="I40" t="str">
        <f t="shared" si="7"/>
        <v>Stephen</v>
      </c>
      <c r="J40" t="str">
        <f t="shared" si="8"/>
        <v>Pinard</v>
      </c>
      <c r="K40" t="str">
        <f t="shared" si="9"/>
        <v>Megan</v>
      </c>
    </row>
    <row r="41" spans="1:11" x14ac:dyDescent="0.2">
      <c r="A41">
        <v>40</v>
      </c>
      <c r="B41" s="3" t="s">
        <v>75</v>
      </c>
      <c r="C41" t="s">
        <v>76</v>
      </c>
      <c r="D41">
        <v>80</v>
      </c>
      <c r="E41">
        <v>100</v>
      </c>
      <c r="F41">
        <v>100</v>
      </c>
      <c r="G41" s="5">
        <f t="shared" si="5"/>
        <v>0.96</v>
      </c>
      <c r="H41" t="str">
        <f t="shared" si="6"/>
        <v>Lau</v>
      </c>
      <c r="I41" t="str">
        <f t="shared" si="7"/>
        <v>Andrew</v>
      </c>
      <c r="J41" t="str">
        <f t="shared" si="8"/>
        <v>Olmstead</v>
      </c>
      <c r="K41" t="str">
        <f t="shared" si="9"/>
        <v>Cameron</v>
      </c>
    </row>
    <row r="42" spans="1:11" x14ac:dyDescent="0.2">
      <c r="A42">
        <v>41</v>
      </c>
      <c r="B42" s="3" t="s">
        <v>77</v>
      </c>
      <c r="D42">
        <v>80</v>
      </c>
      <c r="E42">
        <v>90</v>
      </c>
      <c r="F42">
        <v>95</v>
      </c>
      <c r="G42" s="5">
        <f t="shared" si="5"/>
        <v>0.90500000000000003</v>
      </c>
      <c r="H42" t="str">
        <f t="shared" si="6"/>
        <v>Lorenz</v>
      </c>
      <c r="I42" t="str">
        <f t="shared" si="7"/>
        <v>Mida</v>
      </c>
      <c r="J42" t="str">
        <f t="shared" si="8"/>
        <v/>
      </c>
      <c r="K42" t="str">
        <f t="shared" si="9"/>
        <v/>
      </c>
    </row>
    <row r="43" spans="1:11" x14ac:dyDescent="0.2">
      <c r="A43">
        <v>42</v>
      </c>
      <c r="B43" s="3" t="s">
        <v>78</v>
      </c>
      <c r="C43" t="s">
        <v>79</v>
      </c>
      <c r="D43">
        <v>85</v>
      </c>
      <c r="E43">
        <v>100</v>
      </c>
      <c r="F43">
        <v>95</v>
      </c>
      <c r="G43" s="5">
        <f t="shared" si="5"/>
        <v>0.94499999999999995</v>
      </c>
      <c r="H43" t="str">
        <f t="shared" si="6"/>
        <v>Grosserhode</v>
      </c>
      <c r="I43" t="str">
        <f t="shared" si="7"/>
        <v>Joshua</v>
      </c>
      <c r="J43" t="str">
        <f t="shared" si="8"/>
        <v>Purcell</v>
      </c>
      <c r="K43" t="str">
        <f t="shared" si="9"/>
        <v>Derrick</v>
      </c>
    </row>
    <row r="44" spans="1:11" x14ac:dyDescent="0.2">
      <c r="A44">
        <v>43</v>
      </c>
      <c r="B44" s="3" t="s">
        <v>80</v>
      </c>
      <c r="C44" t="s">
        <v>81</v>
      </c>
      <c r="D44">
        <v>90</v>
      </c>
      <c r="E44">
        <v>100</v>
      </c>
      <c r="F44">
        <v>95</v>
      </c>
      <c r="G44" s="5">
        <f t="shared" si="5"/>
        <v>0.95499999999999996</v>
      </c>
      <c r="H44" t="str">
        <f t="shared" si="6"/>
        <v>Kamke</v>
      </c>
      <c r="I44" t="str">
        <f t="shared" si="7"/>
        <v>Eric</v>
      </c>
      <c r="J44" t="str">
        <f t="shared" si="8"/>
        <v>Shiozaki</v>
      </c>
      <c r="K44" t="str">
        <f t="shared" si="9"/>
        <v>Andrew</v>
      </c>
    </row>
    <row r="45" spans="1:11" x14ac:dyDescent="0.2">
      <c r="A45">
        <v>44</v>
      </c>
      <c r="B45" s="3" t="s">
        <v>82</v>
      </c>
      <c r="C45" t="s">
        <v>83</v>
      </c>
      <c r="D45">
        <v>85</v>
      </c>
      <c r="E45">
        <v>100</v>
      </c>
      <c r="F45">
        <v>100</v>
      </c>
      <c r="G45" s="5">
        <f t="shared" si="5"/>
        <v>0.97</v>
      </c>
      <c r="H45" t="str">
        <f t="shared" si="6"/>
        <v>Underwood</v>
      </c>
      <c r="I45" t="str">
        <f t="shared" si="7"/>
        <v>Kelsey</v>
      </c>
      <c r="J45" t="str">
        <f t="shared" si="8"/>
        <v>Jordan</v>
      </c>
      <c r="K45" t="str">
        <f t="shared" si="9"/>
        <v>Chloe</v>
      </c>
    </row>
    <row r="46" spans="1:11" x14ac:dyDescent="0.2">
      <c r="A46">
        <v>45</v>
      </c>
      <c r="B46" s="3" t="s">
        <v>84</v>
      </c>
      <c r="C46" t="s">
        <v>85</v>
      </c>
      <c r="D46">
        <v>80</v>
      </c>
      <c r="E46">
        <v>80</v>
      </c>
      <c r="F46">
        <v>90</v>
      </c>
      <c r="G46" s="5">
        <f t="shared" si="5"/>
        <v>0.85</v>
      </c>
      <c r="H46" t="str">
        <f t="shared" si="6"/>
        <v>Garrison</v>
      </c>
      <c r="I46" t="str">
        <f t="shared" si="7"/>
        <v>Jacob</v>
      </c>
      <c r="J46" t="str">
        <f t="shared" si="8"/>
        <v>Vandehey</v>
      </c>
      <c r="K46" t="str">
        <f t="shared" si="9"/>
        <v>Mark</v>
      </c>
    </row>
    <row r="47" spans="1:11" x14ac:dyDescent="0.2">
      <c r="A47">
        <v>46</v>
      </c>
      <c r="B47" s="3" t="s">
        <v>89</v>
      </c>
      <c r="C47" t="s">
        <v>90</v>
      </c>
      <c r="D47">
        <v>95</v>
      </c>
      <c r="E47">
        <v>100</v>
      </c>
      <c r="F47">
        <v>90</v>
      </c>
      <c r="G47" s="5">
        <f t="shared" si="5"/>
        <v>0.94</v>
      </c>
      <c r="H47" t="str">
        <f t="shared" si="6"/>
        <v>Nguyen</v>
      </c>
      <c r="I47" t="str">
        <f t="shared" si="7"/>
        <v>Nathan</v>
      </c>
      <c r="J47" t="str">
        <f t="shared" si="8"/>
        <v>Aryal</v>
      </c>
      <c r="K47" t="str">
        <f t="shared" si="9"/>
        <v>Subret</v>
      </c>
    </row>
    <row r="48" spans="1:11" x14ac:dyDescent="0.2">
      <c r="A48">
        <v>47</v>
      </c>
      <c r="B48" s="3" t="s">
        <v>91</v>
      </c>
      <c r="C48" t="s">
        <v>92</v>
      </c>
      <c r="D48">
        <v>65</v>
      </c>
      <c r="E48">
        <v>95</v>
      </c>
      <c r="F48">
        <v>95</v>
      </c>
      <c r="G48" s="5">
        <f t="shared" si="5"/>
        <v>0.89</v>
      </c>
      <c r="H48" t="str">
        <f t="shared" si="6"/>
        <v>Knutson</v>
      </c>
      <c r="I48" t="str">
        <f t="shared" si="7"/>
        <v>Brandon</v>
      </c>
      <c r="J48" t="str">
        <f t="shared" si="8"/>
        <v>Seiler</v>
      </c>
      <c r="K48" t="str">
        <f t="shared" si="9"/>
        <v>Michael</v>
      </c>
    </row>
    <row r="49" spans="1:11" x14ac:dyDescent="0.2">
      <c r="A49">
        <v>48</v>
      </c>
      <c r="B49" s="3" t="s">
        <v>94</v>
      </c>
      <c r="C49" t="s">
        <v>97</v>
      </c>
      <c r="D49">
        <v>95</v>
      </c>
      <c r="E49">
        <v>100</v>
      </c>
      <c r="F49">
        <v>90</v>
      </c>
      <c r="G49" s="5">
        <f t="shared" si="5"/>
        <v>0.94</v>
      </c>
      <c r="H49" t="str">
        <f t="shared" si="6"/>
        <v>Guzman</v>
      </c>
      <c r="I49" t="str">
        <f t="shared" si="7"/>
        <v>Jonathan</v>
      </c>
      <c r="J49" t="str">
        <f t="shared" si="8"/>
        <v>White</v>
      </c>
      <c r="K49" t="str">
        <f t="shared" si="9"/>
        <v>Robert</v>
      </c>
    </row>
    <row r="50" spans="1:11" x14ac:dyDescent="0.2">
      <c r="A50">
        <v>49</v>
      </c>
      <c r="B50" s="3" t="s">
        <v>107</v>
      </c>
      <c r="D50">
        <v>55</v>
      </c>
      <c r="E50">
        <v>80</v>
      </c>
      <c r="F50">
        <v>85</v>
      </c>
      <c r="G50" s="5">
        <f t="shared" si="5"/>
        <v>0.77500000000000002</v>
      </c>
      <c r="H50" t="str">
        <f t="shared" si="6"/>
        <v>Burch</v>
      </c>
      <c r="I50" t="str">
        <f t="shared" si="7"/>
        <v>Cade</v>
      </c>
      <c r="J50" t="str">
        <f t="shared" si="8"/>
        <v/>
      </c>
      <c r="K50" t="str">
        <f t="shared" si="9"/>
        <v/>
      </c>
    </row>
    <row r="51" spans="1:11" x14ac:dyDescent="0.2">
      <c r="A51">
        <v>50</v>
      </c>
      <c r="B51" s="3" t="s">
        <v>95</v>
      </c>
      <c r="C51" t="s">
        <v>98</v>
      </c>
      <c r="D51">
        <v>60</v>
      </c>
      <c r="E51">
        <v>90</v>
      </c>
      <c r="F51">
        <v>85</v>
      </c>
      <c r="G51" s="5">
        <f t="shared" si="5"/>
        <v>0.81499999999999995</v>
      </c>
      <c r="H51" t="str">
        <f t="shared" si="6"/>
        <v>Swift</v>
      </c>
      <c r="I51" t="str">
        <f t="shared" si="7"/>
        <v>Joel</v>
      </c>
      <c r="J51" t="str">
        <f t="shared" si="8"/>
        <v>Albright</v>
      </c>
      <c r="K51" t="str">
        <f t="shared" si="9"/>
        <v>Vincent</v>
      </c>
    </row>
    <row r="52" spans="1:11" x14ac:dyDescent="0.2">
      <c r="A52">
        <v>51</v>
      </c>
      <c r="B52" s="3" t="s">
        <v>96</v>
      </c>
      <c r="D52">
        <v>40</v>
      </c>
      <c r="E52">
        <v>95</v>
      </c>
      <c r="F52">
        <v>100</v>
      </c>
      <c r="G52" s="5">
        <f t="shared" si="5"/>
        <v>0.86499999999999999</v>
      </c>
      <c r="H52" t="str">
        <f t="shared" si="6"/>
        <v>Inouye</v>
      </c>
      <c r="I52" t="str">
        <f t="shared" si="7"/>
        <v>Jarod</v>
      </c>
      <c r="J52" t="str">
        <f t="shared" si="8"/>
        <v/>
      </c>
      <c r="K52" t="str">
        <f t="shared" si="9"/>
        <v/>
      </c>
    </row>
    <row r="53" spans="1:11" x14ac:dyDescent="0.2">
      <c r="A53">
        <v>52</v>
      </c>
      <c r="B53" s="3" t="s">
        <v>99</v>
      </c>
      <c r="C53" t="s">
        <v>100</v>
      </c>
      <c r="D53">
        <v>90</v>
      </c>
      <c r="E53">
        <v>100</v>
      </c>
      <c r="F53">
        <v>97.5</v>
      </c>
      <c r="G53" s="5">
        <f t="shared" si="5"/>
        <v>0.96750000000000003</v>
      </c>
      <c r="H53" t="str">
        <f t="shared" si="6"/>
        <v>Cortes</v>
      </c>
      <c r="I53" t="str">
        <f t="shared" si="7"/>
        <v>Martin</v>
      </c>
      <c r="J53" t="str">
        <f t="shared" si="8"/>
        <v>Miranda</v>
      </c>
      <c r="K53" t="str">
        <f t="shared" si="9"/>
        <v>Edward</v>
      </c>
    </row>
    <row r="54" spans="1:11" x14ac:dyDescent="0.2">
      <c r="A54">
        <v>53</v>
      </c>
      <c r="B54" s="3" t="s">
        <v>101</v>
      </c>
      <c r="C54" t="s">
        <v>102</v>
      </c>
      <c r="D54">
        <v>70</v>
      </c>
      <c r="E54">
        <v>95</v>
      </c>
      <c r="F54">
        <v>80</v>
      </c>
      <c r="G54" s="5">
        <f t="shared" si="5"/>
        <v>0.82499999999999996</v>
      </c>
      <c r="H54" t="str">
        <f t="shared" si="6"/>
        <v>Nicholson</v>
      </c>
      <c r="I54" t="str">
        <f t="shared" si="7"/>
        <v>Samuel</v>
      </c>
      <c r="J54" t="str">
        <f t="shared" si="8"/>
        <v>Harris</v>
      </c>
      <c r="K54" t="str">
        <f t="shared" si="9"/>
        <v>Quentin</v>
      </c>
    </row>
    <row r="55" spans="1:11" x14ac:dyDescent="0.2">
      <c r="A55">
        <v>54</v>
      </c>
      <c r="B55" s="3" t="s">
        <v>103</v>
      </c>
      <c r="C55" t="s">
        <v>104</v>
      </c>
      <c r="D55">
        <v>97.5</v>
      </c>
      <c r="E55">
        <v>100</v>
      </c>
      <c r="F55">
        <v>85</v>
      </c>
      <c r="G55" s="5">
        <f t="shared" si="5"/>
        <v>0.92</v>
      </c>
      <c r="H55" t="str">
        <f t="shared" si="6"/>
        <v>Sexton</v>
      </c>
      <c r="I55" t="str">
        <f t="shared" si="7"/>
        <v>Larren</v>
      </c>
      <c r="J55" t="str">
        <f t="shared" si="8"/>
        <v>Malecha</v>
      </c>
      <c r="K55" t="str">
        <f t="shared" si="9"/>
        <v>Matthew</v>
      </c>
    </row>
    <row r="56" spans="1:11" x14ac:dyDescent="0.2">
      <c r="A56">
        <v>55</v>
      </c>
      <c r="B56" s="3" t="s">
        <v>105</v>
      </c>
      <c r="C56" t="s">
        <v>106</v>
      </c>
      <c r="D56">
        <v>90</v>
      </c>
      <c r="E56">
        <v>85</v>
      </c>
      <c r="F56">
        <v>87.5</v>
      </c>
      <c r="G56" s="5">
        <f t="shared" si="5"/>
        <v>0.87250000000000005</v>
      </c>
      <c r="H56" t="str">
        <f t="shared" si="6"/>
        <v>Anderson</v>
      </c>
      <c r="I56" t="str">
        <f t="shared" si="7"/>
        <v>John</v>
      </c>
      <c r="J56" t="str">
        <f t="shared" si="8"/>
        <v>Mason</v>
      </c>
      <c r="K56" t="str">
        <f t="shared" si="9"/>
        <v>Thomas</v>
      </c>
    </row>
    <row r="57" spans="1:11" x14ac:dyDescent="0.2">
      <c r="A57">
        <v>56</v>
      </c>
      <c r="B57" s="3" t="s">
        <v>108</v>
      </c>
      <c r="C57" t="s">
        <v>109</v>
      </c>
      <c r="D57">
        <v>95</v>
      </c>
      <c r="E57">
        <v>90</v>
      </c>
      <c r="F57">
        <v>90</v>
      </c>
      <c r="G57" s="5">
        <f t="shared" si="5"/>
        <v>0.91</v>
      </c>
      <c r="H57" t="str">
        <f t="shared" si="6"/>
        <v>Dyer</v>
      </c>
      <c r="I57" t="str">
        <f t="shared" si="7"/>
        <v>Jeff</v>
      </c>
      <c r="J57" t="str">
        <f t="shared" si="8"/>
        <v>Pegeder</v>
      </c>
      <c r="K57" t="str">
        <f t="shared" si="9"/>
        <v>Kalen</v>
      </c>
    </row>
    <row r="58" spans="1:11" x14ac:dyDescent="0.2">
      <c r="A58">
        <v>57</v>
      </c>
      <c r="B58" s="3" t="s">
        <v>110</v>
      </c>
      <c r="C58" t="s">
        <v>111</v>
      </c>
      <c r="D58">
        <v>90</v>
      </c>
      <c r="E58">
        <v>100</v>
      </c>
      <c r="F58">
        <v>95</v>
      </c>
      <c r="G58" s="5">
        <f t="shared" si="5"/>
        <v>0.95499999999999996</v>
      </c>
      <c r="H58" t="str">
        <f t="shared" si="6"/>
        <v>Lawler</v>
      </c>
      <c r="I58" t="str">
        <f t="shared" si="7"/>
        <v>Adam</v>
      </c>
      <c r="J58" t="str">
        <f t="shared" si="8"/>
        <v>Spencer</v>
      </c>
      <c r="K58" t="str">
        <f t="shared" si="9"/>
        <v>Graham</v>
      </c>
    </row>
    <row r="59" spans="1:11" x14ac:dyDescent="0.2">
      <c r="A59">
        <v>58</v>
      </c>
      <c r="B59" s="3" t="s">
        <v>112</v>
      </c>
      <c r="D59">
        <v>85</v>
      </c>
      <c r="E59">
        <v>100</v>
      </c>
      <c r="F59">
        <v>95</v>
      </c>
      <c r="G59" s="5">
        <f t="shared" si="5"/>
        <v>0.94499999999999995</v>
      </c>
      <c r="H59" t="str">
        <f t="shared" si="6"/>
        <v>Baar</v>
      </c>
      <c r="I59" t="str">
        <f t="shared" si="7"/>
        <v>Sawyer</v>
      </c>
      <c r="J59" t="str">
        <f t="shared" si="8"/>
        <v/>
      </c>
      <c r="K59" t="str">
        <f t="shared" si="9"/>
        <v/>
      </c>
    </row>
    <row r="60" spans="1:11" x14ac:dyDescent="0.2">
      <c r="A60">
        <v>59</v>
      </c>
      <c r="B60" s="3" t="s">
        <v>113</v>
      </c>
      <c r="D60">
        <v>85</v>
      </c>
      <c r="E60">
        <v>100</v>
      </c>
      <c r="F60">
        <v>100</v>
      </c>
      <c r="G60" s="5">
        <f t="shared" si="5"/>
        <v>0.97</v>
      </c>
      <c r="H60" t="str">
        <f t="shared" si="6"/>
        <v>Roberts</v>
      </c>
      <c r="I60" t="str">
        <f t="shared" si="7"/>
        <v>Spencer</v>
      </c>
      <c r="J60" t="str">
        <f t="shared" si="8"/>
        <v/>
      </c>
      <c r="K60" t="str">
        <f t="shared" si="9"/>
        <v/>
      </c>
    </row>
    <row r="61" spans="1:11" x14ac:dyDescent="0.2">
      <c r="A61">
        <v>60</v>
      </c>
      <c r="B61" s="3" t="s">
        <v>114</v>
      </c>
      <c r="C61" t="s">
        <v>142</v>
      </c>
      <c r="D61">
        <v>90</v>
      </c>
      <c r="E61">
        <v>90</v>
      </c>
      <c r="F61">
        <v>97.5</v>
      </c>
      <c r="G61" s="5">
        <f t="shared" si="5"/>
        <v>0.9375</v>
      </c>
      <c r="H61" t="str">
        <f t="shared" si="6"/>
        <v>Finn</v>
      </c>
      <c r="I61" t="str">
        <f t="shared" si="7"/>
        <v>Patrick</v>
      </c>
      <c r="J61" t="str">
        <f t="shared" si="8"/>
        <v>Gerard</v>
      </c>
      <c r="K61" t="str">
        <f t="shared" si="9"/>
        <v>Zach</v>
      </c>
    </row>
    <row r="62" spans="1:11" x14ac:dyDescent="0.2">
      <c r="A62">
        <v>61</v>
      </c>
      <c r="B62" s="3" t="s">
        <v>115</v>
      </c>
      <c r="C62" t="s">
        <v>116</v>
      </c>
      <c r="D62">
        <v>90</v>
      </c>
      <c r="E62">
        <v>85</v>
      </c>
      <c r="F62">
        <v>100</v>
      </c>
      <c r="G62" s="5">
        <f t="shared" si="5"/>
        <v>0.93500000000000005</v>
      </c>
      <c r="H62" t="str">
        <f t="shared" si="6"/>
        <v>Munts</v>
      </c>
      <c r="I62" t="str">
        <f t="shared" si="7"/>
        <v>Eric</v>
      </c>
      <c r="J62" t="str">
        <f t="shared" si="8"/>
        <v>Demmin</v>
      </c>
      <c r="K62" t="str">
        <f t="shared" si="9"/>
        <v>Haley</v>
      </c>
    </row>
    <row r="63" spans="1:11" x14ac:dyDescent="0.2">
      <c r="A63">
        <v>62</v>
      </c>
      <c r="B63" s="3" t="s">
        <v>117</v>
      </c>
      <c r="C63" t="s">
        <v>118</v>
      </c>
      <c r="D63">
        <v>97.5</v>
      </c>
      <c r="E63">
        <v>85</v>
      </c>
      <c r="F63">
        <v>100</v>
      </c>
      <c r="G63" s="5">
        <f t="shared" si="5"/>
        <v>0.95</v>
      </c>
      <c r="H63" t="str">
        <f t="shared" si="6"/>
        <v>Bruns</v>
      </c>
      <c r="I63" t="str">
        <f t="shared" si="7"/>
        <v>Parker</v>
      </c>
      <c r="J63" t="str">
        <f t="shared" si="8"/>
        <v>Price</v>
      </c>
      <c r="K63" t="str">
        <f t="shared" si="9"/>
        <v>Connor</v>
      </c>
    </row>
    <row r="64" spans="1:11" x14ac:dyDescent="0.2">
      <c r="A64">
        <v>63</v>
      </c>
      <c r="B64" s="3" t="s">
        <v>119</v>
      </c>
      <c r="D64">
        <v>95</v>
      </c>
      <c r="E64">
        <v>100</v>
      </c>
      <c r="F64">
        <v>100</v>
      </c>
      <c r="G64" s="5">
        <f t="shared" si="5"/>
        <v>0.99</v>
      </c>
      <c r="H64" t="str">
        <f t="shared" si="6"/>
        <v>Saeger</v>
      </c>
      <c r="I64" t="str">
        <f t="shared" si="7"/>
        <v>Griffin</v>
      </c>
      <c r="J64" t="str">
        <f t="shared" si="8"/>
        <v/>
      </c>
      <c r="K64" t="str">
        <f t="shared" si="9"/>
        <v/>
      </c>
    </row>
    <row r="65" spans="1:11" x14ac:dyDescent="0.2">
      <c r="A65">
        <v>64</v>
      </c>
      <c r="B65" s="3" t="s">
        <v>120</v>
      </c>
      <c r="C65" t="s">
        <v>121</v>
      </c>
      <c r="D65">
        <v>92.5</v>
      </c>
      <c r="E65">
        <v>85</v>
      </c>
      <c r="F65">
        <v>90</v>
      </c>
      <c r="G65" s="5">
        <f t="shared" si="5"/>
        <v>0.89</v>
      </c>
      <c r="H65" t="str">
        <f t="shared" si="6"/>
        <v>Rose</v>
      </c>
      <c r="I65" t="str">
        <f t="shared" si="7"/>
        <v>Austin</v>
      </c>
      <c r="J65" t="str">
        <f t="shared" si="8"/>
        <v>Ofosu</v>
      </c>
      <c r="K65" t="str">
        <f t="shared" si="9"/>
        <v>Justice</v>
      </c>
    </row>
    <row r="66" spans="1:11" x14ac:dyDescent="0.2">
      <c r="A66">
        <v>65</v>
      </c>
      <c r="B66" s="3" t="s">
        <v>122</v>
      </c>
      <c r="D66">
        <v>90</v>
      </c>
      <c r="E66">
        <v>100</v>
      </c>
      <c r="F66">
        <v>80</v>
      </c>
      <c r="G66" s="5">
        <f t="shared" ref="G66:G98" si="10">(0.2*D66 + 0.3*E66 + 0.5*F66)/100</f>
        <v>0.88</v>
      </c>
      <c r="H66" t="str">
        <f t="shared" ref="H66:H82" si="11">IF(B66&lt;&gt;"",RIGHT(B66,LEN(B66)-FIND(" ",B66,1)),"")</f>
        <v>Lindstrom</v>
      </c>
      <c r="I66" t="str">
        <f t="shared" ref="I66:I82" si="12">IF(B66&lt;&gt;"",LEFT(B66,FIND(" ",B66,1)-1),"")</f>
        <v>Lucas</v>
      </c>
      <c r="J66" t="str">
        <f t="shared" ref="J66:J81" si="13">IF(C66&lt;&gt;"",RIGHT(C66,LEN(C66)-FIND(" ",C66,1)),"")</f>
        <v/>
      </c>
      <c r="K66" t="str">
        <f t="shared" ref="K66:K81" si="14">IF(C66&lt;&gt;"",LEFT(C66,FIND(" ",C66,1)-1),"")</f>
        <v/>
      </c>
    </row>
    <row r="67" spans="1:11" x14ac:dyDescent="0.2">
      <c r="A67">
        <v>66</v>
      </c>
      <c r="B67" s="3" t="s">
        <v>123</v>
      </c>
      <c r="C67" t="s">
        <v>148</v>
      </c>
      <c r="D67">
        <v>77.5</v>
      </c>
      <c r="E67">
        <v>90</v>
      </c>
      <c r="F67">
        <v>90</v>
      </c>
      <c r="G67" s="5">
        <f t="shared" si="10"/>
        <v>0.875</v>
      </c>
      <c r="H67" t="str">
        <f t="shared" si="11"/>
        <v>Khatiwada</v>
      </c>
      <c r="I67" t="str">
        <f t="shared" si="12"/>
        <v>Ghana</v>
      </c>
      <c r="J67" t="str">
        <f t="shared" si="13"/>
        <v>Pikola</v>
      </c>
      <c r="K67" t="str">
        <f t="shared" si="14"/>
        <v>Hans</v>
      </c>
    </row>
    <row r="68" spans="1:11" x14ac:dyDescent="0.2">
      <c r="A68">
        <v>67</v>
      </c>
      <c r="B68" s="3" t="s">
        <v>124</v>
      </c>
      <c r="D68">
        <v>60</v>
      </c>
      <c r="E68">
        <v>80</v>
      </c>
      <c r="F68">
        <v>80</v>
      </c>
      <c r="G68" s="5">
        <f t="shared" si="10"/>
        <v>0.76</v>
      </c>
      <c r="H68" t="str">
        <f t="shared" si="11"/>
        <v>Reid</v>
      </c>
      <c r="I68" t="str">
        <f t="shared" si="12"/>
        <v>Jabob</v>
      </c>
      <c r="J68" t="str">
        <f t="shared" si="13"/>
        <v/>
      </c>
      <c r="K68" t="str">
        <f t="shared" si="14"/>
        <v/>
      </c>
    </row>
    <row r="69" spans="1:11" x14ac:dyDescent="0.2">
      <c r="A69">
        <v>68</v>
      </c>
      <c r="B69" s="3" t="s">
        <v>125</v>
      </c>
      <c r="D69">
        <v>75</v>
      </c>
      <c r="E69">
        <v>95</v>
      </c>
      <c r="F69">
        <v>100</v>
      </c>
      <c r="G69" s="5">
        <f t="shared" si="10"/>
        <v>0.93500000000000005</v>
      </c>
      <c r="H69" t="str">
        <f t="shared" si="11"/>
        <v>Smith</v>
      </c>
      <c r="I69" t="str">
        <f t="shared" si="12"/>
        <v>Elliot</v>
      </c>
      <c r="J69" t="str">
        <f t="shared" si="13"/>
        <v/>
      </c>
      <c r="K69" t="str">
        <f t="shared" si="14"/>
        <v/>
      </c>
    </row>
    <row r="70" spans="1:11" x14ac:dyDescent="0.2">
      <c r="A70">
        <v>69</v>
      </c>
      <c r="B70" s="3" t="s">
        <v>126</v>
      </c>
      <c r="C70" t="s">
        <v>127</v>
      </c>
      <c r="D70">
        <v>92.5</v>
      </c>
      <c r="E70">
        <v>95</v>
      </c>
      <c r="F70">
        <v>95</v>
      </c>
      <c r="G70" s="5">
        <f t="shared" si="10"/>
        <v>0.94499999999999995</v>
      </c>
      <c r="H70" t="str">
        <f t="shared" si="11"/>
        <v>Howard</v>
      </c>
      <c r="I70" t="str">
        <f t="shared" si="12"/>
        <v>John</v>
      </c>
      <c r="J70" t="str">
        <f t="shared" si="13"/>
        <v>Bylund</v>
      </c>
      <c r="K70" t="str">
        <f t="shared" si="14"/>
        <v>Connor</v>
      </c>
    </row>
    <row r="71" spans="1:11" x14ac:dyDescent="0.2">
      <c r="A71">
        <v>70</v>
      </c>
      <c r="B71" s="3" t="s">
        <v>128</v>
      </c>
      <c r="C71" t="s">
        <v>136</v>
      </c>
      <c r="D71">
        <v>85</v>
      </c>
      <c r="E71">
        <v>95</v>
      </c>
      <c r="F71">
        <v>90</v>
      </c>
      <c r="G71" s="5">
        <f t="shared" si="10"/>
        <v>0.90500000000000003</v>
      </c>
      <c r="H71" t="str">
        <f t="shared" si="11"/>
        <v>Campy</v>
      </c>
      <c r="I71" t="str">
        <f t="shared" si="12"/>
        <v>John</v>
      </c>
      <c r="J71" t="str">
        <f t="shared" si="13"/>
        <v>O'Brien</v>
      </c>
      <c r="K71" t="str">
        <f t="shared" si="14"/>
        <v>Kyle</v>
      </c>
    </row>
    <row r="72" spans="1:11" x14ac:dyDescent="0.2">
      <c r="A72">
        <v>71</v>
      </c>
      <c r="B72" s="3" t="s">
        <v>129</v>
      </c>
      <c r="C72" t="s">
        <v>130</v>
      </c>
      <c r="D72">
        <v>100</v>
      </c>
      <c r="E72">
        <v>85</v>
      </c>
      <c r="F72">
        <v>85</v>
      </c>
      <c r="G72" s="5">
        <f t="shared" si="10"/>
        <v>0.88</v>
      </c>
      <c r="H72" t="str">
        <f t="shared" si="11"/>
        <v>Wallin</v>
      </c>
      <c r="I72" t="str">
        <f t="shared" si="12"/>
        <v>Haden</v>
      </c>
      <c r="J72" t="str">
        <f t="shared" si="13"/>
        <v>Shi</v>
      </c>
      <c r="K72" t="str">
        <f t="shared" si="14"/>
        <v>YuJiang</v>
      </c>
    </row>
    <row r="73" spans="1:11" x14ac:dyDescent="0.2">
      <c r="A73">
        <v>72</v>
      </c>
      <c r="B73" s="3" t="s">
        <v>131</v>
      </c>
      <c r="C73" t="s">
        <v>132</v>
      </c>
      <c r="D73">
        <v>62.5</v>
      </c>
      <c r="E73">
        <v>60</v>
      </c>
      <c r="F73">
        <v>80</v>
      </c>
      <c r="G73" s="5">
        <f t="shared" si="10"/>
        <v>0.70499999999999996</v>
      </c>
      <c r="H73" t="str">
        <f t="shared" si="11"/>
        <v>Wellington</v>
      </c>
      <c r="I73" t="str">
        <f t="shared" si="12"/>
        <v>Kawika</v>
      </c>
      <c r="J73" t="str">
        <f t="shared" si="13"/>
        <v>Uyeki</v>
      </c>
      <c r="K73" t="str">
        <f t="shared" si="14"/>
        <v>Devyn</v>
      </c>
    </row>
    <row r="74" spans="1:11" x14ac:dyDescent="0.2">
      <c r="A74">
        <v>73</v>
      </c>
      <c r="B74" s="3" t="s">
        <v>133</v>
      </c>
      <c r="C74" t="s">
        <v>134</v>
      </c>
      <c r="D74">
        <v>95</v>
      </c>
      <c r="E74">
        <v>85</v>
      </c>
      <c r="F74">
        <v>80</v>
      </c>
      <c r="G74" s="5">
        <f t="shared" si="10"/>
        <v>0.84499999999999997</v>
      </c>
      <c r="H74" t="str">
        <f t="shared" si="11"/>
        <v>Christian</v>
      </c>
      <c r="I74" t="str">
        <f t="shared" si="12"/>
        <v>Erich</v>
      </c>
      <c r="J74" t="str">
        <f t="shared" si="13"/>
        <v>Fahey</v>
      </c>
      <c r="K74" t="str">
        <f t="shared" si="14"/>
        <v>Austin</v>
      </c>
    </row>
    <row r="75" spans="1:11" x14ac:dyDescent="0.2">
      <c r="A75">
        <v>74</v>
      </c>
      <c r="B75" s="3" t="s">
        <v>135</v>
      </c>
      <c r="D75">
        <v>100</v>
      </c>
      <c r="E75">
        <v>75</v>
      </c>
      <c r="F75">
        <v>95</v>
      </c>
      <c r="G75" s="5">
        <f t="shared" si="10"/>
        <v>0.9</v>
      </c>
      <c r="H75" t="str">
        <f t="shared" si="11"/>
        <v>Pearson</v>
      </c>
      <c r="I75" t="str">
        <f t="shared" si="12"/>
        <v>Grant</v>
      </c>
      <c r="J75" t="str">
        <f t="shared" si="13"/>
        <v/>
      </c>
      <c r="K75" t="str">
        <f t="shared" si="14"/>
        <v/>
      </c>
    </row>
    <row r="76" spans="1:11" x14ac:dyDescent="0.2">
      <c r="A76">
        <v>75</v>
      </c>
      <c r="B76" s="4" t="s">
        <v>137</v>
      </c>
      <c r="C76" s="1"/>
      <c r="D76">
        <v>0</v>
      </c>
      <c r="E76">
        <v>95</v>
      </c>
      <c r="F76">
        <v>40</v>
      </c>
      <c r="G76" s="5">
        <f t="shared" si="10"/>
        <v>0.48499999999999999</v>
      </c>
      <c r="H76" t="str">
        <f t="shared" si="11"/>
        <v>Butler</v>
      </c>
      <c r="I76" t="str">
        <f t="shared" si="12"/>
        <v>Joseph</v>
      </c>
      <c r="J76" t="str">
        <f t="shared" si="13"/>
        <v/>
      </c>
      <c r="K76" t="str">
        <f t="shared" si="14"/>
        <v/>
      </c>
    </row>
    <row r="77" spans="1:11" x14ac:dyDescent="0.2">
      <c r="A77">
        <v>76</v>
      </c>
      <c r="B77" s="4" t="s">
        <v>138</v>
      </c>
      <c r="C77" s="1"/>
      <c r="D77">
        <v>75</v>
      </c>
      <c r="E77">
        <v>90</v>
      </c>
      <c r="F77">
        <v>82.5</v>
      </c>
      <c r="G77" s="5">
        <f t="shared" si="10"/>
        <v>0.83250000000000002</v>
      </c>
      <c r="H77" t="str">
        <f t="shared" si="11"/>
        <v>Hauth</v>
      </c>
      <c r="I77" t="str">
        <f t="shared" si="12"/>
        <v>Jeremiah</v>
      </c>
      <c r="J77" t="str">
        <f t="shared" si="13"/>
        <v/>
      </c>
      <c r="K77" t="str">
        <f t="shared" si="14"/>
        <v/>
      </c>
    </row>
    <row r="78" spans="1:11" x14ac:dyDescent="0.2">
      <c r="A78">
        <v>77</v>
      </c>
      <c r="B78" s="4" t="s">
        <v>139</v>
      </c>
      <c r="C78" s="1"/>
      <c r="D78">
        <v>95</v>
      </c>
      <c r="E78">
        <v>100</v>
      </c>
      <c r="F78">
        <v>90</v>
      </c>
      <c r="G78" s="5">
        <f t="shared" si="10"/>
        <v>0.94</v>
      </c>
      <c r="H78" t="str">
        <f t="shared" si="11"/>
        <v>Horton</v>
      </c>
      <c r="I78" t="str">
        <f t="shared" si="12"/>
        <v>Matthew</v>
      </c>
      <c r="J78" t="str">
        <f t="shared" si="13"/>
        <v/>
      </c>
      <c r="K78" t="str">
        <f t="shared" si="14"/>
        <v/>
      </c>
    </row>
    <row r="79" spans="1:11" x14ac:dyDescent="0.2">
      <c r="A79">
        <v>78</v>
      </c>
      <c r="B79" s="4" t="s">
        <v>140</v>
      </c>
      <c r="C79" s="2" t="s">
        <v>141</v>
      </c>
      <c r="D79">
        <v>0</v>
      </c>
      <c r="E79">
        <v>40</v>
      </c>
      <c r="F79">
        <v>90</v>
      </c>
      <c r="G79" s="5">
        <f t="shared" si="10"/>
        <v>0.56999999999999995</v>
      </c>
      <c r="H79" t="str">
        <f t="shared" si="11"/>
        <v>Spann</v>
      </c>
      <c r="I79" t="str">
        <f t="shared" si="12"/>
        <v>John</v>
      </c>
      <c r="J79" t="str">
        <f t="shared" si="13"/>
        <v>Gladson</v>
      </c>
      <c r="K79" t="str">
        <f t="shared" si="14"/>
        <v>Kathleen</v>
      </c>
    </row>
    <row r="80" spans="1:11" x14ac:dyDescent="0.2">
      <c r="A80">
        <v>79</v>
      </c>
      <c r="B80" s="4" t="s">
        <v>143</v>
      </c>
      <c r="C80" s="2" t="s">
        <v>144</v>
      </c>
      <c r="D80">
        <v>100</v>
      </c>
      <c r="E80">
        <v>85</v>
      </c>
      <c r="F80">
        <v>100</v>
      </c>
      <c r="G80" s="5">
        <f t="shared" si="10"/>
        <v>0.95499999999999996</v>
      </c>
      <c r="H80" t="str">
        <f t="shared" si="11"/>
        <v>Nava Ortiz</v>
      </c>
      <c r="I80" t="str">
        <f t="shared" si="12"/>
        <v>Pedro</v>
      </c>
      <c r="J80" t="str">
        <f t="shared" si="13"/>
        <v>Richard Quinn</v>
      </c>
      <c r="K80" t="str">
        <f t="shared" si="14"/>
        <v>Max</v>
      </c>
    </row>
    <row r="81" spans="1:11" x14ac:dyDescent="0.2">
      <c r="A81">
        <v>80</v>
      </c>
      <c r="B81" s="4" t="s">
        <v>149</v>
      </c>
      <c r="C81" s="2" t="s">
        <v>150</v>
      </c>
      <c r="D81">
        <v>77.5</v>
      </c>
      <c r="E81">
        <v>85</v>
      </c>
      <c r="F81">
        <v>100</v>
      </c>
      <c r="G81" s="5">
        <f t="shared" si="10"/>
        <v>0.91</v>
      </c>
      <c r="H81" t="str">
        <f t="shared" si="11"/>
        <v>Farr</v>
      </c>
      <c r="I81" t="str">
        <f t="shared" si="12"/>
        <v>Anthony</v>
      </c>
      <c r="J81" t="str">
        <f t="shared" si="13"/>
        <v>Duchow-Pressley</v>
      </c>
      <c r="K81" t="str">
        <f t="shared" si="14"/>
        <v>Theodore</v>
      </c>
    </row>
    <row r="82" spans="1:11" x14ac:dyDescent="0.2">
      <c r="B82" s="4" t="s">
        <v>413</v>
      </c>
      <c r="C82" s="2"/>
      <c r="D82">
        <v>100</v>
      </c>
      <c r="E82">
        <v>80</v>
      </c>
      <c r="F82">
        <v>85</v>
      </c>
      <c r="G82" s="5">
        <f t="shared" ref="G82" si="15">(0.2*D82 + 0.3*E82 + 0.5*F82)/100</f>
        <v>0.86499999999999999</v>
      </c>
      <c r="H82" t="e">
        <f t="shared" si="11"/>
        <v>#VALUE!</v>
      </c>
      <c r="I82" t="e">
        <f t="shared" si="12"/>
        <v>#VALUE!</v>
      </c>
    </row>
    <row r="83" spans="1:11" x14ac:dyDescent="0.2">
      <c r="B83" t="s">
        <v>157</v>
      </c>
      <c r="C83">
        <f>COUNTA(B2:C81)</f>
        <v>141</v>
      </c>
      <c r="F83" t="s">
        <v>151</v>
      </c>
      <c r="G83" s="5">
        <f>AVERAGE(G2:G81)</f>
        <v>0.89153124999999989</v>
      </c>
    </row>
    <row r="84" spans="1:11" x14ac:dyDescent="0.2">
      <c r="B84" s="4" t="s">
        <v>153</v>
      </c>
      <c r="C84">
        <f>COUNT(D2:D81)</f>
        <v>80</v>
      </c>
      <c r="F84" t="s">
        <v>155</v>
      </c>
      <c r="G84" s="5">
        <f>MIN(G2:G81)</f>
        <v>0.48499999999999999</v>
      </c>
    </row>
    <row r="85" spans="1:11" x14ac:dyDescent="0.2">
      <c r="B85" s="4" t="s">
        <v>154</v>
      </c>
      <c r="C85" s="5">
        <f>C84/A81</f>
        <v>1</v>
      </c>
      <c r="F85" t="s">
        <v>156</v>
      </c>
      <c r="G85" s="5">
        <f>MAX(G3:G83)</f>
        <v>1</v>
      </c>
    </row>
    <row r="86" spans="1:11" x14ac:dyDescent="0.2">
      <c r="F86" t="s">
        <v>158</v>
      </c>
      <c r="G86">
        <f>STDEVA(G2:G81)</f>
        <v>8.9495327073752712E-2</v>
      </c>
    </row>
  </sheetData>
  <autoFilter ref="A1:K85">
    <sortState ref="A2:K85">
      <sortCondition ref="A1:A15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workbookViewId="0">
      <selection sqref="A1:D138"/>
    </sheetView>
  </sheetViews>
  <sheetFormatPr baseColWidth="10" defaultRowHeight="16" x14ac:dyDescent="0.2"/>
  <cols>
    <col min="1" max="1" width="15.33203125" bestFit="1" customWidth="1"/>
    <col min="4" max="4" width="23.83203125" bestFit="1" customWidth="1"/>
  </cols>
  <sheetData>
    <row r="1" spans="1:4" x14ac:dyDescent="0.2">
      <c r="A1" t="s">
        <v>411</v>
      </c>
      <c r="B1" t="s">
        <v>409</v>
      </c>
      <c r="C1" t="s">
        <v>410</v>
      </c>
      <c r="D1" t="s">
        <v>412</v>
      </c>
    </row>
    <row r="2" spans="1:4" hidden="1" x14ac:dyDescent="0.2">
      <c r="A2" s="5">
        <v>0.94</v>
      </c>
      <c r="B2" t="s">
        <v>171</v>
      </c>
      <c r="C2" t="s">
        <v>172</v>
      </c>
    </row>
    <row r="3" spans="1:4" hidden="1" x14ac:dyDescent="0.2">
      <c r="A3" s="5">
        <v>0.91249999999999998</v>
      </c>
      <c r="B3" t="s">
        <v>212</v>
      </c>
      <c r="C3" t="s">
        <v>213</v>
      </c>
    </row>
    <row r="4" spans="1:4" hidden="1" x14ac:dyDescent="0.2">
      <c r="A4" s="5">
        <v>0.91249999999999998</v>
      </c>
      <c r="B4" t="s">
        <v>344</v>
      </c>
      <c r="C4" t="s">
        <v>345</v>
      </c>
    </row>
    <row r="5" spans="1:4" hidden="1" x14ac:dyDescent="0.2">
      <c r="A5" s="5">
        <v>0.81499999999999995</v>
      </c>
      <c r="B5" t="s">
        <v>374</v>
      </c>
      <c r="C5" t="s">
        <v>375</v>
      </c>
    </row>
    <row r="6" spans="1:4" hidden="1" x14ac:dyDescent="0.2">
      <c r="A6" s="5">
        <v>0.92</v>
      </c>
      <c r="B6" t="s">
        <v>206</v>
      </c>
      <c r="C6" t="s">
        <v>207</v>
      </c>
    </row>
    <row r="7" spans="1:4" x14ac:dyDescent="0.2">
      <c r="A7" s="6">
        <v>0.87250000000000005</v>
      </c>
      <c r="B7" s="7" t="s">
        <v>259</v>
      </c>
      <c r="C7" s="7" t="s">
        <v>160</v>
      </c>
      <c r="D7" s="7">
        <v>81.5</v>
      </c>
    </row>
    <row r="8" spans="1:4" hidden="1" x14ac:dyDescent="0.2">
      <c r="A8" s="5">
        <v>0.94</v>
      </c>
      <c r="B8" t="s">
        <v>370</v>
      </c>
      <c r="C8" t="s">
        <v>371</v>
      </c>
    </row>
    <row r="9" spans="1:4" hidden="1" x14ac:dyDescent="0.2">
      <c r="A9" s="5">
        <v>0.94499999999999995</v>
      </c>
      <c r="B9" t="s">
        <v>263</v>
      </c>
      <c r="C9" t="s">
        <v>264</v>
      </c>
    </row>
    <row r="10" spans="1:4" hidden="1" x14ac:dyDescent="0.2">
      <c r="A10" s="5">
        <v>0.89</v>
      </c>
      <c r="B10" t="s">
        <v>163</v>
      </c>
      <c r="C10" t="s">
        <v>164</v>
      </c>
    </row>
    <row r="11" spans="1:4" hidden="1" x14ac:dyDescent="0.2">
      <c r="A11" s="5">
        <v>0.91500000000000004</v>
      </c>
      <c r="B11" t="s">
        <v>341</v>
      </c>
      <c r="C11" t="s">
        <v>342</v>
      </c>
    </row>
    <row r="12" spans="1:4" hidden="1" x14ac:dyDescent="0.2">
      <c r="A12" s="5">
        <v>0.84</v>
      </c>
      <c r="B12" t="s">
        <v>321</v>
      </c>
      <c r="C12" t="s">
        <v>238</v>
      </c>
    </row>
    <row r="13" spans="1:4" hidden="1" x14ac:dyDescent="0.2">
      <c r="A13" s="5">
        <v>0.93500000000000005</v>
      </c>
      <c r="B13" t="s">
        <v>204</v>
      </c>
      <c r="C13" t="s">
        <v>205</v>
      </c>
    </row>
    <row r="14" spans="1:4" hidden="1" x14ac:dyDescent="0.2">
      <c r="A14" s="5">
        <v>0.95</v>
      </c>
      <c r="B14" t="s">
        <v>267</v>
      </c>
      <c r="C14" t="s">
        <v>268</v>
      </c>
    </row>
    <row r="15" spans="1:4" hidden="1" x14ac:dyDescent="0.2">
      <c r="A15" s="5">
        <v>0.875</v>
      </c>
      <c r="B15" t="s">
        <v>175</v>
      </c>
      <c r="C15" t="s">
        <v>176</v>
      </c>
    </row>
    <row r="16" spans="1:4" hidden="1" x14ac:dyDescent="0.2">
      <c r="A16" s="5">
        <v>0.77500000000000002</v>
      </c>
      <c r="B16" t="s">
        <v>247</v>
      </c>
      <c r="C16" t="s">
        <v>248</v>
      </c>
    </row>
    <row r="17" spans="1:4" x14ac:dyDescent="0.2">
      <c r="A17" s="6">
        <v>0.48499999999999999</v>
      </c>
      <c r="B17" s="7" t="s">
        <v>291</v>
      </c>
      <c r="C17" s="7" t="s">
        <v>292</v>
      </c>
      <c r="D17" s="7">
        <v>93</v>
      </c>
    </row>
    <row r="18" spans="1:4" hidden="1" x14ac:dyDescent="0.2">
      <c r="A18" s="5">
        <v>0.94499999999999995</v>
      </c>
      <c r="B18" t="s">
        <v>395</v>
      </c>
      <c r="C18" t="s">
        <v>390</v>
      </c>
    </row>
    <row r="19" spans="1:4" hidden="1" x14ac:dyDescent="0.2">
      <c r="A19" s="5">
        <v>0.92500000000000004</v>
      </c>
      <c r="B19" t="s">
        <v>220</v>
      </c>
      <c r="C19" t="s">
        <v>221</v>
      </c>
    </row>
    <row r="20" spans="1:4" x14ac:dyDescent="0.2">
      <c r="A20" s="6">
        <v>0.90500000000000003</v>
      </c>
      <c r="B20" s="7" t="s">
        <v>282</v>
      </c>
      <c r="C20" s="7" t="s">
        <v>160</v>
      </c>
      <c r="D20" s="7">
        <v>87.25</v>
      </c>
    </row>
    <row r="21" spans="1:4" x14ac:dyDescent="0.2">
      <c r="A21" s="6">
        <v>0.81</v>
      </c>
      <c r="B21" s="7" t="s">
        <v>314</v>
      </c>
      <c r="C21" s="7" t="s">
        <v>315</v>
      </c>
      <c r="D21" s="7">
        <v>76</v>
      </c>
    </row>
    <row r="22" spans="1:4" hidden="1" x14ac:dyDescent="0.2">
      <c r="A22" s="5">
        <v>0.84499999999999997</v>
      </c>
      <c r="B22" t="s">
        <v>287</v>
      </c>
      <c r="C22" t="s">
        <v>288</v>
      </c>
    </row>
    <row r="23" spans="1:4" hidden="1" x14ac:dyDescent="0.2">
      <c r="A23" s="5">
        <v>0.9425</v>
      </c>
      <c r="B23" t="s">
        <v>357</v>
      </c>
      <c r="C23" t="s">
        <v>358</v>
      </c>
    </row>
    <row r="24" spans="1:4" hidden="1" x14ac:dyDescent="0.2">
      <c r="A24" s="5">
        <v>0.96750000000000003</v>
      </c>
      <c r="B24" t="s">
        <v>253</v>
      </c>
      <c r="C24" t="s">
        <v>254</v>
      </c>
    </row>
    <row r="25" spans="1:4" hidden="1" x14ac:dyDescent="0.2">
      <c r="A25" s="5">
        <v>1</v>
      </c>
      <c r="B25" t="s">
        <v>183</v>
      </c>
      <c r="C25" t="s">
        <v>184</v>
      </c>
    </row>
    <row r="26" spans="1:4" x14ac:dyDescent="0.2">
      <c r="A26" s="6">
        <v>0.81</v>
      </c>
      <c r="B26" s="7" t="s">
        <v>177</v>
      </c>
      <c r="C26" s="7" t="s">
        <v>178</v>
      </c>
      <c r="D26" s="7">
        <v>48.5</v>
      </c>
    </row>
    <row r="27" spans="1:4" hidden="1" x14ac:dyDescent="0.2">
      <c r="A27" s="5">
        <v>0.91249999999999998</v>
      </c>
      <c r="B27" t="s">
        <v>327</v>
      </c>
      <c r="C27" t="s">
        <v>328</v>
      </c>
    </row>
    <row r="28" spans="1:4" hidden="1" x14ac:dyDescent="0.2">
      <c r="A28" s="5">
        <v>0.93500000000000005</v>
      </c>
      <c r="B28" t="s">
        <v>387</v>
      </c>
      <c r="C28" t="s">
        <v>388</v>
      </c>
    </row>
    <row r="29" spans="1:4" hidden="1" x14ac:dyDescent="0.2">
      <c r="A29" s="5">
        <v>0.78500000000000003</v>
      </c>
      <c r="B29" t="s">
        <v>173</v>
      </c>
      <c r="C29" t="s">
        <v>174</v>
      </c>
    </row>
    <row r="30" spans="1:4" hidden="1" x14ac:dyDescent="0.2">
      <c r="A30" s="5">
        <v>0.93500000000000005</v>
      </c>
      <c r="B30" t="s">
        <v>304</v>
      </c>
      <c r="C30" t="s">
        <v>305</v>
      </c>
    </row>
    <row r="31" spans="1:4" hidden="1" x14ac:dyDescent="0.2">
      <c r="A31" s="5">
        <v>0.91</v>
      </c>
      <c r="B31" t="s">
        <v>407</v>
      </c>
      <c r="C31" t="s">
        <v>408</v>
      </c>
    </row>
    <row r="32" spans="1:4" hidden="1" x14ac:dyDescent="0.2">
      <c r="A32" s="5">
        <v>0.91</v>
      </c>
      <c r="B32" t="s">
        <v>260</v>
      </c>
      <c r="C32" t="s">
        <v>261</v>
      </c>
    </row>
    <row r="33" spans="1:4" hidden="1" x14ac:dyDescent="0.2">
      <c r="A33" s="5">
        <v>0.94</v>
      </c>
      <c r="B33" t="s">
        <v>311</v>
      </c>
      <c r="C33" t="s">
        <v>182</v>
      </c>
    </row>
    <row r="34" spans="1:4" hidden="1" x14ac:dyDescent="0.2">
      <c r="A34" s="5">
        <v>0.84499999999999997</v>
      </c>
      <c r="B34" t="s">
        <v>402</v>
      </c>
      <c r="C34" t="s">
        <v>272</v>
      </c>
    </row>
    <row r="35" spans="1:4" hidden="1" x14ac:dyDescent="0.2">
      <c r="A35" s="5">
        <v>0.91</v>
      </c>
      <c r="B35" t="s">
        <v>300</v>
      </c>
      <c r="C35" t="s">
        <v>301</v>
      </c>
    </row>
    <row r="36" spans="1:4" hidden="1" x14ac:dyDescent="0.2">
      <c r="A36" s="5">
        <v>0.9375</v>
      </c>
      <c r="B36" t="s">
        <v>265</v>
      </c>
      <c r="C36" t="s">
        <v>209</v>
      </c>
    </row>
    <row r="37" spans="1:4" hidden="1" x14ac:dyDescent="0.2">
      <c r="A37" s="5">
        <v>0.98499999999999999</v>
      </c>
      <c r="B37" t="s">
        <v>329</v>
      </c>
      <c r="C37" t="s">
        <v>330</v>
      </c>
    </row>
    <row r="38" spans="1:4" x14ac:dyDescent="0.2">
      <c r="A38" s="6">
        <v>0.85</v>
      </c>
      <c r="B38" s="7" t="s">
        <v>241</v>
      </c>
      <c r="C38" s="7" t="s">
        <v>188</v>
      </c>
      <c r="D38" s="7">
        <v>81</v>
      </c>
    </row>
    <row r="39" spans="1:4" hidden="1" x14ac:dyDescent="0.2">
      <c r="A39" s="5">
        <v>0.9375</v>
      </c>
      <c r="B39" t="s">
        <v>386</v>
      </c>
      <c r="C39" t="s">
        <v>227</v>
      </c>
    </row>
    <row r="40" spans="1:4" hidden="1" x14ac:dyDescent="0.2">
      <c r="A40" s="5">
        <v>0.56999999999999995</v>
      </c>
      <c r="B40" t="s">
        <v>403</v>
      </c>
      <c r="C40" t="s">
        <v>404</v>
      </c>
    </row>
    <row r="41" spans="1:4" x14ac:dyDescent="0.2">
      <c r="A41" s="6">
        <v>0.93</v>
      </c>
      <c r="B41" s="7" t="s">
        <v>355</v>
      </c>
      <c r="C41" s="7" t="s">
        <v>356</v>
      </c>
      <c r="D41" s="7">
        <v>93.5</v>
      </c>
    </row>
    <row r="42" spans="1:4" hidden="1" x14ac:dyDescent="0.2">
      <c r="A42" s="5">
        <v>0.95</v>
      </c>
      <c r="B42" t="s">
        <v>199</v>
      </c>
      <c r="C42" t="s">
        <v>200</v>
      </c>
    </row>
    <row r="43" spans="1:4" hidden="1" x14ac:dyDescent="0.2">
      <c r="A43" s="5">
        <v>0.93</v>
      </c>
      <c r="B43" t="s">
        <v>224</v>
      </c>
      <c r="C43" t="s">
        <v>225</v>
      </c>
    </row>
    <row r="44" spans="1:4" hidden="1" x14ac:dyDescent="0.2">
      <c r="A44" s="5">
        <v>0.94499999999999995</v>
      </c>
      <c r="B44" t="s">
        <v>236</v>
      </c>
      <c r="C44" t="s">
        <v>174</v>
      </c>
    </row>
    <row r="45" spans="1:4" x14ac:dyDescent="0.2">
      <c r="A45" s="6">
        <v>0.94</v>
      </c>
      <c r="B45" s="7" t="s">
        <v>245</v>
      </c>
      <c r="C45" s="7" t="s">
        <v>246</v>
      </c>
      <c r="D45" s="7">
        <v>57</v>
      </c>
    </row>
    <row r="46" spans="1:4" hidden="1" x14ac:dyDescent="0.2">
      <c r="A46" s="5">
        <v>0.92500000000000004</v>
      </c>
      <c r="B46" t="s">
        <v>318</v>
      </c>
      <c r="C46" t="s">
        <v>319</v>
      </c>
    </row>
    <row r="47" spans="1:4" hidden="1" x14ac:dyDescent="0.2">
      <c r="A47" s="5">
        <v>0.82499999999999996</v>
      </c>
      <c r="B47" t="s">
        <v>378</v>
      </c>
      <c r="C47" t="s">
        <v>379</v>
      </c>
    </row>
    <row r="48" spans="1:4" hidden="1" x14ac:dyDescent="0.2">
      <c r="A48" s="5">
        <v>0.83250000000000002</v>
      </c>
      <c r="B48" t="s">
        <v>293</v>
      </c>
      <c r="C48" t="s">
        <v>294</v>
      </c>
    </row>
    <row r="49" spans="1:4" hidden="1" x14ac:dyDescent="0.2">
      <c r="A49" s="5">
        <v>0.92500000000000004</v>
      </c>
      <c r="B49" t="s">
        <v>351</v>
      </c>
      <c r="C49" t="s">
        <v>352</v>
      </c>
    </row>
    <row r="50" spans="1:4" hidden="1" x14ac:dyDescent="0.2">
      <c r="A50" s="5">
        <v>0.84499999999999997</v>
      </c>
      <c r="B50" t="s">
        <v>190</v>
      </c>
      <c r="C50" t="s">
        <v>191</v>
      </c>
    </row>
    <row r="51" spans="1:4" x14ac:dyDescent="0.2">
      <c r="A51" s="6">
        <v>0.93</v>
      </c>
      <c r="B51" s="7" t="s">
        <v>343</v>
      </c>
      <c r="C51" s="7" t="s">
        <v>246</v>
      </c>
      <c r="D51" s="7">
        <v>94</v>
      </c>
    </row>
    <row r="52" spans="1:4" hidden="1" x14ac:dyDescent="0.2">
      <c r="A52" s="5">
        <v>0.92</v>
      </c>
      <c r="B52" t="s">
        <v>339</v>
      </c>
      <c r="C52" t="s">
        <v>340</v>
      </c>
    </row>
    <row r="53" spans="1:4" hidden="1" x14ac:dyDescent="0.2">
      <c r="A53" s="5">
        <v>0.93500000000000005</v>
      </c>
      <c r="B53" t="s">
        <v>320</v>
      </c>
      <c r="C53" t="s">
        <v>227</v>
      </c>
    </row>
    <row r="54" spans="1:4" x14ac:dyDescent="0.2">
      <c r="A54" s="6">
        <v>0.94</v>
      </c>
      <c r="B54" s="7" t="s">
        <v>295</v>
      </c>
      <c r="C54" s="7" t="s">
        <v>296</v>
      </c>
      <c r="D54" s="7">
        <v>92</v>
      </c>
    </row>
    <row r="55" spans="1:4" hidden="1" x14ac:dyDescent="0.2">
      <c r="A55" s="5">
        <v>0.78500000000000003</v>
      </c>
      <c r="B55" t="s">
        <v>167</v>
      </c>
      <c r="C55" t="s">
        <v>168</v>
      </c>
    </row>
    <row r="56" spans="1:4" x14ac:dyDescent="0.2">
      <c r="A56" s="6">
        <v>0.94499999999999995</v>
      </c>
      <c r="B56" s="7" t="s">
        <v>281</v>
      </c>
      <c r="C56" s="7" t="s">
        <v>160</v>
      </c>
      <c r="D56" s="7">
        <v>90.5</v>
      </c>
    </row>
    <row r="57" spans="1:4" hidden="1" x14ac:dyDescent="0.2">
      <c r="A57" s="5">
        <v>0.77</v>
      </c>
      <c r="B57" t="s">
        <v>308</v>
      </c>
      <c r="C57" t="s">
        <v>309</v>
      </c>
    </row>
    <row r="58" spans="1:4" hidden="1" x14ac:dyDescent="0.2">
      <c r="A58" s="5">
        <v>0.86499999999999999</v>
      </c>
      <c r="B58" t="s">
        <v>316</v>
      </c>
      <c r="C58" t="s">
        <v>317</v>
      </c>
    </row>
    <row r="59" spans="1:4" hidden="1" x14ac:dyDescent="0.2">
      <c r="A59" s="5">
        <v>0.86499999999999999</v>
      </c>
      <c r="B59" t="s">
        <v>251</v>
      </c>
      <c r="C59" t="s">
        <v>252</v>
      </c>
    </row>
    <row r="60" spans="1:4" hidden="1" x14ac:dyDescent="0.2">
      <c r="A60" s="5">
        <v>0.89</v>
      </c>
      <c r="B60" t="s">
        <v>306</v>
      </c>
      <c r="C60" t="s">
        <v>307</v>
      </c>
    </row>
    <row r="61" spans="1:4" hidden="1" x14ac:dyDescent="0.2">
      <c r="A61" s="5">
        <v>0.92</v>
      </c>
      <c r="B61" t="s">
        <v>324</v>
      </c>
      <c r="C61" t="s">
        <v>202</v>
      </c>
    </row>
    <row r="62" spans="1:4" hidden="1" x14ac:dyDescent="0.2">
      <c r="A62" s="5">
        <v>0.97</v>
      </c>
      <c r="B62" t="s">
        <v>366</v>
      </c>
      <c r="C62" t="s">
        <v>367</v>
      </c>
    </row>
    <row r="63" spans="1:4" hidden="1" x14ac:dyDescent="0.2">
      <c r="A63" s="5">
        <v>0.95</v>
      </c>
      <c r="B63" t="s">
        <v>333</v>
      </c>
      <c r="C63" t="s">
        <v>334</v>
      </c>
    </row>
    <row r="64" spans="1:4" hidden="1" x14ac:dyDescent="0.2">
      <c r="A64" s="5">
        <v>0.95499999999999996</v>
      </c>
      <c r="B64" t="s">
        <v>237</v>
      </c>
      <c r="C64" t="s">
        <v>238</v>
      </c>
    </row>
    <row r="65" spans="1:4" x14ac:dyDescent="0.2">
      <c r="A65" s="6">
        <v>0.93500000000000005</v>
      </c>
      <c r="B65" s="7" t="s">
        <v>187</v>
      </c>
      <c r="C65" s="7" t="s">
        <v>188</v>
      </c>
      <c r="D65" s="7">
        <v>85</v>
      </c>
    </row>
    <row r="66" spans="1:4" hidden="1" x14ac:dyDescent="0.2">
      <c r="A66" s="5">
        <v>0.875</v>
      </c>
      <c r="B66" t="s">
        <v>275</v>
      </c>
      <c r="C66" t="s">
        <v>276</v>
      </c>
    </row>
    <row r="67" spans="1:4" hidden="1" x14ac:dyDescent="0.2">
      <c r="A67" s="5">
        <v>0.84499999999999997</v>
      </c>
      <c r="B67" t="s">
        <v>322</v>
      </c>
      <c r="C67" t="s">
        <v>323</v>
      </c>
    </row>
    <row r="68" spans="1:4" x14ac:dyDescent="0.2">
      <c r="A68" s="6">
        <v>0.9</v>
      </c>
      <c r="B68" s="7" t="s">
        <v>203</v>
      </c>
      <c r="C68" s="7" t="s">
        <v>160</v>
      </c>
      <c r="D68" s="7">
        <v>94.5</v>
      </c>
    </row>
    <row r="69" spans="1:4" hidden="1" x14ac:dyDescent="0.2">
      <c r="A69" s="5">
        <v>0.89</v>
      </c>
      <c r="B69" t="s">
        <v>243</v>
      </c>
      <c r="C69" t="s">
        <v>244</v>
      </c>
    </row>
    <row r="70" spans="1:4" hidden="1" x14ac:dyDescent="0.2">
      <c r="A70" s="5">
        <v>0.95</v>
      </c>
      <c r="B70" t="s">
        <v>201</v>
      </c>
      <c r="C70" t="s">
        <v>202</v>
      </c>
    </row>
    <row r="71" spans="1:4" hidden="1" x14ac:dyDescent="0.2">
      <c r="A71" s="5">
        <v>0.96</v>
      </c>
      <c r="B71" t="s">
        <v>232</v>
      </c>
      <c r="C71" t="s">
        <v>233</v>
      </c>
    </row>
    <row r="72" spans="1:4" hidden="1" x14ac:dyDescent="0.2">
      <c r="A72" s="5">
        <v>0.95499999999999996</v>
      </c>
      <c r="B72" t="s">
        <v>262</v>
      </c>
      <c r="C72" t="s">
        <v>221</v>
      </c>
    </row>
    <row r="73" spans="1:4" hidden="1" x14ac:dyDescent="0.2">
      <c r="A73" s="5">
        <v>0.98499999999999999</v>
      </c>
      <c r="B73" t="s">
        <v>197</v>
      </c>
      <c r="C73" t="s">
        <v>198</v>
      </c>
    </row>
    <row r="74" spans="1:4" x14ac:dyDescent="0.2">
      <c r="A74" s="6">
        <v>0.93500000000000005</v>
      </c>
      <c r="B74" s="7" t="s">
        <v>161</v>
      </c>
      <c r="C74" s="7" t="s">
        <v>162</v>
      </c>
      <c r="D74" s="7">
        <v>97.75</v>
      </c>
    </row>
    <row r="75" spans="1:4" hidden="1" x14ac:dyDescent="0.2">
      <c r="A75" s="5">
        <v>0.98</v>
      </c>
      <c r="B75" t="s">
        <v>230</v>
      </c>
      <c r="C75" t="s">
        <v>231</v>
      </c>
    </row>
    <row r="76" spans="1:4" hidden="1" x14ac:dyDescent="0.2">
      <c r="A76" s="5">
        <v>0.88</v>
      </c>
      <c r="B76" t="s">
        <v>273</v>
      </c>
      <c r="C76" t="s">
        <v>274</v>
      </c>
    </row>
    <row r="77" spans="1:4" hidden="1" x14ac:dyDescent="0.2">
      <c r="A77" s="5">
        <v>0.90500000000000003</v>
      </c>
      <c r="B77" t="s">
        <v>234</v>
      </c>
      <c r="C77" t="s">
        <v>235</v>
      </c>
    </row>
    <row r="78" spans="1:4" hidden="1" x14ac:dyDescent="0.2">
      <c r="A78" s="5">
        <v>0.82</v>
      </c>
      <c r="B78" t="s">
        <v>179</v>
      </c>
      <c r="C78" t="s">
        <v>180</v>
      </c>
    </row>
    <row r="79" spans="1:4" x14ac:dyDescent="0.2">
      <c r="A79" s="6">
        <v>0.92</v>
      </c>
      <c r="B79" s="7" t="s">
        <v>380</v>
      </c>
      <c r="C79" s="7" t="s">
        <v>296</v>
      </c>
      <c r="D79" s="7">
        <v>94</v>
      </c>
    </row>
    <row r="80" spans="1:4" x14ac:dyDescent="0.2">
      <c r="A80" s="6">
        <v>0.89500000000000002</v>
      </c>
      <c r="B80" s="7" t="s">
        <v>159</v>
      </c>
      <c r="C80" s="7" t="s">
        <v>160</v>
      </c>
      <c r="D80" s="7">
        <v>90</v>
      </c>
    </row>
    <row r="81" spans="1:4" hidden="1" x14ac:dyDescent="0.2">
      <c r="A81" s="5">
        <v>0.87250000000000005</v>
      </c>
      <c r="B81" t="s">
        <v>381</v>
      </c>
      <c r="C81" t="s">
        <v>382</v>
      </c>
    </row>
    <row r="82" spans="1:4" hidden="1" x14ac:dyDescent="0.2">
      <c r="A82" s="5">
        <v>0.9</v>
      </c>
      <c r="B82" t="s">
        <v>335</v>
      </c>
      <c r="C82" t="s">
        <v>336</v>
      </c>
    </row>
    <row r="83" spans="1:4" hidden="1" x14ac:dyDescent="0.2">
      <c r="A83" s="5">
        <v>0.98499999999999999</v>
      </c>
      <c r="B83" t="s">
        <v>194</v>
      </c>
      <c r="C83" t="s">
        <v>195</v>
      </c>
    </row>
    <row r="84" spans="1:4" hidden="1" x14ac:dyDescent="0.2">
      <c r="A84" s="5">
        <v>0.92500000000000004</v>
      </c>
      <c r="B84" t="s">
        <v>222</v>
      </c>
      <c r="C84" t="s">
        <v>223</v>
      </c>
    </row>
    <row r="85" spans="1:4" x14ac:dyDescent="0.2">
      <c r="A85" s="6">
        <v>0.97750000000000004</v>
      </c>
      <c r="B85" s="7" t="s">
        <v>214</v>
      </c>
      <c r="C85" s="7" t="s">
        <v>162</v>
      </c>
      <c r="D85" s="7">
        <v>93</v>
      </c>
    </row>
    <row r="86" spans="1:4" hidden="1" x14ac:dyDescent="0.2">
      <c r="A86" s="5">
        <v>0.78500000000000003</v>
      </c>
      <c r="B86" t="s">
        <v>310</v>
      </c>
      <c r="C86" t="s">
        <v>310</v>
      </c>
    </row>
    <row r="87" spans="1:4" hidden="1" x14ac:dyDescent="0.2">
      <c r="A87" s="5">
        <v>0.83</v>
      </c>
      <c r="B87" t="s">
        <v>217</v>
      </c>
      <c r="C87" t="s">
        <v>218</v>
      </c>
    </row>
    <row r="88" spans="1:4" hidden="1" x14ac:dyDescent="0.2">
      <c r="A88" s="5">
        <v>0.94</v>
      </c>
      <c r="B88" t="s">
        <v>310</v>
      </c>
      <c r="C88" t="s">
        <v>310</v>
      </c>
    </row>
    <row r="89" spans="1:4" hidden="1" x14ac:dyDescent="0.2">
      <c r="A89" s="5">
        <v>0.96750000000000003</v>
      </c>
      <c r="B89" t="s">
        <v>376</v>
      </c>
      <c r="C89" t="s">
        <v>377</v>
      </c>
    </row>
    <row r="90" spans="1:4" hidden="1" x14ac:dyDescent="0.2">
      <c r="A90" s="5">
        <v>0.93500000000000005</v>
      </c>
      <c r="B90" t="s">
        <v>266</v>
      </c>
      <c r="C90" t="s">
        <v>238</v>
      </c>
    </row>
    <row r="91" spans="1:4" hidden="1" x14ac:dyDescent="0.2">
      <c r="A91" s="5">
        <v>0.92500000000000004</v>
      </c>
      <c r="B91" t="s">
        <v>348</v>
      </c>
      <c r="C91" t="s">
        <v>349</v>
      </c>
    </row>
    <row r="92" spans="1:4" hidden="1" x14ac:dyDescent="0.2">
      <c r="A92" s="5">
        <v>0.82</v>
      </c>
      <c r="B92" t="s">
        <v>310</v>
      </c>
      <c r="C92" t="s">
        <v>310</v>
      </c>
    </row>
    <row r="93" spans="1:4" hidden="1" x14ac:dyDescent="0.2">
      <c r="A93" s="5">
        <v>0.89500000000000002</v>
      </c>
      <c r="B93" t="s">
        <v>302</v>
      </c>
      <c r="C93" t="s">
        <v>303</v>
      </c>
    </row>
    <row r="94" spans="1:4" hidden="1" x14ac:dyDescent="0.2">
      <c r="A94" s="5">
        <v>1</v>
      </c>
      <c r="B94" t="s">
        <v>310</v>
      </c>
      <c r="C94" t="s">
        <v>310</v>
      </c>
    </row>
    <row r="95" spans="1:4" hidden="1" x14ac:dyDescent="0.2">
      <c r="A95" s="5">
        <v>0.95499999999999996</v>
      </c>
      <c r="B95" t="s">
        <v>298</v>
      </c>
      <c r="C95" t="s">
        <v>299</v>
      </c>
    </row>
    <row r="96" spans="1:4" hidden="1" x14ac:dyDescent="0.2">
      <c r="A96" s="5">
        <v>0.95</v>
      </c>
      <c r="B96" t="s">
        <v>331</v>
      </c>
      <c r="C96" t="s">
        <v>332</v>
      </c>
    </row>
    <row r="97" spans="1:3" hidden="1" x14ac:dyDescent="0.2">
      <c r="A97" s="5">
        <v>0.94</v>
      </c>
      <c r="B97" t="s">
        <v>242</v>
      </c>
      <c r="C97" t="s">
        <v>184</v>
      </c>
    </row>
    <row r="98" spans="1:3" hidden="1" x14ac:dyDescent="0.2">
      <c r="A98" s="5">
        <v>0.82499999999999996</v>
      </c>
      <c r="B98" t="s">
        <v>255</v>
      </c>
      <c r="C98" t="s">
        <v>256</v>
      </c>
    </row>
    <row r="99" spans="1:3" hidden="1" x14ac:dyDescent="0.2">
      <c r="A99" s="5">
        <v>0.93</v>
      </c>
      <c r="B99" t="s">
        <v>210</v>
      </c>
      <c r="C99" t="s">
        <v>211</v>
      </c>
    </row>
    <row r="100" spans="1:3" hidden="1" x14ac:dyDescent="0.2">
      <c r="A100" s="5">
        <v>0.90500000000000003</v>
      </c>
      <c r="B100" t="s">
        <v>396</v>
      </c>
      <c r="C100" t="s">
        <v>397</v>
      </c>
    </row>
    <row r="101" spans="1:3" hidden="1" x14ac:dyDescent="0.2">
      <c r="A101" s="5">
        <v>0.89</v>
      </c>
      <c r="B101" t="s">
        <v>391</v>
      </c>
      <c r="C101" t="s">
        <v>392</v>
      </c>
    </row>
    <row r="102" spans="1:3" hidden="1" x14ac:dyDescent="0.2">
      <c r="A102" s="5">
        <v>0.96</v>
      </c>
      <c r="B102" t="s">
        <v>361</v>
      </c>
      <c r="C102" t="s">
        <v>362</v>
      </c>
    </row>
    <row r="103" spans="1:3" hidden="1" x14ac:dyDescent="0.2">
      <c r="A103" s="5">
        <v>0.9</v>
      </c>
      <c r="B103" t="s">
        <v>289</v>
      </c>
      <c r="C103" t="s">
        <v>290</v>
      </c>
    </row>
    <row r="104" spans="1:3" hidden="1" x14ac:dyDescent="0.2">
      <c r="A104" s="5">
        <v>0.91</v>
      </c>
      <c r="B104" t="s">
        <v>383</v>
      </c>
      <c r="C104" t="s">
        <v>384</v>
      </c>
    </row>
    <row r="105" spans="1:3" hidden="1" x14ac:dyDescent="0.2">
      <c r="A105" s="5">
        <v>0.98250000000000004</v>
      </c>
      <c r="B105" t="s">
        <v>226</v>
      </c>
      <c r="C105" t="s">
        <v>227</v>
      </c>
    </row>
    <row r="106" spans="1:3" hidden="1" x14ac:dyDescent="0.2">
      <c r="A106" s="5">
        <v>0.92</v>
      </c>
      <c r="B106" t="s">
        <v>192</v>
      </c>
      <c r="C106" t="s">
        <v>193</v>
      </c>
    </row>
    <row r="107" spans="1:3" hidden="1" x14ac:dyDescent="0.2">
      <c r="A107" s="5">
        <v>0.875</v>
      </c>
      <c r="B107" t="s">
        <v>393</v>
      </c>
      <c r="C107" t="s">
        <v>394</v>
      </c>
    </row>
    <row r="108" spans="1:3" hidden="1" x14ac:dyDescent="0.2">
      <c r="A108" s="5">
        <v>0.92500000000000004</v>
      </c>
      <c r="B108" t="s">
        <v>185</v>
      </c>
      <c r="C108" t="s">
        <v>186</v>
      </c>
    </row>
    <row r="109" spans="1:3" hidden="1" x14ac:dyDescent="0.2">
      <c r="A109" s="5">
        <v>0.98</v>
      </c>
      <c r="B109" t="s">
        <v>359</v>
      </c>
      <c r="C109" t="s">
        <v>360</v>
      </c>
    </row>
    <row r="110" spans="1:3" hidden="1" x14ac:dyDescent="0.2">
      <c r="A110" s="5">
        <v>0.95</v>
      </c>
      <c r="B110" t="s">
        <v>389</v>
      </c>
      <c r="C110" t="s">
        <v>390</v>
      </c>
    </row>
    <row r="111" spans="1:3" hidden="1" x14ac:dyDescent="0.2">
      <c r="A111" s="5">
        <v>0.94499999999999995</v>
      </c>
      <c r="B111" t="s">
        <v>363</v>
      </c>
      <c r="C111" t="s">
        <v>364</v>
      </c>
    </row>
    <row r="112" spans="1:3" hidden="1" x14ac:dyDescent="0.2">
      <c r="A112" s="5">
        <v>0.94</v>
      </c>
      <c r="B112" t="s">
        <v>169</v>
      </c>
      <c r="C112" t="s">
        <v>170</v>
      </c>
    </row>
    <row r="113" spans="1:4" x14ac:dyDescent="0.2">
      <c r="A113" s="6">
        <v>0.76</v>
      </c>
      <c r="B113" s="7" t="s">
        <v>277</v>
      </c>
      <c r="C113" s="7" t="s">
        <v>278</v>
      </c>
      <c r="D113" s="7">
        <v>93.5</v>
      </c>
    </row>
    <row r="114" spans="1:4" hidden="1" x14ac:dyDescent="0.2">
      <c r="A114" s="5">
        <v>0.63500000000000001</v>
      </c>
      <c r="B114" t="s">
        <v>310</v>
      </c>
      <c r="C114" t="s">
        <v>310</v>
      </c>
    </row>
    <row r="115" spans="1:4" hidden="1" x14ac:dyDescent="0.2">
      <c r="A115" s="5">
        <v>0.95499999999999996</v>
      </c>
      <c r="B115" t="s">
        <v>405</v>
      </c>
      <c r="C115" t="s">
        <v>406</v>
      </c>
    </row>
    <row r="116" spans="1:4" hidden="1" x14ac:dyDescent="0.2">
      <c r="A116" s="5">
        <v>0.91249999999999998</v>
      </c>
      <c r="B116" t="s">
        <v>196</v>
      </c>
      <c r="C116" t="s">
        <v>176</v>
      </c>
    </row>
    <row r="117" spans="1:4" hidden="1" x14ac:dyDescent="0.2">
      <c r="A117" s="5">
        <v>0.97</v>
      </c>
      <c r="B117" t="s">
        <v>196</v>
      </c>
      <c r="C117" t="s">
        <v>198</v>
      </c>
    </row>
    <row r="118" spans="1:4" hidden="1" x14ac:dyDescent="0.2">
      <c r="A118" s="5">
        <v>0.98250000000000004</v>
      </c>
      <c r="B118" t="s">
        <v>310</v>
      </c>
      <c r="C118" t="s">
        <v>310</v>
      </c>
    </row>
    <row r="119" spans="1:4" hidden="1" x14ac:dyDescent="0.2">
      <c r="A119" s="5">
        <v>0.83</v>
      </c>
      <c r="B119" t="s">
        <v>196</v>
      </c>
      <c r="C119" t="s">
        <v>350</v>
      </c>
    </row>
    <row r="120" spans="1:4" hidden="1" x14ac:dyDescent="0.2">
      <c r="A120" s="5">
        <v>0.89</v>
      </c>
      <c r="B120" t="s">
        <v>271</v>
      </c>
      <c r="C120" t="s">
        <v>272</v>
      </c>
    </row>
    <row r="121" spans="1:4" hidden="1" x14ac:dyDescent="0.2">
      <c r="A121" s="5">
        <v>0.99</v>
      </c>
      <c r="B121" t="s">
        <v>269</v>
      </c>
      <c r="C121" t="s">
        <v>270</v>
      </c>
    </row>
    <row r="122" spans="1:4" hidden="1" x14ac:dyDescent="0.2">
      <c r="A122" s="5">
        <v>0.90500000000000003</v>
      </c>
      <c r="B122" t="s">
        <v>310</v>
      </c>
      <c r="C122" t="s">
        <v>310</v>
      </c>
    </row>
    <row r="123" spans="1:4" hidden="1" x14ac:dyDescent="0.2">
      <c r="A123" s="5">
        <v>0.92500000000000004</v>
      </c>
      <c r="B123" t="s">
        <v>353</v>
      </c>
      <c r="C123" t="s">
        <v>354</v>
      </c>
    </row>
    <row r="124" spans="1:4" hidden="1" x14ac:dyDescent="0.2">
      <c r="A124" s="5">
        <v>0.98499999999999999</v>
      </c>
      <c r="B124" t="s">
        <v>325</v>
      </c>
      <c r="C124" t="s">
        <v>326</v>
      </c>
    </row>
    <row r="125" spans="1:4" hidden="1" x14ac:dyDescent="0.2">
      <c r="A125" s="5">
        <v>0.97750000000000004</v>
      </c>
      <c r="B125" t="s">
        <v>346</v>
      </c>
      <c r="C125" t="s">
        <v>347</v>
      </c>
    </row>
    <row r="126" spans="1:4" hidden="1" x14ac:dyDescent="0.2">
      <c r="A126" s="5">
        <v>0.84</v>
      </c>
      <c r="B126" t="s">
        <v>189</v>
      </c>
      <c r="C126" t="s">
        <v>188</v>
      </c>
    </row>
    <row r="127" spans="1:4" hidden="1" x14ac:dyDescent="0.2">
      <c r="A127" s="5">
        <v>0.89</v>
      </c>
      <c r="B127" t="s">
        <v>372</v>
      </c>
      <c r="C127" t="s">
        <v>205</v>
      </c>
    </row>
    <row r="128" spans="1:4" hidden="1" x14ac:dyDescent="0.2">
      <c r="A128" s="5">
        <v>0.91500000000000004</v>
      </c>
      <c r="B128" t="s">
        <v>208</v>
      </c>
      <c r="C128" t="s">
        <v>209</v>
      </c>
    </row>
    <row r="129" spans="1:4" hidden="1" x14ac:dyDescent="0.2">
      <c r="A129" s="5">
        <v>0.92</v>
      </c>
      <c r="B129" t="s">
        <v>257</v>
      </c>
      <c r="C129" t="s">
        <v>258</v>
      </c>
    </row>
    <row r="130" spans="1:4" hidden="1" x14ac:dyDescent="0.2">
      <c r="A130" s="5">
        <v>0.77500000000000002</v>
      </c>
      <c r="B130" t="s">
        <v>310</v>
      </c>
      <c r="C130" t="s">
        <v>310</v>
      </c>
    </row>
    <row r="131" spans="1:4" hidden="1" x14ac:dyDescent="0.2">
      <c r="A131" s="5">
        <v>0.77</v>
      </c>
      <c r="B131" t="s">
        <v>165</v>
      </c>
      <c r="C131" t="s">
        <v>166</v>
      </c>
    </row>
    <row r="132" spans="1:4" hidden="1" x14ac:dyDescent="0.2">
      <c r="A132" s="5">
        <v>0.86499999999999999</v>
      </c>
      <c r="B132" t="s">
        <v>310</v>
      </c>
      <c r="C132" t="s">
        <v>310</v>
      </c>
    </row>
    <row r="133" spans="1:4" hidden="1" x14ac:dyDescent="0.2">
      <c r="A133" s="5">
        <v>0.88</v>
      </c>
      <c r="B133" t="s">
        <v>398</v>
      </c>
      <c r="C133" t="s">
        <v>399</v>
      </c>
    </row>
    <row r="134" spans="1:4" hidden="1" x14ac:dyDescent="0.2">
      <c r="A134" s="5">
        <v>0.95499999999999996</v>
      </c>
      <c r="B134" t="s">
        <v>365</v>
      </c>
      <c r="C134" t="s">
        <v>233</v>
      </c>
    </row>
    <row r="135" spans="1:4" hidden="1" x14ac:dyDescent="0.2">
      <c r="A135" s="5">
        <v>0.93500000000000005</v>
      </c>
      <c r="B135" t="s">
        <v>279</v>
      </c>
      <c r="C135" t="s">
        <v>280</v>
      </c>
    </row>
    <row r="136" spans="1:4" hidden="1" x14ac:dyDescent="0.2">
      <c r="A136" s="5">
        <v>0.78500000000000003</v>
      </c>
      <c r="B136" t="s">
        <v>279</v>
      </c>
      <c r="C136" t="s">
        <v>168</v>
      </c>
    </row>
    <row r="137" spans="1:4" hidden="1" x14ac:dyDescent="0.2">
      <c r="A137" s="5">
        <v>0.9425</v>
      </c>
      <c r="B137" t="s">
        <v>228</v>
      </c>
      <c r="C137" t="s">
        <v>229</v>
      </c>
    </row>
    <row r="138" spans="1:4" x14ac:dyDescent="0.2">
      <c r="A138" s="6">
        <v>0.56999999999999995</v>
      </c>
      <c r="B138" s="7" t="s">
        <v>297</v>
      </c>
      <c r="C138" s="7" t="s">
        <v>160</v>
      </c>
      <c r="D138" s="7">
        <v>89.5</v>
      </c>
    </row>
    <row r="139" spans="1:4" hidden="1" x14ac:dyDescent="0.2">
      <c r="A139" s="5">
        <v>0.94499999999999995</v>
      </c>
      <c r="B139" t="s">
        <v>310</v>
      </c>
      <c r="C139" t="s">
        <v>310</v>
      </c>
    </row>
    <row r="140" spans="1:4" hidden="1" x14ac:dyDescent="0.2">
      <c r="A140" s="5">
        <v>0.97</v>
      </c>
      <c r="B140" t="s">
        <v>310</v>
      </c>
      <c r="C140" t="s">
        <v>310</v>
      </c>
    </row>
    <row r="141" spans="1:4" hidden="1" x14ac:dyDescent="0.2">
      <c r="A141" s="5">
        <v>0.95499999999999996</v>
      </c>
      <c r="B141" t="s">
        <v>198</v>
      </c>
      <c r="C141" t="s">
        <v>385</v>
      </c>
    </row>
    <row r="142" spans="1:4" hidden="1" x14ac:dyDescent="0.2">
      <c r="A142" s="5">
        <v>0.81499999999999995</v>
      </c>
      <c r="B142" t="s">
        <v>249</v>
      </c>
      <c r="C142" t="s">
        <v>250</v>
      </c>
    </row>
    <row r="143" spans="1:4" hidden="1" x14ac:dyDescent="0.2">
      <c r="A143" s="5">
        <v>0.92500000000000004</v>
      </c>
      <c r="B143" t="s">
        <v>215</v>
      </c>
      <c r="C143" t="s">
        <v>216</v>
      </c>
    </row>
    <row r="144" spans="1:4" hidden="1" x14ac:dyDescent="0.2">
      <c r="A144" s="5">
        <v>0.99</v>
      </c>
      <c r="B144" t="s">
        <v>310</v>
      </c>
      <c r="C144" t="s">
        <v>310</v>
      </c>
    </row>
    <row r="145" spans="1:3" hidden="1" x14ac:dyDescent="0.2">
      <c r="A145" s="5">
        <v>0.86499999999999999</v>
      </c>
      <c r="B145" t="s">
        <v>181</v>
      </c>
      <c r="C145" t="s">
        <v>182</v>
      </c>
    </row>
    <row r="146" spans="1:3" hidden="1" x14ac:dyDescent="0.2">
      <c r="A146" s="5">
        <v>0.88</v>
      </c>
      <c r="B146" t="s">
        <v>310</v>
      </c>
      <c r="C146" t="s">
        <v>310</v>
      </c>
    </row>
    <row r="147" spans="1:3" hidden="1" x14ac:dyDescent="0.2">
      <c r="A147" s="5">
        <v>0.97</v>
      </c>
      <c r="B147" t="s">
        <v>239</v>
      </c>
      <c r="C147" t="s">
        <v>240</v>
      </c>
    </row>
    <row r="148" spans="1:3" hidden="1" x14ac:dyDescent="0.2">
      <c r="A148" s="5">
        <v>0.76</v>
      </c>
      <c r="B148" t="s">
        <v>310</v>
      </c>
      <c r="C148" t="s">
        <v>310</v>
      </c>
    </row>
    <row r="149" spans="1:3" hidden="1" x14ac:dyDescent="0.2">
      <c r="A149" s="5">
        <v>0.93500000000000005</v>
      </c>
      <c r="B149" t="s">
        <v>310</v>
      </c>
      <c r="C149" t="s">
        <v>310</v>
      </c>
    </row>
    <row r="150" spans="1:3" hidden="1" x14ac:dyDescent="0.2">
      <c r="A150" s="5">
        <v>0.70499999999999996</v>
      </c>
      <c r="B150" t="s">
        <v>400</v>
      </c>
      <c r="C150" t="s">
        <v>401</v>
      </c>
    </row>
    <row r="151" spans="1:3" hidden="1" x14ac:dyDescent="0.2">
      <c r="A151" s="5">
        <v>0.85</v>
      </c>
      <c r="B151" t="s">
        <v>368</v>
      </c>
      <c r="C151" t="s">
        <v>369</v>
      </c>
    </row>
    <row r="152" spans="1:3" hidden="1" x14ac:dyDescent="0.2">
      <c r="A152" s="5">
        <v>0.93500000000000005</v>
      </c>
      <c r="B152" t="s">
        <v>337</v>
      </c>
      <c r="C152" t="s">
        <v>338</v>
      </c>
    </row>
    <row r="153" spans="1:3" hidden="1" x14ac:dyDescent="0.2">
      <c r="A153" s="5">
        <v>0.88</v>
      </c>
      <c r="B153" t="s">
        <v>283</v>
      </c>
      <c r="C153" t="s">
        <v>284</v>
      </c>
    </row>
    <row r="154" spans="1:3" hidden="1" x14ac:dyDescent="0.2">
      <c r="A154" s="5">
        <v>0.70499999999999996</v>
      </c>
      <c r="B154" t="s">
        <v>285</v>
      </c>
      <c r="C154" t="s">
        <v>286</v>
      </c>
    </row>
    <row r="155" spans="1:3" hidden="1" x14ac:dyDescent="0.2">
      <c r="A155" s="5">
        <v>0.9</v>
      </c>
      <c r="B155" t="s">
        <v>310</v>
      </c>
      <c r="C155" t="s">
        <v>310</v>
      </c>
    </row>
    <row r="156" spans="1:3" hidden="1" x14ac:dyDescent="0.2">
      <c r="A156" s="5">
        <v>0.48499999999999999</v>
      </c>
      <c r="B156" t="s">
        <v>310</v>
      </c>
      <c r="C156" t="s">
        <v>310</v>
      </c>
    </row>
    <row r="157" spans="1:3" hidden="1" x14ac:dyDescent="0.2">
      <c r="A157" s="5">
        <v>0.83250000000000002</v>
      </c>
      <c r="B157" t="s">
        <v>310</v>
      </c>
      <c r="C157" t="s">
        <v>310</v>
      </c>
    </row>
    <row r="158" spans="1:3" hidden="1" x14ac:dyDescent="0.2">
      <c r="A158" s="5">
        <v>0.94</v>
      </c>
      <c r="B158" t="s">
        <v>310</v>
      </c>
      <c r="C158" t="s">
        <v>310</v>
      </c>
    </row>
    <row r="159" spans="1:3" hidden="1" x14ac:dyDescent="0.2">
      <c r="A159" s="5">
        <v>0.63500000000000001</v>
      </c>
      <c r="B159" t="s">
        <v>219</v>
      </c>
      <c r="C159" t="s">
        <v>191</v>
      </c>
    </row>
    <row r="160" spans="1:3" hidden="1" x14ac:dyDescent="0.2">
      <c r="A160" s="5">
        <v>0.94</v>
      </c>
      <c r="B160" t="s">
        <v>373</v>
      </c>
      <c r="C160" t="s">
        <v>182</v>
      </c>
    </row>
    <row r="161" spans="1:3" hidden="1" x14ac:dyDescent="0.2">
      <c r="A161" s="5">
        <v>0.875</v>
      </c>
      <c r="B161" t="s">
        <v>312</v>
      </c>
      <c r="C161" t="s">
        <v>313</v>
      </c>
    </row>
    <row r="162" spans="1:3" x14ac:dyDescent="0.2">
      <c r="A162" s="5"/>
    </row>
    <row r="163" spans="1:3" x14ac:dyDescent="0.2">
      <c r="A163" s="5"/>
    </row>
    <row r="164" spans="1:3" x14ac:dyDescent="0.2">
      <c r="A164" s="5"/>
    </row>
    <row r="165" spans="1:3" x14ac:dyDescent="0.2">
      <c r="A165" s="5"/>
    </row>
    <row r="166" spans="1:3" x14ac:dyDescent="0.2">
      <c r="A166" s="5"/>
    </row>
    <row r="167" spans="1:3" x14ac:dyDescent="0.2">
      <c r="A167" s="5"/>
    </row>
    <row r="168" spans="1:3" x14ac:dyDescent="0.2">
      <c r="A168" s="5"/>
    </row>
    <row r="169" spans="1:3" x14ac:dyDescent="0.2">
      <c r="A169" s="5"/>
    </row>
    <row r="170" spans="1:3" x14ac:dyDescent="0.2">
      <c r="A170" s="5"/>
    </row>
    <row r="171" spans="1:3" x14ac:dyDescent="0.2">
      <c r="A171" s="5"/>
    </row>
    <row r="172" spans="1:3" x14ac:dyDescent="0.2">
      <c r="A172" s="5"/>
    </row>
    <row r="173" spans="1:3" x14ac:dyDescent="0.2">
      <c r="A173" s="5"/>
    </row>
    <row r="174" spans="1:3" x14ac:dyDescent="0.2">
      <c r="A174" s="5"/>
    </row>
    <row r="175" spans="1:3" x14ac:dyDescent="0.2">
      <c r="A175" s="5"/>
    </row>
    <row r="176" spans="1:3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workbookViewId="0">
      <selection activeCell="B1" sqref="B1:E20"/>
    </sheetView>
  </sheetViews>
  <sheetFormatPr baseColWidth="10" defaultRowHeight="16" x14ac:dyDescent="0.2"/>
  <cols>
    <col min="4" max="4" width="20.83203125" bestFit="1" customWidth="1"/>
    <col min="5" max="5" width="12.5" bestFit="1" customWidth="1"/>
  </cols>
  <sheetData>
    <row r="1" spans="2:5" x14ac:dyDescent="0.2">
      <c r="B1" s="8" t="s">
        <v>409</v>
      </c>
      <c r="C1" s="8" t="s">
        <v>410</v>
      </c>
      <c r="D1" s="8" t="s">
        <v>412</v>
      </c>
      <c r="E1" s="8" t="s">
        <v>411</v>
      </c>
    </row>
    <row r="2" spans="2:5" x14ac:dyDescent="0.2">
      <c r="B2" s="8" t="s">
        <v>259</v>
      </c>
      <c r="C2" s="8" t="s">
        <v>160</v>
      </c>
      <c r="D2" s="8">
        <v>81.5</v>
      </c>
      <c r="E2" s="9">
        <v>0.87250000000000005</v>
      </c>
    </row>
    <row r="3" spans="2:5" x14ac:dyDescent="0.2">
      <c r="B3" s="8" t="s">
        <v>291</v>
      </c>
      <c r="C3" s="8" t="s">
        <v>292</v>
      </c>
      <c r="D3" s="8">
        <v>93</v>
      </c>
      <c r="E3" s="9">
        <v>0.48499999999999999</v>
      </c>
    </row>
    <row r="4" spans="2:5" x14ac:dyDescent="0.2">
      <c r="B4" s="8" t="s">
        <v>282</v>
      </c>
      <c r="C4" s="8" t="s">
        <v>160</v>
      </c>
      <c r="D4" s="8">
        <v>87.25</v>
      </c>
      <c r="E4" s="9">
        <v>0.90500000000000003</v>
      </c>
    </row>
    <row r="5" spans="2:5" x14ac:dyDescent="0.2">
      <c r="B5" s="8" t="s">
        <v>314</v>
      </c>
      <c r="C5" s="8" t="s">
        <v>315</v>
      </c>
      <c r="D5" s="8">
        <v>76</v>
      </c>
      <c r="E5" s="9">
        <v>0.81</v>
      </c>
    </row>
    <row r="6" spans="2:5" x14ac:dyDescent="0.2">
      <c r="B6" s="8" t="s">
        <v>177</v>
      </c>
      <c r="C6" s="8" t="s">
        <v>178</v>
      </c>
      <c r="D6" s="8">
        <v>48.5</v>
      </c>
      <c r="E6" s="9">
        <v>0.81</v>
      </c>
    </row>
    <row r="7" spans="2:5" x14ac:dyDescent="0.2">
      <c r="B7" s="8" t="s">
        <v>241</v>
      </c>
      <c r="C7" s="8" t="s">
        <v>188</v>
      </c>
      <c r="D7" s="8">
        <v>81</v>
      </c>
      <c r="E7" s="9">
        <v>0.85</v>
      </c>
    </row>
    <row r="8" spans="2:5" x14ac:dyDescent="0.2">
      <c r="B8" s="8" t="s">
        <v>355</v>
      </c>
      <c r="C8" s="8" t="s">
        <v>356</v>
      </c>
      <c r="D8" s="8">
        <v>93.5</v>
      </c>
      <c r="E8" s="9">
        <v>0.93</v>
      </c>
    </row>
    <row r="9" spans="2:5" x14ac:dyDescent="0.2">
      <c r="B9" s="8" t="s">
        <v>245</v>
      </c>
      <c r="C9" s="8" t="s">
        <v>246</v>
      </c>
      <c r="D9" s="8">
        <v>57</v>
      </c>
      <c r="E9" s="9">
        <v>0.94</v>
      </c>
    </row>
    <row r="10" spans="2:5" x14ac:dyDescent="0.2">
      <c r="B10" s="8" t="s">
        <v>343</v>
      </c>
      <c r="C10" s="8" t="s">
        <v>246</v>
      </c>
      <c r="D10" s="8">
        <v>94</v>
      </c>
      <c r="E10" s="9">
        <v>0.93</v>
      </c>
    </row>
    <row r="11" spans="2:5" x14ac:dyDescent="0.2">
      <c r="B11" s="8" t="s">
        <v>295</v>
      </c>
      <c r="C11" s="8" t="s">
        <v>296</v>
      </c>
      <c r="D11" s="8">
        <v>92</v>
      </c>
      <c r="E11" s="9">
        <v>0.94</v>
      </c>
    </row>
    <row r="12" spans="2:5" x14ac:dyDescent="0.2">
      <c r="B12" s="8" t="s">
        <v>281</v>
      </c>
      <c r="C12" s="8" t="s">
        <v>160</v>
      </c>
      <c r="D12" s="8">
        <v>90.5</v>
      </c>
      <c r="E12" s="9">
        <v>0.94499999999999995</v>
      </c>
    </row>
    <row r="13" spans="2:5" x14ac:dyDescent="0.2">
      <c r="B13" s="8" t="s">
        <v>187</v>
      </c>
      <c r="C13" s="8" t="s">
        <v>188</v>
      </c>
      <c r="D13" s="8">
        <v>85</v>
      </c>
      <c r="E13" s="9">
        <v>0.93500000000000005</v>
      </c>
    </row>
    <row r="14" spans="2:5" x14ac:dyDescent="0.2">
      <c r="B14" s="8" t="s">
        <v>203</v>
      </c>
      <c r="C14" s="8" t="s">
        <v>160</v>
      </c>
      <c r="D14" s="8">
        <v>94.5</v>
      </c>
      <c r="E14" s="9">
        <v>0.9</v>
      </c>
    </row>
    <row r="15" spans="2:5" x14ac:dyDescent="0.2">
      <c r="B15" s="8" t="s">
        <v>161</v>
      </c>
      <c r="C15" s="8" t="s">
        <v>162</v>
      </c>
      <c r="D15" s="8">
        <v>97.75</v>
      </c>
      <c r="E15" s="9">
        <v>0.93500000000000005</v>
      </c>
    </row>
    <row r="16" spans="2:5" x14ac:dyDescent="0.2">
      <c r="B16" s="8" t="s">
        <v>380</v>
      </c>
      <c r="C16" s="8" t="s">
        <v>296</v>
      </c>
      <c r="D16" s="8">
        <v>94</v>
      </c>
      <c r="E16" s="9">
        <v>0.92</v>
      </c>
    </row>
    <row r="17" spans="2:5" x14ac:dyDescent="0.2">
      <c r="B17" s="8" t="s">
        <v>159</v>
      </c>
      <c r="C17" s="8" t="s">
        <v>160</v>
      </c>
      <c r="D17" s="8">
        <v>90</v>
      </c>
      <c r="E17" s="9">
        <v>0.89500000000000002</v>
      </c>
    </row>
    <row r="18" spans="2:5" x14ac:dyDescent="0.2">
      <c r="B18" s="8" t="s">
        <v>214</v>
      </c>
      <c r="C18" s="8" t="s">
        <v>162</v>
      </c>
      <c r="D18" s="8">
        <v>93</v>
      </c>
      <c r="E18" s="9">
        <v>0.97750000000000004</v>
      </c>
    </row>
    <row r="19" spans="2:5" x14ac:dyDescent="0.2">
      <c r="B19" s="8" t="s">
        <v>277</v>
      </c>
      <c r="C19" s="8" t="s">
        <v>278</v>
      </c>
      <c r="D19" s="8">
        <v>93.5</v>
      </c>
      <c r="E19" s="9">
        <v>0.76</v>
      </c>
    </row>
    <row r="20" spans="2:5" x14ac:dyDescent="0.2">
      <c r="B20" s="8" t="s">
        <v>297</v>
      </c>
      <c r="C20" s="8" t="s">
        <v>160</v>
      </c>
      <c r="D20" s="8">
        <v>89.5</v>
      </c>
      <c r="E20" s="9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2016-12-02T05:28:57Z</dcterms:created>
  <dcterms:modified xsi:type="dcterms:W3CDTF">2016-12-15T18:06:22Z</dcterms:modified>
</cp:coreProperties>
</file>