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2\Desktop\Senior Year\Fall 2019\CMPT 489 Natural Language Processing and Text Mining\Assignment\Assignment #4\"/>
    </mc:Choice>
  </mc:AlternateContent>
  <xr:revisionPtr revIDLastSave="0" documentId="8_{28A0D3D7-69C4-4A74-BAD4-ADC78EA655AF}" xr6:coauthVersionLast="44" xr6:coauthVersionMax="44" xr10:uidLastSave="{00000000-0000-0000-0000-000000000000}"/>
  <bookViews>
    <workbookView xWindow="-98" yWindow="-98" windowWidth="19396" windowHeight="10395" activeTab="1" xr2:uid="{00000000-000D-0000-FFFF-FFFF00000000}"/>
  </bookViews>
  <sheets>
    <sheet name="Learning a Multinomial NB model" sheetId="1" r:id="rId1"/>
    <sheet name="Making predi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" i="2" l="1"/>
  <c r="V36" i="2"/>
  <c r="D11" i="2"/>
  <c r="M36" i="1"/>
  <c r="M37" i="1"/>
  <c r="L36" i="1"/>
  <c r="L37" i="1"/>
  <c r="K36" i="1"/>
  <c r="K37" i="1"/>
  <c r="J36" i="1"/>
  <c r="J37" i="1"/>
  <c r="I36" i="1"/>
  <c r="I37" i="1"/>
  <c r="H36" i="1"/>
  <c r="H37" i="1"/>
  <c r="G37" i="1"/>
  <c r="G36" i="1"/>
  <c r="F37" i="1"/>
  <c r="F36" i="1"/>
  <c r="E37" i="1"/>
  <c r="E36" i="1"/>
  <c r="E28" i="1"/>
  <c r="E29" i="1"/>
  <c r="F34" i="1" l="1"/>
  <c r="G34" i="1" s="1"/>
  <c r="H34" i="1" s="1"/>
  <c r="I34" i="1" s="1"/>
  <c r="J34" i="1" s="1"/>
  <c r="K34" i="1" s="1"/>
  <c r="L34" i="1" s="1"/>
  <c r="M34" i="1" s="1"/>
  <c r="F13" i="1"/>
  <c r="G13" i="1" s="1"/>
  <c r="H13" i="1" s="1"/>
  <c r="I13" i="1" s="1"/>
  <c r="J13" i="1" s="1"/>
  <c r="K13" i="1" s="1"/>
  <c r="L13" i="1" s="1"/>
  <c r="M13" i="1" s="1"/>
  <c r="D6" i="2"/>
  <c r="D50" i="2" s="1"/>
  <c r="D5" i="2"/>
  <c r="D36" i="2" s="1"/>
  <c r="M22" i="1"/>
  <c r="L22" i="1"/>
  <c r="K22" i="1"/>
  <c r="J22" i="1"/>
  <c r="I22" i="1"/>
  <c r="H22" i="1"/>
  <c r="G22" i="1"/>
  <c r="F22" i="1"/>
  <c r="E22" i="1"/>
  <c r="M18" i="1"/>
  <c r="L18" i="1"/>
  <c r="K18" i="1"/>
  <c r="J18" i="1"/>
  <c r="I18" i="1"/>
  <c r="H18" i="1"/>
  <c r="G18" i="1"/>
  <c r="F18" i="1"/>
  <c r="E18" i="1"/>
  <c r="T18" i="1" l="1"/>
  <c r="K11" i="2" s="1"/>
  <c r="T22" i="1"/>
  <c r="D69" i="2"/>
  <c r="D70" i="2"/>
  <c r="H12" i="2" l="1"/>
  <c r="J11" i="2"/>
  <c r="I11" i="2"/>
  <c r="G12" i="2"/>
  <c r="F11" i="2"/>
  <c r="D12" i="2"/>
  <c r="I12" i="2"/>
  <c r="E11" i="2"/>
  <c r="H11" i="2"/>
  <c r="L12" i="2"/>
  <c r="J12" i="2"/>
  <c r="E12" i="2"/>
  <c r="K12" i="2"/>
  <c r="F12" i="2"/>
  <c r="G11" i="2"/>
  <c r="L11" i="2"/>
</calcChain>
</file>

<file path=xl/sharedStrings.xml><?xml version="1.0" encoding="utf-8"?>
<sst xmlns="http://schemas.openxmlformats.org/spreadsheetml/2006/main" count="137" uniqueCount="58">
  <si>
    <t>#</t>
  </si>
  <si>
    <t>Phrase</t>
  </si>
  <si>
    <t>Count</t>
  </si>
  <si>
    <t>the</t>
  </si>
  <si>
    <t>of</t>
  </si>
  <si>
    <t>Docs   C1</t>
  </si>
  <si>
    <t>Docs C2</t>
  </si>
  <si>
    <t>C1</t>
  </si>
  <si>
    <t>C2</t>
  </si>
  <si>
    <t>P_hat(Cj)</t>
  </si>
  <si>
    <t>SUM</t>
  </si>
  <si>
    <t>i</t>
  </si>
  <si>
    <t>V(i)</t>
  </si>
  <si>
    <t>P_hat(Wt|Cj)</t>
  </si>
  <si>
    <t xml:space="preserve">Remember that </t>
  </si>
  <si>
    <r>
      <t xml:space="preserve">new document </t>
    </r>
    <r>
      <rPr>
        <b/>
        <sz val="11"/>
        <color theme="1"/>
        <rFont val="Calibri"/>
        <family val="2"/>
        <scheme val="minor"/>
      </rPr>
      <t>d</t>
    </r>
  </si>
  <si>
    <t>+</t>
  </si>
  <si>
    <t>*</t>
  </si>
  <si>
    <t>=</t>
  </si>
  <si>
    <t>-log P_hat(Cj)</t>
  </si>
  <si>
    <t>-log P_hat(Wt|Cj)</t>
  </si>
  <si>
    <t>P_hat(Cj|d)</t>
  </si>
  <si>
    <t>Peter</t>
  </si>
  <si>
    <t>Piper</t>
  </si>
  <si>
    <t>picked</t>
  </si>
  <si>
    <t>a</t>
  </si>
  <si>
    <t>peck</t>
  </si>
  <si>
    <t>pickled</t>
  </si>
  <si>
    <t>peppers</t>
  </si>
  <si>
    <t xml:space="preserve">A </t>
  </si>
  <si>
    <t xml:space="preserve">peppers </t>
  </si>
  <si>
    <t xml:space="preserve">Where </t>
  </si>
  <si>
    <t>is</t>
  </si>
  <si>
    <t>How</t>
  </si>
  <si>
    <t>much</t>
  </si>
  <si>
    <t>wood</t>
  </si>
  <si>
    <t>would</t>
  </si>
  <si>
    <t>woodchuck</t>
  </si>
  <si>
    <t>chuck</t>
  </si>
  <si>
    <t>if</t>
  </si>
  <si>
    <t>could</t>
  </si>
  <si>
    <t>As</t>
  </si>
  <si>
    <t>woodchuck would</t>
  </si>
  <si>
    <t xml:space="preserve">    could</t>
  </si>
  <si>
    <t>peter</t>
  </si>
  <si>
    <t>piper</t>
  </si>
  <si>
    <t>The woodchuck picked peppers and chucked wood</t>
  </si>
  <si>
    <t xml:space="preserve">    &gt;&gt;&gt;&gt; Prob(C2|D)=67.8%</t>
  </si>
  <si>
    <t>Since -log P(X,Y=C2) &lt; -log P(X,Y=C1), therefore we predict class C2.</t>
  </si>
  <si>
    <t>Given the previously built model,the -logs for each probability value are displayed below</t>
  </si>
  <si>
    <t xml:space="preserve">New Text: </t>
  </si>
  <si>
    <t>Given Text:</t>
  </si>
  <si>
    <t>Bag of words  for each class:</t>
  </si>
  <si>
    <t>Estimating the priors of each category C1 and C2:</t>
  </si>
  <si>
    <t>Probability of each word (entry in the vocabulary) in classes C1 and C2:</t>
  </si>
  <si>
    <t>Bag of Words for New Text:</t>
  </si>
  <si>
    <t xml:space="preserve"> -log P_hat(Cj,d) for each class C1, C2:</t>
  </si>
  <si>
    <t>Posterior probabiltiies for each class: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</si>
</sst>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5"/>
      <color rgb="FF0000CC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5" borderId="1" xfId="0" applyFill="1" applyBorder="1"/>
    <xf numFmtId="0" fontId="0" fillId="6" borderId="1" xfId="0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5" fillId="0" borderId="0" xfId="0" applyFont="1" applyAlignment="1">
      <alignment horizontal="left" vertical="center" readingOrder="1"/>
    </xf>
    <xf numFmtId="0" fontId="6" fillId="4" borderId="5" xfId="0" applyFont="1" applyFill="1" applyBorder="1" applyAlignment="1">
      <alignment horizontal="center" wrapText="1" readingOrder="1"/>
    </xf>
    <xf numFmtId="0" fontId="7" fillId="9" borderId="5" xfId="0" applyFont="1" applyFill="1" applyBorder="1" applyAlignment="1">
      <alignment horizontal="center" wrapText="1" readingOrder="1"/>
    </xf>
    <xf numFmtId="0" fontId="8" fillId="2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quotePrefix="1" applyFont="1" applyFill="1" applyBorder="1"/>
    <xf numFmtId="164" fontId="1" fillId="5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164" fontId="1" fillId="6" borderId="1" xfId="0" applyNumberFormat="1" applyFont="1" applyFill="1" applyBorder="1"/>
    <xf numFmtId="0" fontId="9" fillId="0" borderId="0" xfId="0" applyFont="1" applyAlignment="1">
      <alignment horizontal="left" vertical="center" readingOrder="1"/>
    </xf>
    <xf numFmtId="0" fontId="10" fillId="2" borderId="0" xfId="0" applyFont="1" applyFill="1"/>
    <xf numFmtId="0" fontId="10" fillId="2" borderId="0" xfId="0" quotePrefix="1" applyFont="1" applyFill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11" fillId="2" borderId="0" xfId="0" applyFont="1" applyFill="1"/>
    <xf numFmtId="0" fontId="0" fillId="7" borderId="1" xfId="0" applyFill="1" applyBorder="1"/>
    <xf numFmtId="0" fontId="0" fillId="8" borderId="1" xfId="0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quotePrefix="1" applyFont="1" applyFill="1" applyBorder="1" applyAlignment="1">
      <alignment horizontal="center"/>
    </xf>
    <xf numFmtId="0" fontId="12" fillId="2" borderId="0" xfId="0" applyFont="1" applyFill="1"/>
    <xf numFmtId="0" fontId="12" fillId="0" borderId="0" xfId="0" applyFont="1"/>
    <xf numFmtId="0" fontId="1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23</xdr:row>
      <xdr:rowOff>76200</xdr:rowOff>
    </xdr:from>
    <xdr:to>
      <xdr:col>10</xdr:col>
      <xdr:colOff>618933</xdr:colOff>
      <xdr:row>25</xdr:row>
      <xdr:rowOff>97486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1E961-FE3F-49AD-B341-0ECA41015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6343650"/>
          <a:ext cx="1295208" cy="402286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561975</xdr:colOff>
      <xdr:row>29</xdr:row>
      <xdr:rowOff>9525</xdr:rowOff>
    </xdr:from>
    <xdr:to>
      <xdr:col>19</xdr:col>
      <xdr:colOff>367283</xdr:colOff>
      <xdr:row>31</xdr:row>
      <xdr:rowOff>65859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6047D6-EF9F-4F72-BB39-3C0685EEC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5725" y="7419975"/>
          <a:ext cx="3634358" cy="437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25</xdr:row>
      <xdr:rowOff>10245</xdr:rowOff>
    </xdr:from>
    <xdr:to>
      <xdr:col>11</xdr:col>
      <xdr:colOff>418422</xdr:colOff>
      <xdr:row>30</xdr:row>
      <xdr:rowOff>45509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17BC3-81E6-4870-B12C-667FD2738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5172795"/>
          <a:ext cx="4552272" cy="997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40"/>
  <sheetViews>
    <sheetView topLeftCell="C19" workbookViewId="0">
      <selection activeCell="D40" sqref="D40"/>
    </sheetView>
  </sheetViews>
  <sheetFormatPr defaultColWidth="9.1328125" defaultRowHeight="14.25" x14ac:dyDescent="0.45"/>
  <cols>
    <col min="1" max="1" width="3.1328125" style="1" customWidth="1"/>
    <col min="2" max="2" width="9.1328125" style="1"/>
    <col min="3" max="3" width="3.46484375" style="1" customWidth="1"/>
    <col min="4" max="4" width="9.1328125" style="1"/>
    <col min="5" max="9" width="9.53125" style="1" bestFit="1" customWidth="1"/>
    <col min="10" max="10" width="12" style="1" customWidth="1"/>
    <col min="11" max="11" width="11.1328125" style="1" customWidth="1"/>
    <col min="12" max="14" width="9.53125" style="1" bestFit="1" customWidth="1"/>
    <col min="15" max="16" width="9.53125" style="1" customWidth="1"/>
    <col min="17" max="19" width="9.53125" style="1" bestFit="1" customWidth="1"/>
    <col min="20" max="16384" width="9.1328125" style="1"/>
  </cols>
  <sheetData>
    <row r="2" spans="2:20" ht="21" x14ac:dyDescent="0.65">
      <c r="D2" s="18" t="s">
        <v>51</v>
      </c>
    </row>
    <row r="4" spans="2:20" x14ac:dyDescent="0.45">
      <c r="D4" s="2" t="s">
        <v>0</v>
      </c>
      <c r="E4" s="45" t="s">
        <v>1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  <c r="R4" s="2" t="s">
        <v>2</v>
      </c>
    </row>
    <row r="5" spans="2:20" x14ac:dyDescent="0.45">
      <c r="D5" s="3">
        <v>1</v>
      </c>
      <c r="E5" s="4" t="s">
        <v>22</v>
      </c>
      <c r="F5" s="5" t="s">
        <v>23</v>
      </c>
      <c r="G5" s="5" t="s">
        <v>24</v>
      </c>
      <c r="H5" s="5" t="s">
        <v>25</v>
      </c>
      <c r="I5" s="5" t="s">
        <v>26</v>
      </c>
      <c r="J5" s="5" t="s">
        <v>4</v>
      </c>
      <c r="K5" s="5" t="s">
        <v>27</v>
      </c>
      <c r="L5" s="5" t="s">
        <v>28</v>
      </c>
      <c r="M5" s="5"/>
      <c r="N5" s="5"/>
      <c r="O5" s="5"/>
      <c r="P5" s="5"/>
      <c r="Q5" s="6"/>
      <c r="R5" s="3">
        <v>8</v>
      </c>
    </row>
    <row r="6" spans="2:20" x14ac:dyDescent="0.45">
      <c r="B6" s="19" t="s">
        <v>5</v>
      </c>
      <c r="D6" s="3">
        <v>2</v>
      </c>
      <c r="E6" s="4" t="s">
        <v>29</v>
      </c>
      <c r="F6" s="5" t="s">
        <v>26</v>
      </c>
      <c r="G6" s="5" t="s">
        <v>4</v>
      </c>
      <c r="H6" s="5" t="s">
        <v>27</v>
      </c>
      <c r="I6" s="5" t="s">
        <v>30</v>
      </c>
      <c r="J6" s="5" t="s">
        <v>22</v>
      </c>
      <c r="K6" s="5" t="s">
        <v>23</v>
      </c>
      <c r="L6" s="5" t="s">
        <v>24</v>
      </c>
      <c r="M6" s="5"/>
      <c r="N6" s="5"/>
      <c r="O6" s="5"/>
      <c r="P6" s="5"/>
      <c r="Q6" s="6"/>
      <c r="R6" s="3">
        <v>8</v>
      </c>
    </row>
    <row r="7" spans="2:20" x14ac:dyDescent="0.45">
      <c r="D7" s="3">
        <v>3</v>
      </c>
      <c r="E7" s="4" t="s">
        <v>31</v>
      </c>
      <c r="F7" s="5" t="s">
        <v>32</v>
      </c>
      <c r="G7" s="5" t="s">
        <v>3</v>
      </c>
      <c r="H7" s="5" t="s">
        <v>26</v>
      </c>
      <c r="I7" s="5" t="s">
        <v>4</v>
      </c>
      <c r="J7" s="5" t="s">
        <v>27</v>
      </c>
      <c r="K7" s="5" t="s">
        <v>28</v>
      </c>
      <c r="L7" s="5" t="s">
        <v>22</v>
      </c>
      <c r="M7" s="5" t="s">
        <v>23</v>
      </c>
      <c r="N7" s="5" t="s">
        <v>24</v>
      </c>
      <c r="O7" s="5"/>
      <c r="P7" s="5"/>
      <c r="Q7" s="6"/>
      <c r="R7" s="3">
        <v>10</v>
      </c>
    </row>
    <row r="8" spans="2:20" x14ac:dyDescent="0.45">
      <c r="D8" s="3">
        <v>4</v>
      </c>
      <c r="E8" s="7" t="s">
        <v>33</v>
      </c>
      <c r="F8" s="8" t="s">
        <v>34</v>
      </c>
      <c r="G8" s="8" t="s">
        <v>35</v>
      </c>
      <c r="H8" s="8" t="s">
        <v>36</v>
      </c>
      <c r="I8" s="8" t="s">
        <v>25</v>
      </c>
      <c r="J8" s="8" t="s">
        <v>37</v>
      </c>
      <c r="K8" s="8" t="s">
        <v>38</v>
      </c>
      <c r="L8" s="8" t="s">
        <v>39</v>
      </c>
      <c r="M8" s="8" t="s">
        <v>25</v>
      </c>
      <c r="N8" s="8" t="s">
        <v>37</v>
      </c>
      <c r="O8" s="8" t="s">
        <v>43</v>
      </c>
      <c r="P8" s="8" t="s">
        <v>38</v>
      </c>
      <c r="Q8" s="9" t="s">
        <v>35</v>
      </c>
      <c r="R8" s="3">
        <v>13</v>
      </c>
    </row>
    <row r="9" spans="2:20" x14ac:dyDescent="0.45">
      <c r="B9" s="20" t="s">
        <v>6</v>
      </c>
      <c r="D9" s="3">
        <v>5</v>
      </c>
      <c r="E9" s="7" t="s">
        <v>41</v>
      </c>
      <c r="F9" s="8" t="s">
        <v>25</v>
      </c>
      <c r="G9" s="8" t="s">
        <v>42</v>
      </c>
      <c r="H9" s="8" t="s">
        <v>36</v>
      </c>
      <c r="I9" s="8" t="s">
        <v>39</v>
      </c>
      <c r="J9" s="8" t="s">
        <v>25</v>
      </c>
      <c r="K9" s="8" t="s">
        <v>37</v>
      </c>
      <c r="L9" s="8" t="s">
        <v>40</v>
      </c>
      <c r="M9" s="8" t="s">
        <v>38</v>
      </c>
      <c r="N9" s="8" t="s">
        <v>35</v>
      </c>
      <c r="O9" s="8"/>
      <c r="P9" s="8"/>
      <c r="Q9" s="9"/>
      <c r="R9" s="3">
        <v>10</v>
      </c>
    </row>
    <row r="11" spans="2:20" x14ac:dyDescent="0.45">
      <c r="D11" s="15" t="s">
        <v>52</v>
      </c>
    </row>
    <row r="13" spans="2:20" x14ac:dyDescent="0.45">
      <c r="E13" s="10">
        <v>1</v>
      </c>
      <c r="F13" s="10">
        <f>E13+1</f>
        <v>2</v>
      </c>
      <c r="G13" s="10">
        <f t="shared" ref="G13:S13" si="0">F13+1</f>
        <v>3</v>
      </c>
      <c r="H13" s="10">
        <f t="shared" si="0"/>
        <v>4</v>
      </c>
      <c r="I13" s="10">
        <f t="shared" si="0"/>
        <v>5</v>
      </c>
      <c r="J13" s="10">
        <f t="shared" si="0"/>
        <v>6</v>
      </c>
      <c r="K13" s="10">
        <f t="shared" si="0"/>
        <v>7</v>
      </c>
      <c r="L13" s="10">
        <f t="shared" si="0"/>
        <v>8</v>
      </c>
      <c r="M13" s="10">
        <f t="shared" si="0"/>
        <v>9</v>
      </c>
      <c r="N13" s="10"/>
      <c r="O13" s="10"/>
      <c r="P13" s="10"/>
      <c r="Q13" s="10"/>
      <c r="R13" s="10"/>
      <c r="S13" s="10"/>
      <c r="T13" s="2" t="s">
        <v>11</v>
      </c>
    </row>
    <row r="14" spans="2:20" x14ac:dyDescent="0.45">
      <c r="D14" s="2" t="s">
        <v>0</v>
      </c>
      <c r="E14" s="10" t="s">
        <v>38</v>
      </c>
      <c r="F14" s="10" t="s">
        <v>26</v>
      </c>
      <c r="G14" s="10" t="s">
        <v>28</v>
      </c>
      <c r="H14" s="10" t="s">
        <v>44</v>
      </c>
      <c r="I14" s="10" t="s">
        <v>24</v>
      </c>
      <c r="J14" s="10" t="s">
        <v>27</v>
      </c>
      <c r="K14" s="10" t="s">
        <v>45</v>
      </c>
      <c r="L14" s="10" t="s">
        <v>35</v>
      </c>
      <c r="M14" s="10" t="s">
        <v>37</v>
      </c>
      <c r="N14" s="10"/>
      <c r="O14" s="10"/>
      <c r="P14" s="10"/>
      <c r="Q14" s="10"/>
      <c r="R14" s="10"/>
      <c r="S14" s="10"/>
      <c r="T14" s="2" t="s">
        <v>12</v>
      </c>
    </row>
    <row r="15" spans="2:20" x14ac:dyDescent="0.45">
      <c r="D15" s="3">
        <v>1</v>
      </c>
      <c r="E15" s="11">
        <v>0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0</v>
      </c>
      <c r="M15" s="11">
        <v>0</v>
      </c>
      <c r="N15" s="11"/>
      <c r="O15" s="11"/>
      <c r="P15" s="11"/>
      <c r="Q15" s="11"/>
      <c r="R15" s="11"/>
      <c r="S15" s="11"/>
    </row>
    <row r="16" spans="2:20" x14ac:dyDescent="0.45">
      <c r="B16" s="19" t="s">
        <v>5</v>
      </c>
      <c r="D16" s="3">
        <v>2</v>
      </c>
      <c r="E16" s="11">
        <v>0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1">
        <v>1</v>
      </c>
      <c r="L16" s="11">
        <v>0</v>
      </c>
      <c r="M16" s="11">
        <v>0</v>
      </c>
      <c r="N16" s="11"/>
      <c r="O16" s="11"/>
      <c r="P16" s="11"/>
      <c r="Q16" s="11"/>
      <c r="R16" s="11"/>
      <c r="S16" s="11"/>
    </row>
    <row r="17" spans="4:20" x14ac:dyDescent="0.45">
      <c r="D17" s="3">
        <v>3</v>
      </c>
      <c r="E17" s="11">
        <v>0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0</v>
      </c>
      <c r="M17" s="11">
        <v>0</v>
      </c>
      <c r="N17" s="11"/>
      <c r="O17" s="11"/>
      <c r="P17" s="11"/>
      <c r="Q17" s="11"/>
      <c r="R17" s="11"/>
      <c r="S17" s="11"/>
    </row>
    <row r="18" spans="4:20" x14ac:dyDescent="0.45">
      <c r="D18" s="25" t="s">
        <v>10</v>
      </c>
      <c r="E18" s="12">
        <f>SUM(E15:E17)</f>
        <v>0</v>
      </c>
      <c r="F18" s="12">
        <f>SUM(F15:F17)</f>
        <v>3</v>
      </c>
      <c r="G18" s="12">
        <f>SUM(G15:G17)</f>
        <v>3</v>
      </c>
      <c r="H18" s="12">
        <f>SUM(H15:H17)</f>
        <v>3</v>
      </c>
      <c r="I18" s="12">
        <f>SUM(I15:I17)</f>
        <v>3</v>
      </c>
      <c r="J18" s="12">
        <f>SUM(J15:J17)</f>
        <v>3</v>
      </c>
      <c r="K18" s="12">
        <f>SUM(K15:K17)</f>
        <v>3</v>
      </c>
      <c r="L18" s="12">
        <f>SUM(L15:L17)</f>
        <v>0</v>
      </c>
      <c r="M18" s="12">
        <f>SUM(M15:M17)</f>
        <v>0</v>
      </c>
      <c r="N18" s="12"/>
      <c r="O18" s="12"/>
      <c r="P18" s="12"/>
      <c r="Q18" s="12"/>
      <c r="R18" s="12"/>
      <c r="S18" s="12"/>
      <c r="T18" s="43">
        <f>SUM(E18:S18)</f>
        <v>18</v>
      </c>
    </row>
    <row r="20" spans="4:20" x14ac:dyDescent="0.45">
      <c r="D20" s="3">
        <v>4</v>
      </c>
      <c r="E20" s="13">
        <v>1</v>
      </c>
      <c r="F20" s="13">
        <v>0</v>
      </c>
      <c r="G20" s="13">
        <v>0</v>
      </c>
      <c r="H20" s="13">
        <v>2</v>
      </c>
      <c r="I20" s="13">
        <v>0</v>
      </c>
      <c r="J20" s="13">
        <v>1</v>
      </c>
      <c r="K20" s="13">
        <v>0</v>
      </c>
      <c r="L20" s="13">
        <v>2</v>
      </c>
      <c r="M20" s="13">
        <v>2</v>
      </c>
      <c r="N20" s="13"/>
      <c r="O20" s="13"/>
      <c r="P20" s="13"/>
      <c r="Q20" s="13"/>
      <c r="R20" s="13"/>
      <c r="S20" s="13"/>
    </row>
    <row r="21" spans="4:20" x14ac:dyDescent="0.45">
      <c r="D21" s="3">
        <v>5</v>
      </c>
      <c r="E21" s="13">
        <v>1</v>
      </c>
      <c r="F21" s="13">
        <v>0</v>
      </c>
      <c r="G21" s="13">
        <v>0</v>
      </c>
      <c r="H21" s="13">
        <v>1</v>
      </c>
      <c r="I21" s="13">
        <v>0</v>
      </c>
      <c r="J21" s="13">
        <v>1</v>
      </c>
      <c r="K21" s="13">
        <v>0</v>
      </c>
      <c r="L21" s="13">
        <v>1</v>
      </c>
      <c r="M21" s="13">
        <v>2</v>
      </c>
      <c r="N21" s="13"/>
      <c r="O21" s="13"/>
      <c r="P21" s="13"/>
      <c r="Q21" s="13"/>
      <c r="R21" s="13"/>
      <c r="S21" s="13"/>
    </row>
    <row r="22" spans="4:20" x14ac:dyDescent="0.45">
      <c r="D22" s="25" t="s">
        <v>10</v>
      </c>
      <c r="E22" s="14">
        <f>SUM(E20:E21)</f>
        <v>2</v>
      </c>
      <c r="F22" s="14">
        <f>SUM(F20:F21)</f>
        <v>0</v>
      </c>
      <c r="G22" s="14">
        <f>SUM(G20:G21)</f>
        <v>0</v>
      </c>
      <c r="H22" s="14">
        <f>SUM(H20:H21)</f>
        <v>3</v>
      </c>
      <c r="I22" s="14">
        <f>SUM(I20:I21)</f>
        <v>0</v>
      </c>
      <c r="J22" s="14">
        <f>SUM(J20:J21)</f>
        <v>2</v>
      </c>
      <c r="K22" s="14">
        <f>SUM(K20:K21)</f>
        <v>0</v>
      </c>
      <c r="L22" s="14">
        <f>SUM(L20:L21)</f>
        <v>3</v>
      </c>
      <c r="M22" s="14">
        <f>SUM(M20:M21)</f>
        <v>4</v>
      </c>
      <c r="N22" s="14"/>
      <c r="O22" s="14"/>
      <c r="P22" s="14"/>
      <c r="Q22" s="14"/>
      <c r="R22" s="14"/>
      <c r="S22" s="14"/>
      <c r="T22" s="44">
        <f>SUM(E22:S22)</f>
        <v>14</v>
      </c>
    </row>
    <row r="25" spans="4:20" x14ac:dyDescent="0.45">
      <c r="D25" s="15" t="s">
        <v>53</v>
      </c>
    </row>
    <row r="27" spans="4:20" x14ac:dyDescent="0.45">
      <c r="E27" s="21" t="s">
        <v>9</v>
      </c>
    </row>
    <row r="28" spans="4:20" x14ac:dyDescent="0.45">
      <c r="D28" s="22" t="s">
        <v>7</v>
      </c>
      <c r="E28" s="22">
        <f>3/5</f>
        <v>0.6</v>
      </c>
    </row>
    <row r="29" spans="4:20" x14ac:dyDescent="0.45">
      <c r="D29" s="23" t="s">
        <v>8</v>
      </c>
      <c r="E29" s="23">
        <f>2/5</f>
        <v>0.4</v>
      </c>
    </row>
    <row r="31" spans="4:20" x14ac:dyDescent="0.45">
      <c r="D31" s="15" t="s">
        <v>54</v>
      </c>
    </row>
    <row r="32" spans="4:20" x14ac:dyDescent="0.45">
      <c r="D32" s="15"/>
    </row>
    <row r="33" spans="4:20" x14ac:dyDescent="0.45">
      <c r="D33" s="15"/>
      <c r="E33" s="48" t="s">
        <v>13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50"/>
    </row>
    <row r="34" spans="4:20" x14ac:dyDescent="0.45">
      <c r="E34" s="10">
        <v>1</v>
      </c>
      <c r="F34" s="10">
        <f>E34+1</f>
        <v>2</v>
      </c>
      <c r="G34" s="10">
        <f t="shared" ref="G34:M34" si="1">F34+1</f>
        <v>3</v>
      </c>
      <c r="H34" s="10">
        <f t="shared" si="1"/>
        <v>4</v>
      </c>
      <c r="I34" s="10">
        <f t="shared" si="1"/>
        <v>5</v>
      </c>
      <c r="J34" s="10">
        <f t="shared" si="1"/>
        <v>6</v>
      </c>
      <c r="K34" s="10">
        <f t="shared" si="1"/>
        <v>7</v>
      </c>
      <c r="L34" s="10">
        <f t="shared" si="1"/>
        <v>8</v>
      </c>
      <c r="M34" s="10">
        <f t="shared" si="1"/>
        <v>9</v>
      </c>
      <c r="N34" s="10"/>
      <c r="O34" s="10"/>
      <c r="P34" s="10"/>
      <c r="Q34" s="10"/>
      <c r="R34" s="10"/>
      <c r="S34" s="10"/>
      <c r="T34" s="2" t="s">
        <v>11</v>
      </c>
    </row>
    <row r="35" spans="4:20" x14ac:dyDescent="0.45">
      <c r="E35" s="10" t="s">
        <v>38</v>
      </c>
      <c r="F35" s="10" t="s">
        <v>26</v>
      </c>
      <c r="G35" s="10" t="s">
        <v>28</v>
      </c>
      <c r="H35" s="10" t="s">
        <v>44</v>
      </c>
      <c r="I35" s="10" t="s">
        <v>24</v>
      </c>
      <c r="J35" s="10" t="s">
        <v>27</v>
      </c>
      <c r="K35" s="10" t="s">
        <v>45</v>
      </c>
      <c r="L35" s="10" t="s">
        <v>35</v>
      </c>
      <c r="M35" s="10" t="s">
        <v>37</v>
      </c>
      <c r="N35" s="10"/>
      <c r="O35" s="10"/>
      <c r="P35" s="10"/>
      <c r="Q35" s="10"/>
      <c r="R35" s="10"/>
      <c r="S35" s="10"/>
      <c r="T35" s="2" t="s">
        <v>12</v>
      </c>
    </row>
    <row r="36" spans="4:20" x14ac:dyDescent="0.45">
      <c r="D36" s="22" t="s">
        <v>7</v>
      </c>
      <c r="E36" s="26">
        <f>(1+E18)/($M$34+$T$18)</f>
        <v>3.7037037037037035E-2</v>
      </c>
      <c r="F36" s="26">
        <f>(1+F18)/($M$34+$T$18)</f>
        <v>0.14814814814814814</v>
      </c>
      <c r="G36" s="26">
        <f>(1+G18)/($M$34+$T$18)</f>
        <v>0.14814814814814814</v>
      </c>
      <c r="H36" s="26">
        <f>(1+H18)/($M$34+$T$18)</f>
        <v>0.14814814814814814</v>
      </c>
      <c r="I36" s="26">
        <f>(1+I18)/($M$34+$T$18)</f>
        <v>0.14814814814814814</v>
      </c>
      <c r="J36" s="26">
        <f>(1+J18)/($M$34+$T$18)</f>
        <v>0.14814814814814814</v>
      </c>
      <c r="K36" s="26">
        <f>(1+K18)/($M$34+$T$18)</f>
        <v>0.14814814814814814</v>
      </c>
      <c r="L36" s="26">
        <f>(1+L18)/($M$34+$T$18)</f>
        <v>3.7037037037037035E-2</v>
      </c>
      <c r="M36" s="26">
        <f>(1+M18)/($M$34+$T$18)</f>
        <v>3.7037037037037035E-2</v>
      </c>
      <c r="N36" s="26"/>
      <c r="O36" s="26"/>
      <c r="P36" s="26"/>
      <c r="Q36" s="26"/>
      <c r="R36" s="26"/>
      <c r="S36" s="26"/>
    </row>
    <row r="37" spans="4:20" x14ac:dyDescent="0.45">
      <c r="D37" s="23" t="s">
        <v>8</v>
      </c>
      <c r="E37" s="27">
        <f>(1+E22)/($M$34+$T$22)</f>
        <v>0.13043478260869565</v>
      </c>
      <c r="F37" s="27">
        <f>(1+F22)/($M$34+$T$22)</f>
        <v>4.3478260869565216E-2</v>
      </c>
      <c r="G37" s="27">
        <f>(1+G22)/($M$34+$T$22)</f>
        <v>4.3478260869565216E-2</v>
      </c>
      <c r="H37" s="27">
        <f>(1+H22)/($M$34+$T$22)</f>
        <v>0.17391304347826086</v>
      </c>
      <c r="I37" s="27">
        <f>(1+I22)/($M$34+$T$22)</f>
        <v>4.3478260869565216E-2</v>
      </c>
      <c r="J37" s="27">
        <f>(1+J22)/($M$34+$T$22)</f>
        <v>0.13043478260869565</v>
      </c>
      <c r="K37" s="27">
        <f>(1+K22)/($M$34+$T$22)</f>
        <v>4.3478260869565216E-2</v>
      </c>
      <c r="L37" s="27">
        <f>(1+L22)/($M$34+$T$22)</f>
        <v>0.17391304347826086</v>
      </c>
      <c r="M37" s="27">
        <f>(1+M22)/($M$34+$T$22)</f>
        <v>0.21739130434782608</v>
      </c>
      <c r="N37" s="27"/>
      <c r="O37" s="27"/>
      <c r="P37" s="27"/>
      <c r="Q37" s="27"/>
      <c r="R37" s="27"/>
      <c r="S37" s="27"/>
    </row>
    <row r="40" spans="4:20" x14ac:dyDescent="0.45">
      <c r="D40" s="15"/>
    </row>
  </sheetData>
  <mergeCells count="2">
    <mergeCell ref="E4:Q4"/>
    <mergeCell ref="E33:S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75"/>
  <sheetViews>
    <sheetView tabSelected="1" zoomScale="73" zoomScaleNormal="73" workbookViewId="0">
      <selection activeCell="H52" sqref="H52"/>
    </sheetView>
  </sheetViews>
  <sheetFormatPr defaultColWidth="9.1328125" defaultRowHeight="14.25" x14ac:dyDescent="0.45"/>
  <cols>
    <col min="1" max="1" width="9.1328125" style="1"/>
    <col min="2" max="2" width="10.46484375" style="1" bestFit="1" customWidth="1"/>
    <col min="3" max="3" width="9.1328125" style="1"/>
    <col min="4" max="4" width="12.6640625" style="1" customWidth="1"/>
    <col min="5" max="19" width="9.1328125" style="1"/>
    <col min="20" max="20" width="9.53125" style="1" bestFit="1" customWidth="1"/>
    <col min="21" max="16384" width="9.1328125" style="1"/>
  </cols>
  <sheetData>
    <row r="2" spans="3:17" ht="21" x14ac:dyDescent="0.65">
      <c r="C2" s="18" t="s">
        <v>49</v>
      </c>
    </row>
    <row r="4" spans="3:17" x14ac:dyDescent="0.45">
      <c r="D4" s="33" t="s">
        <v>19</v>
      </c>
    </row>
    <row r="5" spans="3:17" x14ac:dyDescent="0.45">
      <c r="C5" s="22" t="s">
        <v>7</v>
      </c>
      <c r="D5" s="34">
        <f>-LOG('Learning a Multinomial NB model'!E28)</f>
        <v>0.22184874961635639</v>
      </c>
    </row>
    <row r="6" spans="3:17" x14ac:dyDescent="0.45">
      <c r="C6" s="23" t="s">
        <v>8</v>
      </c>
      <c r="D6" s="34">
        <f>-LOG('Learning a Multinomial NB model'!E29)</f>
        <v>0.3979400086720376</v>
      </c>
    </row>
    <row r="8" spans="3:17" x14ac:dyDescent="0.45">
      <c r="C8" s="15"/>
      <c r="D8" s="51" t="s">
        <v>20</v>
      </c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50"/>
    </row>
    <row r="9" spans="3:17" x14ac:dyDescent="0.45">
      <c r="D9" s="10">
        <v>1</v>
      </c>
      <c r="E9" s="10">
        <v>2</v>
      </c>
      <c r="F9" s="10">
        <v>3</v>
      </c>
      <c r="G9" s="10">
        <v>4</v>
      </c>
      <c r="H9" s="10">
        <v>5</v>
      </c>
      <c r="I9" s="10">
        <v>6</v>
      </c>
      <c r="J9" s="10">
        <v>7</v>
      </c>
      <c r="K9" s="10">
        <v>8</v>
      </c>
      <c r="L9" s="10">
        <v>9</v>
      </c>
      <c r="M9" s="10"/>
      <c r="N9" s="10"/>
      <c r="O9" s="10"/>
      <c r="P9" s="10"/>
      <c r="Q9" s="2" t="s">
        <v>11</v>
      </c>
    </row>
    <row r="10" spans="3:17" x14ac:dyDescent="0.45">
      <c r="D10" s="10" t="s">
        <v>38</v>
      </c>
      <c r="E10" s="10" t="s">
        <v>26</v>
      </c>
      <c r="F10" s="10" t="s">
        <v>28</v>
      </c>
      <c r="G10" s="10" t="s">
        <v>44</v>
      </c>
      <c r="H10" s="10" t="s">
        <v>24</v>
      </c>
      <c r="I10" s="10" t="s">
        <v>27</v>
      </c>
      <c r="J10" s="10" t="s">
        <v>45</v>
      </c>
      <c r="K10" s="10" t="s">
        <v>35</v>
      </c>
      <c r="L10" s="10" t="s">
        <v>37</v>
      </c>
      <c r="M10" s="10"/>
      <c r="N10" s="10"/>
      <c r="O10" s="10"/>
      <c r="P10" s="10"/>
      <c r="Q10" s="2" t="s">
        <v>12</v>
      </c>
    </row>
    <row r="11" spans="3:17" x14ac:dyDescent="0.45">
      <c r="C11" s="22" t="s">
        <v>7</v>
      </c>
      <c r="D11" s="26">
        <f>-LOG('Learning a Multinomial NB model'!E36)</f>
        <v>1.4313637641589874</v>
      </c>
      <c r="E11" s="26">
        <f>-LOG('Learning a Multinomial NB model'!F36)</f>
        <v>0.82930377283102497</v>
      </c>
      <c r="F11" s="26">
        <f>-LOG('Learning a Multinomial NB model'!G36)</f>
        <v>0.82930377283102497</v>
      </c>
      <c r="G11" s="26">
        <f>-LOG('Learning a Multinomial NB model'!H36)</f>
        <v>0.82930377283102497</v>
      </c>
      <c r="H11" s="26">
        <f>-LOG('Learning a Multinomial NB model'!I36)</f>
        <v>0.82930377283102497</v>
      </c>
      <c r="I11" s="26">
        <f>-LOG('Learning a Multinomial NB model'!J36)</f>
        <v>0.82930377283102497</v>
      </c>
      <c r="J11" s="26">
        <f>-LOG('Learning a Multinomial NB model'!K36)</f>
        <v>0.82930377283102497</v>
      </c>
      <c r="K11" s="26">
        <f>-LOG('Learning a Multinomial NB model'!L36)</f>
        <v>1.4313637641589874</v>
      </c>
      <c r="L11" s="26">
        <f>-LOG('Learning a Multinomial NB model'!M36)</f>
        <v>1.4313637641589874</v>
      </c>
      <c r="M11" s="26"/>
      <c r="N11" s="26"/>
      <c r="O11" s="26"/>
      <c r="P11" s="26"/>
    </row>
    <row r="12" spans="3:17" x14ac:dyDescent="0.45">
      <c r="C12" s="23" t="s">
        <v>8</v>
      </c>
      <c r="D12" s="27">
        <f>-LOG('Learning a Multinomial NB model'!E37)</f>
        <v>0.88460658129793046</v>
      </c>
      <c r="E12" s="27">
        <f>-LOG('Learning a Multinomial NB model'!F37)</f>
        <v>1.3617278360175928</v>
      </c>
      <c r="F12" s="27">
        <f>-LOG('Learning a Multinomial NB model'!G37)</f>
        <v>1.3617278360175928</v>
      </c>
      <c r="G12" s="27">
        <f>-LOG('Learning a Multinomial NB model'!H37)</f>
        <v>0.75966784468963056</v>
      </c>
      <c r="H12" s="27">
        <f>-LOG('Learning a Multinomial NB model'!I37)</f>
        <v>1.3617278360175928</v>
      </c>
      <c r="I12" s="27">
        <f>-LOG('Learning a Multinomial NB model'!J37)</f>
        <v>0.88460658129793046</v>
      </c>
      <c r="J12" s="27">
        <f>-LOG('Learning a Multinomial NB model'!K37)</f>
        <v>1.3617278360175928</v>
      </c>
      <c r="K12" s="27">
        <f>-LOG('Learning a Multinomial NB model'!L37)</f>
        <v>0.75966784468963056</v>
      </c>
      <c r="L12" s="27">
        <f>-LOG('Learning a Multinomial NB model'!M37)</f>
        <v>0.66275783168157409</v>
      </c>
      <c r="M12" s="27"/>
      <c r="N12" s="27"/>
      <c r="O12" s="27"/>
      <c r="P12" s="27"/>
    </row>
    <row r="14" spans="3:17" ht="23.25" x14ac:dyDescent="0.45">
      <c r="C14" s="28" t="s">
        <v>50</v>
      </c>
    </row>
    <row r="15" spans="3:17" ht="18" x14ac:dyDescent="0.55000000000000004">
      <c r="C15" s="53" t="s">
        <v>46</v>
      </c>
      <c r="D15" s="52"/>
      <c r="E15" s="52"/>
      <c r="F15" s="52"/>
      <c r="G15" s="52"/>
    </row>
    <row r="16" spans="3:17" ht="23.25" x14ac:dyDescent="0.45">
      <c r="C16" s="28"/>
    </row>
    <row r="19" spans="2:16" ht="15.75" x14ac:dyDescent="0.5">
      <c r="C19" s="16" t="s">
        <v>55</v>
      </c>
    </row>
    <row r="20" spans="2:16" x14ac:dyDescent="0.45">
      <c r="C20" s="15"/>
    </row>
    <row r="21" spans="2:16" x14ac:dyDescent="0.45">
      <c r="D21" s="10">
        <v>1</v>
      </c>
      <c r="E21" s="10">
        <v>2</v>
      </c>
      <c r="F21" s="10">
        <v>3</v>
      </c>
      <c r="G21" s="10">
        <v>4</v>
      </c>
      <c r="H21" s="10">
        <v>5</v>
      </c>
      <c r="I21" s="10">
        <v>6</v>
      </c>
      <c r="J21" s="10">
        <v>7</v>
      </c>
      <c r="K21" s="10">
        <v>8</v>
      </c>
      <c r="L21" s="10">
        <v>9</v>
      </c>
      <c r="M21" s="10"/>
      <c r="N21" s="10"/>
      <c r="O21" s="10"/>
      <c r="P21" s="10"/>
    </row>
    <row r="22" spans="2:16" x14ac:dyDescent="0.45">
      <c r="D22" s="10" t="s">
        <v>38</v>
      </c>
      <c r="E22" s="10" t="s">
        <v>26</v>
      </c>
      <c r="F22" s="10" t="s">
        <v>28</v>
      </c>
      <c r="G22" s="10" t="s">
        <v>44</v>
      </c>
      <c r="H22" s="10" t="s">
        <v>24</v>
      </c>
      <c r="I22" s="10" t="s">
        <v>27</v>
      </c>
      <c r="J22" s="10" t="s">
        <v>45</v>
      </c>
      <c r="K22" s="10" t="s">
        <v>35</v>
      </c>
      <c r="L22" s="10" t="s">
        <v>37</v>
      </c>
      <c r="M22" s="29"/>
      <c r="N22" s="29"/>
      <c r="O22" s="29"/>
      <c r="P22" s="29"/>
    </row>
    <row r="23" spans="2:16" x14ac:dyDescent="0.45">
      <c r="B23" s="1" t="s">
        <v>15</v>
      </c>
      <c r="D23" s="30">
        <v>1</v>
      </c>
      <c r="E23" s="30">
        <v>0</v>
      </c>
      <c r="F23" s="30">
        <v>1</v>
      </c>
      <c r="G23" s="30">
        <v>0</v>
      </c>
      <c r="H23" s="30">
        <v>1</v>
      </c>
      <c r="I23" s="30">
        <v>0</v>
      </c>
      <c r="J23" s="30">
        <v>0</v>
      </c>
      <c r="K23" s="30">
        <v>1</v>
      </c>
      <c r="L23" s="30">
        <v>1</v>
      </c>
      <c r="M23" s="30"/>
      <c r="N23" s="30"/>
      <c r="O23" s="30"/>
      <c r="P23" s="30"/>
    </row>
    <row r="26" spans="2:16" ht="15.75" x14ac:dyDescent="0.5">
      <c r="C26" s="16" t="s">
        <v>14</v>
      </c>
    </row>
    <row r="33" spans="2:22" x14ac:dyDescent="0.45">
      <c r="C33" s="54" t="s">
        <v>56</v>
      </c>
    </row>
    <row r="34" spans="2:22" x14ac:dyDescent="0.45">
      <c r="C34" s="15"/>
    </row>
    <row r="36" spans="2:22" ht="15.75" x14ac:dyDescent="0.5">
      <c r="B36" s="41"/>
      <c r="C36" s="32" t="s">
        <v>7</v>
      </c>
      <c r="D36" s="34">
        <f>D5</f>
        <v>0.22184874961635639</v>
      </c>
      <c r="E36" s="24" t="s">
        <v>16</v>
      </c>
      <c r="F36" s="30">
        <v>1</v>
      </c>
      <c r="G36" s="30">
        <v>0</v>
      </c>
      <c r="H36" s="30">
        <v>1</v>
      </c>
      <c r="I36" s="30">
        <v>0</v>
      </c>
      <c r="J36" s="30">
        <v>1</v>
      </c>
      <c r="K36" s="30">
        <v>0</v>
      </c>
      <c r="L36" s="30">
        <v>0</v>
      </c>
      <c r="M36" s="30">
        <v>1</v>
      </c>
      <c r="N36" s="30">
        <v>1</v>
      </c>
      <c r="O36" s="30"/>
      <c r="P36" s="30"/>
      <c r="Q36" s="30"/>
      <c r="R36" s="30"/>
      <c r="S36" s="31" t="s">
        <v>17</v>
      </c>
      <c r="T36" s="19">
        <v>1.431</v>
      </c>
      <c r="U36" s="24" t="s">
        <v>18</v>
      </c>
      <c r="V36" s="34">
        <f>D36+MMULT(F36:N36,T36:T44)</f>
        <v>6.1728487496163558</v>
      </c>
    </row>
    <row r="37" spans="2:22" x14ac:dyDescent="0.45">
      <c r="B37" s="40"/>
      <c r="T37" s="19">
        <v>0.82899999999999996</v>
      </c>
    </row>
    <row r="38" spans="2:22" x14ac:dyDescent="0.45">
      <c r="B38" s="40"/>
      <c r="T38" s="19">
        <v>0.82899999999999996</v>
      </c>
    </row>
    <row r="39" spans="2:22" x14ac:dyDescent="0.45">
      <c r="B39" s="40"/>
      <c r="T39" s="19">
        <v>0.82899999999999996</v>
      </c>
    </row>
    <row r="40" spans="2:22" x14ac:dyDescent="0.45">
      <c r="B40" s="40"/>
      <c r="T40" s="19">
        <v>0.82899999999999996</v>
      </c>
    </row>
    <row r="41" spans="2:22" x14ac:dyDescent="0.45">
      <c r="B41" s="40"/>
      <c r="T41" s="19">
        <v>0.82899999999999996</v>
      </c>
    </row>
    <row r="42" spans="2:22" x14ac:dyDescent="0.45">
      <c r="B42" s="40"/>
      <c r="T42" s="19">
        <v>0.82899999999999996</v>
      </c>
    </row>
    <row r="43" spans="2:22" x14ac:dyDescent="0.45">
      <c r="B43" s="40"/>
      <c r="T43" s="19">
        <v>1.431</v>
      </c>
    </row>
    <row r="44" spans="2:22" x14ac:dyDescent="0.45">
      <c r="B44" s="40"/>
      <c r="T44" s="19">
        <v>1.431</v>
      </c>
    </row>
    <row r="45" spans="2:22" x14ac:dyDescent="0.45">
      <c r="B45" s="40"/>
      <c r="T45" s="19"/>
    </row>
    <row r="46" spans="2:22" x14ac:dyDescent="0.45">
      <c r="B46" s="40"/>
      <c r="T46" s="19"/>
    </row>
    <row r="47" spans="2:22" x14ac:dyDescent="0.45">
      <c r="B47" s="40"/>
      <c r="T47" s="19"/>
    </row>
    <row r="48" spans="2:22" x14ac:dyDescent="0.45">
      <c r="B48" s="40"/>
      <c r="T48" s="19"/>
    </row>
    <row r="49" spans="2:22" x14ac:dyDescent="0.45">
      <c r="B49" s="40"/>
    </row>
    <row r="50" spans="2:22" ht="15.75" x14ac:dyDescent="0.5">
      <c r="B50" s="41"/>
      <c r="C50" s="35" t="s">
        <v>8</v>
      </c>
      <c r="D50" s="36">
        <f>D6</f>
        <v>0.3979400086720376</v>
      </c>
      <c r="E50" s="24" t="s">
        <v>16</v>
      </c>
      <c r="F50" s="30">
        <v>1</v>
      </c>
      <c r="G50" s="30">
        <v>0</v>
      </c>
      <c r="H50" s="30">
        <v>1</v>
      </c>
      <c r="I50" s="30">
        <v>0</v>
      </c>
      <c r="J50" s="30">
        <v>1</v>
      </c>
      <c r="K50" s="30">
        <v>0</v>
      </c>
      <c r="L50" s="30">
        <v>0</v>
      </c>
      <c r="M50" s="30">
        <v>1</v>
      </c>
      <c r="N50" s="30">
        <v>1</v>
      </c>
      <c r="O50" s="30"/>
      <c r="P50" s="30"/>
      <c r="Q50" s="30"/>
      <c r="R50" s="30"/>
      <c r="S50" s="31" t="s">
        <v>17</v>
      </c>
      <c r="T50" s="20">
        <v>0.88500000000000001</v>
      </c>
      <c r="U50" s="24" t="s">
        <v>18</v>
      </c>
      <c r="V50" s="36">
        <f>D50+MMULT(F50:N50,T50:T58)</f>
        <v>5.4299400086720375</v>
      </c>
    </row>
    <row r="51" spans="2:22" x14ac:dyDescent="0.45">
      <c r="T51" s="20">
        <v>1.3620000000000001</v>
      </c>
    </row>
    <row r="52" spans="2:22" x14ac:dyDescent="0.45">
      <c r="T52" s="20">
        <v>1.3620000000000001</v>
      </c>
    </row>
    <row r="53" spans="2:22" x14ac:dyDescent="0.45">
      <c r="T53" s="20">
        <v>0.76</v>
      </c>
    </row>
    <row r="54" spans="2:22" x14ac:dyDescent="0.45">
      <c r="T54" s="20">
        <v>1.3620000000000001</v>
      </c>
    </row>
    <row r="55" spans="2:22" x14ac:dyDescent="0.45">
      <c r="T55" s="20">
        <v>0.88500000000000001</v>
      </c>
    </row>
    <row r="56" spans="2:22" x14ac:dyDescent="0.45">
      <c r="T56" s="20">
        <v>1.3620000000000001</v>
      </c>
    </row>
    <row r="57" spans="2:22" x14ac:dyDescent="0.45">
      <c r="T57" s="20">
        <v>0.76</v>
      </c>
    </row>
    <row r="58" spans="2:22" x14ac:dyDescent="0.45">
      <c r="T58" s="20">
        <v>0.66300000000000003</v>
      </c>
    </row>
    <row r="59" spans="2:22" x14ac:dyDescent="0.45">
      <c r="T59" s="20"/>
    </row>
    <row r="60" spans="2:22" x14ac:dyDescent="0.45">
      <c r="T60" s="20"/>
    </row>
    <row r="61" spans="2:22" x14ac:dyDescent="0.45">
      <c r="T61" s="20"/>
    </row>
    <row r="62" spans="2:22" x14ac:dyDescent="0.45">
      <c r="T62" s="20"/>
    </row>
    <row r="63" spans="2:22" ht="19.5" x14ac:dyDescent="0.45">
      <c r="B63" s="37" t="s">
        <v>48</v>
      </c>
    </row>
    <row r="66" spans="2:5" ht="18" x14ac:dyDescent="0.55000000000000004">
      <c r="B66" s="17" t="s">
        <v>57</v>
      </c>
    </row>
    <row r="68" spans="2:5" x14ac:dyDescent="0.45">
      <c r="D68" s="33" t="s">
        <v>21</v>
      </c>
    </row>
    <row r="69" spans="2:5" x14ac:dyDescent="0.45">
      <c r="C69" s="22" t="s">
        <v>7</v>
      </c>
      <c r="D69" s="34">
        <f>EXP(-$V$36)/(EXP(-$V$36)+EXP(-$V$50))</f>
        <v>0.32236840994999427</v>
      </c>
    </row>
    <row r="70" spans="2:5" x14ac:dyDescent="0.45">
      <c r="C70" s="23" t="s">
        <v>8</v>
      </c>
      <c r="D70" s="36">
        <f>EXP(-$V$50)/(EXP(-$V$36)+EXP(-$V$50))</f>
        <v>0.67763159005000584</v>
      </c>
      <c r="E70" s="42" t="s">
        <v>47</v>
      </c>
    </row>
    <row r="73" spans="2:5" ht="23.25" x14ac:dyDescent="0.7">
      <c r="B73" s="38"/>
    </row>
    <row r="74" spans="2:5" ht="23.25" x14ac:dyDescent="0.7">
      <c r="B74" s="39"/>
    </row>
    <row r="75" spans="2:5" ht="23.25" x14ac:dyDescent="0.7">
      <c r="B75" s="39"/>
    </row>
  </sheetData>
  <mergeCells count="1">
    <mergeCell ref="D8:P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Learning a Multinomial NB model</vt:lpstr>
      <vt:lpstr>Making 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Eitel Lauria</dc:creator>
  <cp:lastModifiedBy>Allison Nowakowski</cp:lastModifiedBy>
  <dcterms:created xsi:type="dcterms:W3CDTF">2019-09-22T21:41:02Z</dcterms:created>
  <dcterms:modified xsi:type="dcterms:W3CDTF">2019-10-01T18:41:19Z</dcterms:modified>
</cp:coreProperties>
</file>